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A8829D80-401E-4772-815D-572865BEA4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SS 4" sheetId="1" r:id="rId1"/>
  </sheets>
  <definedNames>
    <definedName name="_xlnm._FilterDatabase" localSheetId="0" hidden="1">'NASS 4'!$A$7:$G$7</definedName>
    <definedName name="_xlnm.Print_Area" localSheetId="0">'NASS 4'!$A$1:$G$863</definedName>
    <definedName name="_xlnm.Print_Titles" localSheetId="0">'NASS 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6" i="1" l="1"/>
  <c r="F567" i="1"/>
  <c r="F568" i="1"/>
  <c r="F569" i="1"/>
  <c r="F570" i="1"/>
  <c r="D566" i="1"/>
  <c r="D567" i="1"/>
  <c r="D568" i="1"/>
  <c r="D569" i="1"/>
  <c r="D570" i="1"/>
  <c r="E566" i="1"/>
  <c r="E567" i="1"/>
  <c r="E568" i="1"/>
  <c r="E569" i="1"/>
  <c r="E570" i="1"/>
  <c r="D565" i="1"/>
  <c r="E565" i="1"/>
  <c r="F565" i="1"/>
  <c r="F828" i="1" l="1"/>
  <c r="C808" i="1"/>
  <c r="F551" i="1"/>
  <c r="F209" i="1"/>
  <c r="F333" i="1" l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32" i="1"/>
  <c r="C26" i="1"/>
  <c r="F28" i="1"/>
  <c r="F794" i="1"/>
  <c r="F734" i="1"/>
  <c r="F660" i="1"/>
  <c r="F667" i="1"/>
  <c r="F657" i="1"/>
  <c r="F558" i="1"/>
  <c r="F464" i="1"/>
  <c r="F817" i="1"/>
  <c r="F249" i="1"/>
  <c r="F833" i="1"/>
  <c r="F832" i="1"/>
  <c r="F831" i="1"/>
  <c r="F830" i="1"/>
  <c r="F829" i="1"/>
  <c r="F827" i="1"/>
  <c r="F826" i="1"/>
  <c r="F825" i="1"/>
  <c r="F824" i="1"/>
  <c r="F823" i="1"/>
  <c r="F822" i="1"/>
  <c r="F820" i="1"/>
  <c r="F819" i="1"/>
  <c r="F672" i="1"/>
  <c r="F671" i="1"/>
  <c r="F670" i="1"/>
  <c r="F669" i="1"/>
  <c r="F668" i="1"/>
  <c r="F666" i="1"/>
  <c r="F665" i="1"/>
  <c r="F664" i="1"/>
  <c r="F663" i="1"/>
  <c r="F662" i="1"/>
  <c r="F661" i="1"/>
  <c r="F659" i="1"/>
  <c r="F658" i="1"/>
  <c r="F656" i="1"/>
  <c r="F564" i="1"/>
  <c r="F563" i="1"/>
  <c r="F562" i="1"/>
  <c r="F561" i="1"/>
  <c r="F560" i="1"/>
  <c r="F559" i="1"/>
  <c r="F557" i="1"/>
  <c r="F556" i="1"/>
  <c r="F554" i="1"/>
  <c r="F469" i="1"/>
  <c r="F468" i="1"/>
  <c r="F467" i="1"/>
  <c r="F466" i="1"/>
  <c r="F465" i="1"/>
  <c r="F463" i="1"/>
  <c r="F462" i="1"/>
  <c r="F461" i="1"/>
  <c r="F460" i="1"/>
  <c r="F459" i="1"/>
  <c r="F458" i="1"/>
  <c r="F456" i="1"/>
  <c r="F455" i="1"/>
  <c r="F453" i="1"/>
  <c r="F167" i="1"/>
  <c r="F166" i="1"/>
  <c r="F165" i="1"/>
  <c r="F164" i="1"/>
  <c r="F163" i="1"/>
  <c r="F161" i="1"/>
  <c r="F160" i="1"/>
  <c r="F159" i="1"/>
  <c r="F158" i="1"/>
  <c r="F157" i="1"/>
  <c r="F156" i="1"/>
  <c r="F154" i="1"/>
  <c r="F153" i="1"/>
  <c r="F151" i="1"/>
  <c r="F838" i="1" s="1"/>
  <c r="D453" i="1"/>
  <c r="D554" i="1"/>
  <c r="D656" i="1"/>
  <c r="D817" i="1"/>
  <c r="D370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4" i="1"/>
  <c r="D794" i="1"/>
  <c r="D774" i="1"/>
  <c r="D754" i="1"/>
  <c r="D734" i="1"/>
  <c r="D714" i="1"/>
  <c r="D694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3" i="1"/>
  <c r="D633" i="1"/>
  <c r="D613" i="1"/>
  <c r="D593" i="1"/>
  <c r="D564" i="1"/>
  <c r="D563" i="1"/>
  <c r="D562" i="1"/>
  <c r="D561" i="1"/>
  <c r="D560" i="1"/>
  <c r="D559" i="1"/>
  <c r="D558" i="1"/>
  <c r="D557" i="1"/>
  <c r="D556" i="1"/>
  <c r="D555" i="1"/>
  <c r="D551" i="1"/>
  <c r="D531" i="1"/>
  <c r="D511" i="1"/>
  <c r="D491" i="1"/>
  <c r="D469" i="1"/>
  <c r="D468" i="1"/>
  <c r="D467" i="1"/>
  <c r="D466" i="1"/>
  <c r="D465" i="1"/>
  <c r="D464" i="1"/>
  <c r="D463" i="1"/>
  <c r="D462" i="1"/>
  <c r="D461" i="1"/>
  <c r="D460" i="1"/>
  <c r="D459" i="1"/>
  <c r="D457" i="1"/>
  <c r="D456" i="1"/>
  <c r="D455" i="1"/>
  <c r="D454" i="1"/>
  <c r="D450" i="1"/>
  <c r="D430" i="1"/>
  <c r="D410" i="1"/>
  <c r="D390" i="1"/>
  <c r="C358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29" i="1"/>
  <c r="D309" i="1"/>
  <c r="D289" i="1"/>
  <c r="D269" i="1"/>
  <c r="D249" i="1"/>
  <c r="D229" i="1"/>
  <c r="D209" i="1"/>
  <c r="D189" i="1"/>
  <c r="D167" i="1"/>
  <c r="D166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8" i="1"/>
  <c r="D128" i="1"/>
  <c r="D108" i="1"/>
  <c r="D88" i="1"/>
  <c r="D68" i="1"/>
  <c r="D48" i="1"/>
  <c r="D165" i="1"/>
  <c r="E653" i="1"/>
  <c r="E817" i="1"/>
  <c r="E714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56" i="1"/>
  <c r="E555" i="1"/>
  <c r="E556" i="1"/>
  <c r="E557" i="1"/>
  <c r="E558" i="1"/>
  <c r="E559" i="1"/>
  <c r="E560" i="1"/>
  <c r="E561" i="1"/>
  <c r="E562" i="1"/>
  <c r="E563" i="1"/>
  <c r="E564" i="1"/>
  <c r="E554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53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32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1" i="1"/>
  <c r="C354" i="1"/>
  <c r="C355" i="1"/>
  <c r="C356" i="1"/>
  <c r="C357" i="1"/>
  <c r="C359" i="1"/>
  <c r="C360" i="1"/>
  <c r="C361" i="1"/>
  <c r="C362" i="1"/>
  <c r="C363" i="1"/>
  <c r="C364" i="1"/>
  <c r="C365" i="1"/>
  <c r="C366" i="1"/>
  <c r="C367" i="1"/>
  <c r="C368" i="1"/>
  <c r="C369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8" i="1"/>
  <c r="C799" i="1"/>
  <c r="C800" i="1"/>
  <c r="C801" i="1"/>
  <c r="C802" i="1"/>
  <c r="C803" i="1"/>
  <c r="C804" i="1"/>
  <c r="C805" i="1"/>
  <c r="C806" i="1"/>
  <c r="C807" i="1"/>
  <c r="C809" i="1"/>
  <c r="C810" i="1"/>
  <c r="C811" i="1"/>
  <c r="C812" i="1"/>
  <c r="C813" i="1"/>
  <c r="C797" i="1"/>
  <c r="C777" i="1"/>
  <c r="C757" i="1"/>
  <c r="C737" i="1"/>
  <c r="C717" i="1"/>
  <c r="C697" i="1"/>
  <c r="C677" i="1"/>
  <c r="C636" i="1"/>
  <c r="C616" i="1"/>
  <c r="C596" i="1"/>
  <c r="C576" i="1"/>
  <c r="C534" i="1"/>
  <c r="C514" i="1"/>
  <c r="C494" i="1"/>
  <c r="C474" i="1"/>
  <c r="C433" i="1"/>
  <c r="C413" i="1"/>
  <c r="C393" i="1"/>
  <c r="C373" i="1"/>
  <c r="C353" i="1"/>
  <c r="C207" i="1"/>
  <c r="C206" i="1"/>
  <c r="C205" i="1"/>
  <c r="C103" i="1"/>
  <c r="C83" i="1"/>
  <c r="C567" i="1" l="1"/>
  <c r="C566" i="1"/>
  <c r="C565" i="1"/>
  <c r="C569" i="1"/>
  <c r="C570" i="1"/>
  <c r="C568" i="1"/>
  <c r="D847" i="1"/>
  <c r="D849" i="1"/>
  <c r="C828" i="1"/>
  <c r="D848" i="1"/>
  <c r="D850" i="1"/>
  <c r="D852" i="1"/>
  <c r="D851" i="1"/>
  <c r="D853" i="1"/>
  <c r="D854" i="1"/>
  <c r="F350" i="1"/>
  <c r="D571" i="1"/>
  <c r="C826" i="1"/>
  <c r="C556" i="1"/>
  <c r="C469" i="1"/>
  <c r="C555" i="1"/>
  <c r="C468" i="1"/>
  <c r="C824" i="1"/>
  <c r="C825" i="1"/>
  <c r="C467" i="1"/>
  <c r="C823" i="1"/>
  <c r="D349" i="1"/>
  <c r="C563" i="1"/>
  <c r="C817" i="1"/>
  <c r="D572" i="1"/>
  <c r="E572" i="1"/>
  <c r="D839" i="1"/>
  <c r="D674" i="1"/>
  <c r="E350" i="1"/>
  <c r="C559" i="1"/>
  <c r="D841" i="1"/>
  <c r="C558" i="1"/>
  <c r="C827" i="1"/>
  <c r="C557" i="1"/>
  <c r="F774" i="1"/>
  <c r="F754" i="1"/>
  <c r="F714" i="1"/>
  <c r="F821" i="1"/>
  <c r="F694" i="1"/>
  <c r="F818" i="1"/>
  <c r="F653" i="1"/>
  <c r="F633" i="1"/>
  <c r="F613" i="1"/>
  <c r="F593" i="1"/>
  <c r="F511" i="1"/>
  <c r="F555" i="1"/>
  <c r="F572" i="1" s="1"/>
  <c r="F454" i="1"/>
  <c r="F309" i="1"/>
  <c r="F289" i="1"/>
  <c r="F269" i="1"/>
  <c r="F840" i="1"/>
  <c r="F851" i="1"/>
  <c r="F852" i="1"/>
  <c r="F854" i="1"/>
  <c r="F847" i="1"/>
  <c r="F848" i="1"/>
  <c r="F846" i="1"/>
  <c r="F853" i="1"/>
  <c r="F155" i="1"/>
  <c r="F844" i="1"/>
  <c r="F841" i="1"/>
  <c r="F843" i="1"/>
  <c r="F845" i="1"/>
  <c r="F410" i="1"/>
  <c r="F850" i="1"/>
  <c r="F370" i="1"/>
  <c r="F390" i="1"/>
  <c r="F329" i="1"/>
  <c r="F189" i="1"/>
  <c r="F48" i="1"/>
  <c r="F457" i="1"/>
  <c r="F450" i="1"/>
  <c r="F491" i="1"/>
  <c r="F814" i="1"/>
  <c r="F531" i="1"/>
  <c r="F430" i="1"/>
  <c r="F229" i="1"/>
  <c r="F68" i="1"/>
  <c r="F88" i="1"/>
  <c r="F108" i="1"/>
  <c r="F128" i="1"/>
  <c r="F148" i="1"/>
  <c r="F162" i="1"/>
  <c r="F849" i="1" s="1"/>
  <c r="F152" i="1"/>
  <c r="C667" i="1"/>
  <c r="C561" i="1"/>
  <c r="C456" i="1"/>
  <c r="C830" i="1"/>
  <c r="C453" i="1"/>
  <c r="D350" i="1"/>
  <c r="C491" i="1"/>
  <c r="C551" i="1"/>
  <c r="C822" i="1"/>
  <c r="C466" i="1"/>
  <c r="C593" i="1"/>
  <c r="C821" i="1"/>
  <c r="C465" i="1"/>
  <c r="C613" i="1"/>
  <c r="C714" i="1"/>
  <c r="C820" i="1"/>
  <c r="C464" i="1"/>
  <c r="C633" i="1"/>
  <c r="C819" i="1"/>
  <c r="C562" i="1"/>
  <c r="C390" i="1"/>
  <c r="C430" i="1"/>
  <c r="C814" i="1"/>
  <c r="C455" i="1"/>
  <c r="C653" i="1"/>
  <c r="C829" i="1"/>
  <c r="C734" i="1"/>
  <c r="D846" i="1"/>
  <c r="D840" i="1"/>
  <c r="C457" i="1"/>
  <c r="D842" i="1"/>
  <c r="C831" i="1"/>
  <c r="D845" i="1"/>
  <c r="C531" i="1"/>
  <c r="C462" i="1"/>
  <c r="D673" i="1"/>
  <c r="C833" i="1"/>
  <c r="C564" i="1"/>
  <c r="C459" i="1"/>
  <c r="D834" i="1"/>
  <c r="C560" i="1"/>
  <c r="C410" i="1"/>
  <c r="D844" i="1"/>
  <c r="C511" i="1"/>
  <c r="C463" i="1"/>
  <c r="C461" i="1"/>
  <c r="C460" i="1"/>
  <c r="C818" i="1"/>
  <c r="C774" i="1"/>
  <c r="C832" i="1"/>
  <c r="D838" i="1"/>
  <c r="C458" i="1"/>
  <c r="C370" i="1"/>
  <c r="C656" i="1"/>
  <c r="D458" i="1"/>
  <c r="D471" i="1" s="1"/>
  <c r="C665" i="1"/>
  <c r="C554" i="1"/>
  <c r="D28" i="1"/>
  <c r="D470" i="1"/>
  <c r="C754" i="1"/>
  <c r="C454" i="1"/>
  <c r="C661" i="1"/>
  <c r="C450" i="1"/>
  <c r="C694" i="1"/>
  <c r="C794" i="1"/>
  <c r="D169" i="1"/>
  <c r="C664" i="1"/>
  <c r="C666" i="1"/>
  <c r="C663" i="1"/>
  <c r="C662" i="1"/>
  <c r="C670" i="1"/>
  <c r="C669" i="1"/>
  <c r="C660" i="1"/>
  <c r="C659" i="1"/>
  <c r="C658" i="1"/>
  <c r="C657" i="1"/>
  <c r="C672" i="1"/>
  <c r="C671" i="1"/>
  <c r="C668" i="1"/>
  <c r="F571" i="1" l="1"/>
  <c r="F349" i="1"/>
  <c r="C673" i="1"/>
  <c r="C572" i="1"/>
  <c r="F834" i="1"/>
  <c r="F673" i="1"/>
  <c r="F470" i="1"/>
  <c r="F839" i="1"/>
  <c r="F842" i="1"/>
  <c r="F168" i="1"/>
  <c r="F169" i="1"/>
  <c r="C674" i="1"/>
  <c r="C571" i="1"/>
  <c r="C471" i="1"/>
  <c r="C834" i="1"/>
  <c r="C470" i="1"/>
  <c r="D843" i="1"/>
  <c r="D855" i="1" s="1"/>
  <c r="D168" i="1"/>
  <c r="F855" i="1" l="1"/>
  <c r="E329" i="1"/>
  <c r="E814" i="1"/>
  <c r="E794" i="1"/>
  <c r="E774" i="1"/>
  <c r="E754" i="1"/>
  <c r="E734" i="1"/>
  <c r="E633" i="1"/>
  <c r="E613" i="1"/>
  <c r="E593" i="1"/>
  <c r="E551" i="1"/>
  <c r="E531" i="1"/>
  <c r="E511" i="1"/>
  <c r="E491" i="1"/>
  <c r="E450" i="1"/>
  <c r="E430" i="1"/>
  <c r="E410" i="1"/>
  <c r="E390" i="1"/>
  <c r="E309" i="1"/>
  <c r="E289" i="1"/>
  <c r="E269" i="1"/>
  <c r="E249" i="1"/>
  <c r="E229" i="1"/>
  <c r="E209" i="1"/>
  <c r="E189" i="1"/>
  <c r="E48" i="1"/>
  <c r="E88" i="1"/>
  <c r="E108" i="1"/>
  <c r="E128" i="1"/>
  <c r="E148" i="1"/>
  <c r="E349" i="1" l="1"/>
  <c r="E673" i="1"/>
  <c r="E571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12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5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3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1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8" i="1"/>
  <c r="C19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72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31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91" i="1"/>
  <c r="C72" i="1"/>
  <c r="C73" i="1"/>
  <c r="C74" i="1"/>
  <c r="C75" i="1"/>
  <c r="C76" i="1"/>
  <c r="C77" i="1"/>
  <c r="C78" i="1"/>
  <c r="C79" i="1"/>
  <c r="C80" i="1"/>
  <c r="C81" i="1"/>
  <c r="C82" i="1"/>
  <c r="C84" i="1"/>
  <c r="C85" i="1"/>
  <c r="C86" i="1"/>
  <c r="C87" i="1"/>
  <c r="C7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51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1" i="1"/>
  <c r="C13" i="1"/>
  <c r="C148" i="1" l="1"/>
  <c r="C28" i="1"/>
  <c r="C108" i="1"/>
  <c r="C68" i="1"/>
  <c r="C128" i="1"/>
  <c r="C88" i="1"/>
  <c r="C48" i="1"/>
  <c r="C334" i="1"/>
  <c r="C335" i="1"/>
  <c r="C332" i="1"/>
  <c r="C348" i="1"/>
  <c r="C346" i="1"/>
  <c r="C345" i="1"/>
  <c r="C343" i="1"/>
  <c r="C342" i="1"/>
  <c r="C344" i="1"/>
  <c r="C341" i="1"/>
  <c r="C340" i="1"/>
  <c r="C339" i="1"/>
  <c r="C338" i="1"/>
  <c r="C337" i="1"/>
  <c r="C336" i="1"/>
  <c r="C333" i="1"/>
  <c r="C347" i="1"/>
  <c r="C209" i="1"/>
  <c r="C329" i="1"/>
  <c r="C269" i="1"/>
  <c r="C249" i="1"/>
  <c r="C229" i="1"/>
  <c r="C289" i="1"/>
  <c r="C189" i="1"/>
  <c r="C309" i="1"/>
  <c r="C167" i="1"/>
  <c r="C166" i="1"/>
  <c r="C165" i="1"/>
  <c r="C163" i="1"/>
  <c r="C159" i="1"/>
  <c r="C157" i="1"/>
  <c r="C156" i="1"/>
  <c r="C151" i="1"/>
  <c r="C164" i="1"/>
  <c r="C160" i="1"/>
  <c r="C162" i="1"/>
  <c r="C161" i="1"/>
  <c r="C158" i="1"/>
  <c r="C155" i="1"/>
  <c r="C154" i="1"/>
  <c r="C153" i="1"/>
  <c r="E830" i="1"/>
  <c r="E832" i="1"/>
  <c r="E833" i="1"/>
  <c r="E827" i="1"/>
  <c r="E825" i="1"/>
  <c r="C853" i="1" l="1"/>
  <c r="C854" i="1"/>
  <c r="C849" i="1"/>
  <c r="C840" i="1"/>
  <c r="C848" i="1"/>
  <c r="C852" i="1"/>
  <c r="C841" i="1"/>
  <c r="C851" i="1"/>
  <c r="C850" i="1"/>
  <c r="C843" i="1"/>
  <c r="C847" i="1"/>
  <c r="C844" i="1"/>
  <c r="C846" i="1"/>
  <c r="C349" i="1"/>
  <c r="C350" i="1"/>
  <c r="C842" i="1"/>
  <c r="C845" i="1"/>
  <c r="C838" i="1"/>
  <c r="E838" i="1"/>
  <c r="E694" i="1"/>
  <c r="E834" i="1" s="1"/>
  <c r="E820" i="1"/>
  <c r="E826" i="1"/>
  <c r="E818" i="1"/>
  <c r="E823" i="1"/>
  <c r="E829" i="1"/>
  <c r="E822" i="1"/>
  <c r="E819" i="1"/>
  <c r="E824" i="1"/>
  <c r="E831" i="1"/>
  <c r="E828" i="1"/>
  <c r="E821" i="1"/>
  <c r="E370" i="1"/>
  <c r="E470" i="1" s="1"/>
  <c r="C152" i="1" l="1"/>
  <c r="E853" i="1"/>
  <c r="E854" i="1"/>
  <c r="C168" i="1" l="1"/>
  <c r="C839" i="1"/>
  <c r="C855" i="1" s="1"/>
  <c r="C169" i="1"/>
  <c r="E28" i="1"/>
  <c r="E169" i="1"/>
  <c r="E843" i="1"/>
  <c r="E471" i="1"/>
  <c r="E852" i="1"/>
  <c r="E839" i="1"/>
  <c r="E842" i="1"/>
  <c r="E846" i="1"/>
  <c r="E841" i="1"/>
  <c r="E847" i="1"/>
  <c r="E851" i="1"/>
  <c r="E844" i="1"/>
  <c r="E68" i="1"/>
  <c r="E168" i="1" l="1"/>
  <c r="E845" i="1" l="1"/>
  <c r="E850" i="1"/>
  <c r="E849" i="1"/>
  <c r="E848" i="1"/>
  <c r="E840" i="1" l="1"/>
  <c r="E855" i="1" s="1"/>
  <c r="E674" i="1"/>
</calcChain>
</file>

<file path=xl/sharedStrings.xml><?xml version="1.0" encoding="utf-8"?>
<sst xmlns="http://schemas.openxmlformats.org/spreadsheetml/2006/main" count="863" uniqueCount="110">
  <si>
    <t xml:space="preserve"> </t>
  </si>
  <si>
    <t xml:space="preserve">SGSY/ स्वर्ण जयंती ग्राम स्वरोजगार योजना </t>
  </si>
  <si>
    <t>2.</t>
  </si>
  <si>
    <t xml:space="preserve">3. </t>
  </si>
  <si>
    <t>4.</t>
  </si>
  <si>
    <t>5.</t>
  </si>
  <si>
    <t>6.</t>
  </si>
  <si>
    <t>7.</t>
  </si>
  <si>
    <t>1.</t>
  </si>
  <si>
    <t>3.</t>
  </si>
  <si>
    <t>Difference in total, if any, is on account of rounding off.</t>
  </si>
  <si>
    <t>जोड़ में यदि कोई अंतर हैं, तो वह पूर्णांकन की कारण हैं.</t>
  </si>
  <si>
    <t xml:space="preserve">2. Cummulative disbursement of Land Development includes Cummulative disbursement of Seed Project </t>
  </si>
  <si>
    <t>टिप्पणी:</t>
  </si>
  <si>
    <t>2. भूमि विकास के संचयी संवितरण में बीज परियोजना का संचयी संवितरण शामिल है</t>
  </si>
  <si>
    <t xml:space="preserve">
</t>
  </si>
  <si>
    <t>1. मुर्गी/ भेड बकरी/ सूअर पालन मे पशुपालन (अन्य) समाविष्ट हैं</t>
  </si>
  <si>
    <t xml:space="preserve">Minor Irrigation/लघु सिंचाई </t>
  </si>
  <si>
    <t>Land Development/भूमि विकास</t>
  </si>
  <si>
    <t>Farm Mechanisation/कृषि मशीनीकरण</t>
  </si>
  <si>
    <t xml:space="preserve">Plantation/Horticulture/ बागान/बागवानी </t>
  </si>
  <si>
    <t xml:space="preserve">Fisheries/मत्स्यपालन </t>
  </si>
  <si>
    <t>Dairy Development/डेयरी विकास</t>
  </si>
  <si>
    <t xml:space="preserve">Storage &amp; Market Yards/भंडारण और मंडी स्थल </t>
  </si>
  <si>
    <t>Forestry/वानिकी</t>
  </si>
  <si>
    <t xml:space="preserve">Bio-Gas Plant/बायो गॅस संयंत्र </t>
  </si>
  <si>
    <t xml:space="preserve">Others/अन्य </t>
  </si>
  <si>
    <t>Self Help Group/स्वयं सहायता समूह</t>
  </si>
  <si>
    <t xml:space="preserve">Agriclinics &amp; Agribusiness/एग्रिक्लीनिक और एग्रि बिजिनेस </t>
  </si>
  <si>
    <t xml:space="preserve">Region/State/UT/Purpose/Programme </t>
  </si>
  <si>
    <t>Financial Assistance FY25/वित्तीय सहायता</t>
  </si>
  <si>
    <t>NABARD's Commitment FY25/नाबार्ड की प्रतिबद्धता</t>
  </si>
  <si>
    <r>
      <t>Disbursement during 2024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Georgia"/>
        <family val="1"/>
      </rPr>
      <t>25/ 2024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Georgia"/>
        <family val="1"/>
      </rPr>
      <t xml:space="preserve">25 के दौरान संवितरण </t>
    </r>
  </si>
  <si>
    <t xml:space="preserve">Cumulative Disbursement upto 31 March 2025/31 मार्च  2025 तक संचयी संवितरण </t>
  </si>
  <si>
    <t>Non-farm sector/गैर-कृषि क्षेत्र(OFD/MSME)</t>
  </si>
  <si>
    <t>Rural Housing/ग्रामीण आवास</t>
  </si>
  <si>
    <t>SC/ST Action Plan/अजा/अजजा कार्ययोजना</t>
  </si>
  <si>
    <t>Total/कुल</t>
  </si>
  <si>
    <t xml:space="preserve">SGSY/स्वर्ण जयंती ग्राम स्वरोजगार योजना/ </t>
  </si>
  <si>
    <t>New Delhi/नई दिल्ली</t>
  </si>
  <si>
    <t>Non-farm sector/गैर- कृषि क्षेत्र(OFD/MSME)</t>
  </si>
  <si>
    <t>SGSY/स्वर्ण जयंती ग्राम स्वरोजगार योजना</t>
  </si>
  <si>
    <t>SGS/स्वर्ण जयंती ग्राम स्वरोजगार योजना</t>
  </si>
  <si>
    <t xml:space="preserve">Himachal Pradesh/हिमाचल प्रदेश </t>
  </si>
  <si>
    <t xml:space="preserve">Plantation/Horticulture/बागान/बागवानी </t>
  </si>
  <si>
    <t>Poultry/Sheep/Goat/Piggery/AH(Others)/मुर्गी/भेड बकरी/सूअर पालन/पशुपालन (अन्य)</t>
  </si>
  <si>
    <t>Jammu &amp; Kashmir/जम्मू अँड कश्मीर</t>
  </si>
  <si>
    <t>Haryana/हरियाणा</t>
  </si>
  <si>
    <t>Non-farm sector/गैर- कृषि क्षेत्र (OFD/MSME)</t>
  </si>
  <si>
    <t xml:space="preserve">Punjab/पंजाब </t>
  </si>
  <si>
    <t xml:space="preserve">Rajasthan/राजस्थान </t>
  </si>
  <si>
    <t>(B)/(बी)</t>
  </si>
  <si>
    <t xml:space="preserve">Arunachal Pradesh/अरुणाचल प्रदेश </t>
  </si>
  <si>
    <t xml:space="preserve">Manipur/मणिपुर </t>
  </si>
  <si>
    <t xml:space="preserve">Assam/असम </t>
  </si>
  <si>
    <t xml:space="preserve">Meghalaya/मेघालय </t>
  </si>
  <si>
    <t>Mizoram/मिज़ोरम</t>
  </si>
  <si>
    <t>Nagaland/नागालैंड</t>
  </si>
  <si>
    <t xml:space="preserve">Tripura/त्रिपुरा </t>
  </si>
  <si>
    <t>Sikkim/सिक्किम</t>
  </si>
  <si>
    <t xml:space="preserve">Andaman &amp; Nicobar Island/अंडमान और निकोबार द्वीप समूह </t>
  </si>
  <si>
    <t>Bihar/बिहार</t>
  </si>
  <si>
    <t xml:space="preserve">Jharkhand/झारखंड </t>
  </si>
  <si>
    <t>Odisha/ओड़ीशा</t>
  </si>
  <si>
    <t>West Bengal/पश्चिम बंगाल</t>
  </si>
  <si>
    <t xml:space="preserve">Madhya Pradesh/मध्य प्रदेश </t>
  </si>
  <si>
    <t>Chhattisgarh/छत्तीसगढ़</t>
  </si>
  <si>
    <t xml:space="preserve">Uttar Pradesh/उत्तर प्रदेश </t>
  </si>
  <si>
    <t xml:space="preserve">Uttarakhand/उत्तराखंड </t>
  </si>
  <si>
    <t>Dadra &amp; Nagar Haveli/दादरा और नगर हवेली</t>
  </si>
  <si>
    <t>Daman &amp; Diu/दमन और दिऊ</t>
  </si>
  <si>
    <t>Goa/गोवा</t>
  </si>
  <si>
    <t>Gujarat/गुजरात</t>
  </si>
  <si>
    <t>Maharashtra/महाराष्ट्र</t>
  </si>
  <si>
    <t xml:space="preserve">Andhra Pradesh/आंध्र प्रदेश </t>
  </si>
  <si>
    <t>Karnataka/कर्नाटक</t>
  </si>
  <si>
    <t>Kerala/केरल</t>
  </si>
  <si>
    <t>Puducherry/पुड्डुचेरी</t>
  </si>
  <si>
    <t>Tamil Nadu/तमिल नाडु</t>
  </si>
  <si>
    <t xml:space="preserve">Lakshadweep/लक्षद्वीप </t>
  </si>
  <si>
    <t>Telangana/तेलंगाना</t>
  </si>
  <si>
    <t xml:space="preserve">Plantation/Horticulture बागान/बागवानी </t>
  </si>
  <si>
    <t xml:space="preserve">Note :
1. Poultry/Sheep/Goat/Piggery includes AH (Others)
</t>
  </si>
  <si>
    <r>
      <t xml:space="preserve">   विवरण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>4</t>
    </r>
  </si>
  <si>
    <r>
      <t>Statement</t>
    </r>
    <r>
      <rPr>
        <sz val="11"/>
        <color theme="1"/>
        <rFont val="Calibri"/>
        <family val="2"/>
      </rPr>
      <t>–</t>
    </r>
    <r>
      <rPr>
        <sz val="11"/>
        <color theme="1"/>
        <rFont val="Georgia"/>
        <family val="1"/>
      </rPr>
      <t xml:space="preserve">4 </t>
    </r>
  </si>
  <si>
    <t>(A)/(ए)</t>
  </si>
  <si>
    <t xml:space="preserve">North-Eastern Region/पूर्वोत्तर क्षेत्र </t>
  </si>
  <si>
    <t>Eastern Region/पूर्वी क्षेत्र</t>
  </si>
  <si>
    <t xml:space="preserve">Region Total : C/क्षेत्र जोड़ : सी </t>
  </si>
  <si>
    <t xml:space="preserve">Northern Region/उत्तरी क्षेत्र </t>
  </si>
  <si>
    <t>Chandigarh/चंडीगढ़</t>
  </si>
  <si>
    <t>Region Total : A/क्षेत्र जोड़ : ए</t>
  </si>
  <si>
    <t xml:space="preserve">Region Total : B/क्षेत्र जोड़ : बी </t>
  </si>
  <si>
    <t xml:space="preserve">(C)/(सी) </t>
  </si>
  <si>
    <t xml:space="preserve">(D)/(डी) </t>
  </si>
  <si>
    <t>Central Region/मध्य क्षेत्र</t>
  </si>
  <si>
    <t xml:space="preserve">Region Total : D/क्षेत्र जोड़ : डी </t>
  </si>
  <si>
    <t>Western Region/पश्चिमी क्षेत्र</t>
  </si>
  <si>
    <t>(E)/(ई)</t>
  </si>
  <si>
    <t>Region Total : E/क्षेत्र जोड़ : ई</t>
  </si>
  <si>
    <t>(F)/(एफ)</t>
  </si>
  <si>
    <t xml:space="preserve">Southern Region/दक्षिणी क्षेत्र </t>
  </si>
  <si>
    <t xml:space="preserve">Region Total : F/क्षेत्र जोड़ : एफ </t>
  </si>
  <si>
    <t xml:space="preserve">Grand Total/कुल योग </t>
  </si>
  <si>
    <t>Region (A+B+C+D+E+F)/क्षेत्र (ए+बी+सी+डी+ई+एफ)</t>
  </si>
  <si>
    <t xml:space="preserve">Sr. No. क्र.सं. </t>
  </si>
  <si>
    <t xml:space="preserve"> वर्ष 2023–24 (अप्रैल–मार्च) के दौरान योजनाबद्ध ऋण के तहत राज्य-वार और प्रयोजन-वार मंजूरिया और संवितरण एवं 31 मार्च 2024 तक संचयी संवितरण</t>
  </si>
  <si>
    <t>State-wise and Purpose-wise Sanction and Disbursement Under Schematic Lending During 2023–24 (April–March) Cumulative Disbursement upto 31 March 2024</t>
  </si>
  <si>
    <t>(₹ करोड़)</t>
  </si>
  <si>
    <t>(₹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</si>
</sst>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i/>
      <sz val="11"/>
      <color theme="1"/>
      <name val="Georgia"/>
      <family val="1"/>
    </font>
    <font>
      <b/>
      <sz val="11"/>
      <color theme="3"/>
      <name val="Georgia"/>
      <family val="1"/>
    </font>
    <font>
      <b/>
      <sz val="11"/>
      <color theme="4" tint="-0.499984740745262"/>
      <name val="Georgia"/>
      <family val="1"/>
    </font>
    <font>
      <sz val="11"/>
      <color theme="1"/>
      <name val="Calibri"/>
      <family val="2"/>
      <scheme val="minor"/>
    </font>
    <font>
      <b/>
      <sz val="11"/>
      <color theme="4" tint="-0.249977111117893"/>
      <name val="Georgia"/>
      <family val="1"/>
    </font>
    <font>
      <sz val="11"/>
      <name val="Georg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5" fillId="0" borderId="0" xfId="0" applyNumberFormat="1" applyFont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1" fontId="0" fillId="0" borderId="1" xfId="1" applyNumberFormat="1" applyFont="1" applyFill="1" applyBorder="1"/>
    <xf numFmtId="1" fontId="5" fillId="0" borderId="1" xfId="0" applyNumberFormat="1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1" fontId="8" fillId="0" borderId="1" xfId="0" applyNumberFormat="1" applyFont="1" applyBorder="1" applyAlignment="1">
      <alignment horizontal="right" wrapText="1"/>
    </xf>
    <xf numFmtId="1" fontId="8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" fontId="1" fillId="0" borderId="0" xfId="0" applyNumberFormat="1" applyFont="1" applyAlignment="1">
      <alignment wrapText="1"/>
    </xf>
    <xf numFmtId="1" fontId="1" fillId="0" borderId="2" xfId="0" applyNumberFormat="1" applyFont="1" applyBorder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1" fontId="8" fillId="0" borderId="1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1" fontId="1" fillId="0" borderId="4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4"/>
  <sheetViews>
    <sheetView tabSelected="1" zoomScaleNormal="100" zoomScaleSheetLayoutView="100" workbookViewId="0">
      <selection sqref="A1:F1"/>
    </sheetView>
  </sheetViews>
  <sheetFormatPr defaultColWidth="0" defaultRowHeight="14.25" zeroHeight="1" x14ac:dyDescent="0.2"/>
  <cols>
    <col min="1" max="1" width="14.140625" style="2" bestFit="1" customWidth="1"/>
    <col min="2" max="2" width="82.42578125" style="2" bestFit="1" customWidth="1"/>
    <col min="3" max="3" width="16.85546875" style="29" bestFit="1" customWidth="1"/>
    <col min="4" max="4" width="20.28515625" style="29" bestFit="1" customWidth="1"/>
    <col min="5" max="5" width="26.28515625" style="29" customWidth="1"/>
    <col min="6" max="6" width="27.5703125" style="29" customWidth="1"/>
    <col min="7" max="7" width="11.28515625" style="1" hidden="1" customWidth="1"/>
    <col min="8" max="16384" width="9.140625" style="2" hidden="1"/>
  </cols>
  <sheetData>
    <row r="1" spans="1:8" ht="14.25" customHeight="1" x14ac:dyDescent="0.25">
      <c r="A1" s="30" t="s">
        <v>83</v>
      </c>
      <c r="B1" s="31"/>
      <c r="C1" s="31"/>
      <c r="D1" s="31"/>
      <c r="E1" s="31"/>
      <c r="F1" s="31"/>
    </row>
    <row r="2" spans="1:8" ht="14.25" customHeight="1" x14ac:dyDescent="0.2">
      <c r="A2" s="30" t="s">
        <v>106</v>
      </c>
      <c r="B2" s="31"/>
      <c r="C2" s="31"/>
      <c r="D2" s="31"/>
      <c r="E2" s="31"/>
      <c r="F2" s="31"/>
    </row>
    <row r="3" spans="1:8" ht="14.25" customHeight="1" x14ac:dyDescent="0.25">
      <c r="A3" s="30" t="s">
        <v>84</v>
      </c>
      <c r="B3" s="31"/>
      <c r="C3" s="31"/>
      <c r="D3" s="31"/>
      <c r="E3" s="31"/>
      <c r="F3" s="31"/>
    </row>
    <row r="4" spans="1:8" ht="14.25" customHeight="1" x14ac:dyDescent="0.2">
      <c r="A4" s="30" t="s">
        <v>107</v>
      </c>
      <c r="B4" s="31"/>
      <c r="C4" s="31"/>
      <c r="D4" s="31"/>
      <c r="E4" s="31"/>
      <c r="F4" s="31"/>
    </row>
    <row r="5" spans="1:8" ht="14.2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</row>
    <row r="6" spans="1:8" ht="14.25" customHeight="1" x14ac:dyDescent="0.2">
      <c r="A6" s="37" t="s">
        <v>109</v>
      </c>
      <c r="B6" s="37"/>
      <c r="C6" s="37"/>
      <c r="D6" s="37"/>
      <c r="E6" s="37"/>
      <c r="F6" s="37"/>
      <c r="G6" s="37"/>
      <c r="H6" s="37"/>
    </row>
    <row r="7" spans="1:8" ht="57" x14ac:dyDescent="0.2">
      <c r="A7" s="5" t="s">
        <v>105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</row>
    <row r="8" spans="1:8" x14ac:dyDescent="0.2">
      <c r="A8" s="6">
        <v>1</v>
      </c>
      <c r="B8" s="6"/>
      <c r="C8" s="7"/>
      <c r="D8" s="7"/>
      <c r="E8" s="7"/>
      <c r="F8" s="7"/>
    </row>
    <row r="9" spans="1:8" x14ac:dyDescent="0.2">
      <c r="A9" s="8" t="s">
        <v>85</v>
      </c>
      <c r="B9" s="9" t="s">
        <v>89</v>
      </c>
      <c r="C9" s="10"/>
      <c r="D9" s="10"/>
      <c r="E9" s="10"/>
      <c r="F9" s="10"/>
    </row>
    <row r="10" spans="1:8" x14ac:dyDescent="0.2">
      <c r="A10" s="11">
        <v>1</v>
      </c>
      <c r="B10" s="12" t="s">
        <v>90</v>
      </c>
      <c r="C10" s="10"/>
      <c r="D10" s="10"/>
      <c r="E10" s="10"/>
      <c r="F10" s="10"/>
    </row>
    <row r="11" spans="1:8" x14ac:dyDescent="0.2">
      <c r="A11" s="13"/>
      <c r="B11" s="10" t="s">
        <v>17</v>
      </c>
      <c r="C11" s="10">
        <f t="shared" ref="C11:C12" si="0">D11*100/95</f>
        <v>0</v>
      </c>
      <c r="D11" s="10">
        <v>0</v>
      </c>
      <c r="E11" s="10">
        <v>0</v>
      </c>
      <c r="F11" s="10">
        <v>0.03</v>
      </c>
    </row>
    <row r="12" spans="1:8" x14ac:dyDescent="0.2">
      <c r="A12" s="13"/>
      <c r="B12" s="10" t="s">
        <v>18</v>
      </c>
      <c r="C12" s="10">
        <f t="shared" si="0"/>
        <v>1.4250000000000001E-2</v>
      </c>
      <c r="D12" s="10">
        <v>1.3537499999999999E-2</v>
      </c>
      <c r="E12" s="10">
        <v>1.3537499999999999E-2</v>
      </c>
      <c r="F12" s="10">
        <v>4.2721574999999996</v>
      </c>
    </row>
    <row r="13" spans="1:8" x14ac:dyDescent="0.2">
      <c r="A13" s="13"/>
      <c r="B13" s="10" t="s">
        <v>19</v>
      </c>
      <c r="C13" s="10">
        <f>D13*100/95</f>
        <v>4.7368421052631575</v>
      </c>
      <c r="D13" s="10">
        <v>4.5</v>
      </c>
      <c r="E13" s="10">
        <v>4.5</v>
      </c>
      <c r="F13" s="10">
        <v>75.538759499999998</v>
      </c>
    </row>
    <row r="14" spans="1:8" x14ac:dyDescent="0.2">
      <c r="A14" s="13"/>
      <c r="B14" s="10" t="s">
        <v>44</v>
      </c>
      <c r="C14" s="10">
        <f t="shared" ref="C14:C27" si="1">D14*100/95</f>
        <v>3.0507894736842105E-2</v>
      </c>
      <c r="D14" s="10">
        <v>2.8982500000000001E-2</v>
      </c>
      <c r="E14" s="10">
        <v>2.8982500000000001E-2</v>
      </c>
      <c r="F14" s="10">
        <v>3.0670625</v>
      </c>
    </row>
    <row r="15" spans="1:8" x14ac:dyDescent="0.2">
      <c r="A15" s="13"/>
      <c r="B15" s="10" t="s">
        <v>45</v>
      </c>
      <c r="C15" s="10">
        <f t="shared" si="1"/>
        <v>2.2599052631578947E-2</v>
      </c>
      <c r="D15" s="10">
        <v>2.1469100000000001E-2</v>
      </c>
      <c r="E15" s="10">
        <v>2.1469100000000001E-2</v>
      </c>
      <c r="F15" s="10">
        <v>30.723769100000002</v>
      </c>
    </row>
    <row r="16" spans="1:8" x14ac:dyDescent="0.2">
      <c r="A16" s="13"/>
      <c r="B16" s="10" t="s">
        <v>21</v>
      </c>
      <c r="C16" s="10">
        <f t="shared" si="1"/>
        <v>0</v>
      </c>
      <c r="D16" s="10">
        <v>0</v>
      </c>
      <c r="E16" s="10">
        <v>0</v>
      </c>
      <c r="F16" s="10">
        <v>0.02</v>
      </c>
    </row>
    <row r="17" spans="1:6" x14ac:dyDescent="0.2">
      <c r="A17" s="13"/>
      <c r="B17" s="10" t="s">
        <v>22</v>
      </c>
      <c r="C17" s="10">
        <f t="shared" si="1"/>
        <v>0.23895757894736844</v>
      </c>
      <c r="D17" s="10">
        <v>0.22700970000000001</v>
      </c>
      <c r="E17" s="10">
        <v>0.22700970000000001</v>
      </c>
      <c r="F17" s="10">
        <v>19.973145800000001</v>
      </c>
    </row>
    <row r="18" spans="1:6" x14ac:dyDescent="0.2">
      <c r="A18" s="13"/>
      <c r="B18" s="10" t="s">
        <v>23</v>
      </c>
      <c r="C18" s="10">
        <f t="shared" si="1"/>
        <v>0.85383042105263152</v>
      </c>
      <c r="D18" s="10">
        <v>0.8111389</v>
      </c>
      <c r="E18" s="10">
        <v>0.8111389</v>
      </c>
      <c r="F18" s="10">
        <v>10.020038899999999</v>
      </c>
    </row>
    <row r="19" spans="1:6" x14ac:dyDescent="0.2">
      <c r="A19" s="13"/>
      <c r="B19" s="10" t="s">
        <v>24</v>
      </c>
      <c r="C19" s="10">
        <f t="shared" si="1"/>
        <v>0</v>
      </c>
      <c r="D19" s="10">
        <v>0</v>
      </c>
      <c r="E19" s="10">
        <v>0</v>
      </c>
      <c r="F19" s="10">
        <v>0.01</v>
      </c>
    </row>
    <row r="20" spans="1:6" x14ac:dyDescent="0.2">
      <c r="A20" s="13"/>
      <c r="B20" s="10" t="s">
        <v>25</v>
      </c>
      <c r="C20" s="10">
        <f t="shared" si="1"/>
        <v>0</v>
      </c>
      <c r="D20" s="10">
        <v>0</v>
      </c>
      <c r="E20" s="10">
        <v>0</v>
      </c>
      <c r="F20" s="10">
        <v>0.01</v>
      </c>
    </row>
    <row r="21" spans="1:6" x14ac:dyDescent="0.2">
      <c r="A21" s="13"/>
      <c r="B21" s="10" t="s">
        <v>34</v>
      </c>
      <c r="C21" s="10">
        <f t="shared" si="1"/>
        <v>34.796680842105268</v>
      </c>
      <c r="D21" s="10">
        <v>33.056846800000002</v>
      </c>
      <c r="E21" s="10">
        <v>33.056846800000002</v>
      </c>
      <c r="F21" s="10">
        <v>1618.4462546999998</v>
      </c>
    </row>
    <row r="22" spans="1:6" x14ac:dyDescent="0.2">
      <c r="A22" s="13"/>
      <c r="B22" s="10" t="s">
        <v>26</v>
      </c>
      <c r="C22" s="10">
        <f t="shared" si="1"/>
        <v>15.416701684210526</v>
      </c>
      <c r="D22" s="10">
        <v>14.6458666</v>
      </c>
      <c r="E22" s="10">
        <v>14.6458666</v>
      </c>
      <c r="F22" s="10">
        <v>599.27846909999994</v>
      </c>
    </row>
    <row r="23" spans="1:6" x14ac:dyDescent="0.2">
      <c r="A23" s="3"/>
      <c r="B23" s="3" t="s">
        <v>35</v>
      </c>
      <c r="C23" s="10">
        <f t="shared" si="1"/>
        <v>0</v>
      </c>
      <c r="D23" s="10">
        <v>0</v>
      </c>
      <c r="E23" s="10">
        <v>0</v>
      </c>
      <c r="F23" s="10">
        <v>0.31120000000000003</v>
      </c>
    </row>
    <row r="24" spans="1:6" x14ac:dyDescent="0.2">
      <c r="A24" s="13"/>
      <c r="B24" s="10" t="s">
        <v>27</v>
      </c>
      <c r="C24" s="10">
        <f t="shared" si="1"/>
        <v>0</v>
      </c>
      <c r="D24" s="10">
        <v>0</v>
      </c>
      <c r="E24" s="10">
        <v>0</v>
      </c>
      <c r="F24" s="10">
        <v>39.785689800000007</v>
      </c>
    </row>
    <row r="25" spans="1:6" x14ac:dyDescent="0.2">
      <c r="A25" s="13"/>
      <c r="B25" s="10" t="s">
        <v>28</v>
      </c>
      <c r="C25" s="10">
        <f t="shared" si="1"/>
        <v>5.2498421052631583E-2</v>
      </c>
      <c r="D25" s="10">
        <v>4.9873500000000001E-2</v>
      </c>
      <c r="E25" s="10">
        <v>4.9873500000000001E-2</v>
      </c>
      <c r="F25" s="10">
        <v>0.84487350000000006</v>
      </c>
    </row>
    <row r="26" spans="1:6" x14ac:dyDescent="0.2">
      <c r="A26" s="13"/>
      <c r="B26" s="10" t="s">
        <v>36</v>
      </c>
      <c r="C26" s="10">
        <f t="shared" si="1"/>
        <v>0</v>
      </c>
      <c r="D26" s="10">
        <v>0</v>
      </c>
      <c r="E26" s="10">
        <v>0</v>
      </c>
      <c r="F26" s="10">
        <v>0.12</v>
      </c>
    </row>
    <row r="27" spans="1:6" x14ac:dyDescent="0.2">
      <c r="A27" s="13"/>
      <c r="B27" s="10" t="s">
        <v>41</v>
      </c>
      <c r="C27" s="10">
        <f t="shared" si="1"/>
        <v>0</v>
      </c>
      <c r="D27" s="10">
        <v>0</v>
      </c>
      <c r="E27" s="10">
        <v>0</v>
      </c>
      <c r="F27" s="10">
        <v>0.65</v>
      </c>
    </row>
    <row r="28" spans="1:6" x14ac:dyDescent="0.2">
      <c r="A28" s="7" t="s">
        <v>0</v>
      </c>
      <c r="B28" s="14" t="s">
        <v>37</v>
      </c>
      <c r="C28" s="15">
        <f>SUM(C11:C27)</f>
        <v>56.162868000000003</v>
      </c>
      <c r="D28" s="15">
        <f>SUM(D12:D27)</f>
        <v>53.354724599999997</v>
      </c>
      <c r="E28" s="15">
        <f>SUM(E12:E27)</f>
        <v>53.354724599999997</v>
      </c>
      <c r="F28" s="15">
        <f>SUM(F11:F27)</f>
        <v>2403.1014203999998</v>
      </c>
    </row>
    <row r="29" spans="1:6" x14ac:dyDescent="0.2">
      <c r="A29" s="7"/>
      <c r="B29" s="10"/>
      <c r="C29" s="10"/>
      <c r="D29" s="10"/>
      <c r="E29" s="10"/>
      <c r="F29" s="10"/>
    </row>
    <row r="30" spans="1:6" x14ac:dyDescent="0.2">
      <c r="A30" s="11" t="s">
        <v>2</v>
      </c>
      <c r="B30" s="12" t="s">
        <v>39</v>
      </c>
      <c r="C30" s="10"/>
      <c r="D30" s="10"/>
      <c r="E30" s="10"/>
      <c r="F30" s="10"/>
    </row>
    <row r="31" spans="1:6" x14ac:dyDescent="0.2">
      <c r="A31" s="13"/>
      <c r="B31" s="10" t="s">
        <v>17</v>
      </c>
      <c r="C31" s="10">
        <f t="shared" ref="C31:C47" si="2">D31*100/95</f>
        <v>0</v>
      </c>
      <c r="D31" s="10">
        <v>0</v>
      </c>
      <c r="E31" s="10">
        <v>0</v>
      </c>
      <c r="F31" s="10">
        <v>3.6521984999999999</v>
      </c>
    </row>
    <row r="32" spans="1:6" x14ac:dyDescent="0.2">
      <c r="A32" s="13"/>
      <c r="B32" s="10" t="s">
        <v>18</v>
      </c>
      <c r="C32" s="10">
        <f t="shared" si="2"/>
        <v>0.83753663157894731</v>
      </c>
      <c r="D32" s="10">
        <v>0.79565980000000003</v>
      </c>
      <c r="E32" s="10">
        <v>0.79565980000000003</v>
      </c>
      <c r="F32" s="10">
        <v>56.066799500000002</v>
      </c>
    </row>
    <row r="33" spans="1:6" x14ac:dyDescent="0.2">
      <c r="A33" s="13"/>
      <c r="B33" s="10" t="s">
        <v>19</v>
      </c>
      <c r="C33" s="10">
        <f t="shared" si="2"/>
        <v>20.495967578947369</v>
      </c>
      <c r="D33" s="10">
        <v>19.471169199999999</v>
      </c>
      <c r="E33" s="10">
        <v>19.471169199999999</v>
      </c>
      <c r="F33" s="10">
        <v>905.80105920000005</v>
      </c>
    </row>
    <row r="34" spans="1:6" x14ac:dyDescent="0.2">
      <c r="A34" s="13"/>
      <c r="B34" s="10" t="s">
        <v>44</v>
      </c>
      <c r="C34" s="10">
        <f t="shared" si="2"/>
        <v>3.0461569473684209</v>
      </c>
      <c r="D34" s="10">
        <v>2.8938491000000002</v>
      </c>
      <c r="E34" s="10">
        <v>2.8938491000000002</v>
      </c>
      <c r="F34" s="10">
        <v>55.712389500000008</v>
      </c>
    </row>
    <row r="35" spans="1:6" x14ac:dyDescent="0.2">
      <c r="A35" s="13"/>
      <c r="B35" s="10" t="s">
        <v>45</v>
      </c>
      <c r="C35" s="10">
        <f t="shared" si="2"/>
        <v>5.2963481052631582</v>
      </c>
      <c r="D35" s="10">
        <v>5.0315307000000002</v>
      </c>
      <c r="E35" s="10">
        <v>5.0315307000000002</v>
      </c>
      <c r="F35" s="10">
        <v>32.990844099999997</v>
      </c>
    </row>
    <row r="36" spans="1:6" x14ac:dyDescent="0.2">
      <c r="A36" s="13"/>
      <c r="B36" s="10" t="s">
        <v>21</v>
      </c>
      <c r="C36" s="10">
        <f t="shared" si="2"/>
        <v>2.1052631578947368E-2</v>
      </c>
      <c r="D36" s="10">
        <v>0.02</v>
      </c>
      <c r="E36" s="10">
        <v>0.02</v>
      </c>
      <c r="F36" s="10">
        <v>0.75440660000000004</v>
      </c>
    </row>
    <row r="37" spans="1:6" x14ac:dyDescent="0.2">
      <c r="A37" s="13"/>
      <c r="B37" s="10" t="s">
        <v>22</v>
      </c>
      <c r="C37" s="10">
        <f t="shared" si="2"/>
        <v>65.777307052631585</v>
      </c>
      <c r="D37" s="10">
        <v>62.488441700000003</v>
      </c>
      <c r="E37" s="10">
        <v>62.488441700000003</v>
      </c>
      <c r="F37" s="10">
        <v>203.8174357</v>
      </c>
    </row>
    <row r="38" spans="1:6" x14ac:dyDescent="0.2">
      <c r="A38" s="13"/>
      <c r="B38" s="10" t="s">
        <v>23</v>
      </c>
      <c r="C38" s="10">
        <f t="shared" si="2"/>
        <v>12.312209157894737</v>
      </c>
      <c r="D38" s="10">
        <v>11.696598699999999</v>
      </c>
      <c r="E38" s="10">
        <v>11.696598699999999</v>
      </c>
      <c r="F38" s="10">
        <v>129.1156991</v>
      </c>
    </row>
    <row r="39" spans="1:6" x14ac:dyDescent="0.2">
      <c r="A39" s="13"/>
      <c r="B39" s="10" t="s">
        <v>24</v>
      </c>
      <c r="C39" s="10">
        <f t="shared" si="2"/>
        <v>9.4736842105263147E-3</v>
      </c>
      <c r="D39" s="10">
        <v>8.9999999999999993E-3</v>
      </c>
      <c r="E39" s="10">
        <v>8.9999999999999993E-3</v>
      </c>
      <c r="F39" s="10">
        <v>10.150111600000001</v>
      </c>
    </row>
    <row r="40" spans="1:6" x14ac:dyDescent="0.2">
      <c r="A40" s="13"/>
      <c r="B40" s="10" t="s">
        <v>25</v>
      </c>
      <c r="C40" s="10">
        <f t="shared" si="2"/>
        <v>0</v>
      </c>
      <c r="D40" s="10">
        <v>0</v>
      </c>
      <c r="E40" s="10">
        <v>0</v>
      </c>
      <c r="F40" s="10">
        <v>75.476200000000006</v>
      </c>
    </row>
    <row r="41" spans="1:6" x14ac:dyDescent="0.2">
      <c r="A41" s="13"/>
      <c r="B41" s="10" t="s">
        <v>40</v>
      </c>
      <c r="C41" s="10">
        <f t="shared" si="2"/>
        <v>1199.0259902105263</v>
      </c>
      <c r="D41" s="10">
        <v>1139.0746907</v>
      </c>
      <c r="E41" s="10">
        <v>1139.0746907</v>
      </c>
      <c r="F41" s="10">
        <v>15356.520317600001</v>
      </c>
    </row>
    <row r="42" spans="1:6" x14ac:dyDescent="0.2">
      <c r="A42" s="13"/>
      <c r="B42" s="10" t="s">
        <v>26</v>
      </c>
      <c r="C42" s="10">
        <f t="shared" si="2"/>
        <v>65.679331157894737</v>
      </c>
      <c r="D42" s="10">
        <v>62.395364600000001</v>
      </c>
      <c r="E42" s="10">
        <v>62.395364600000001</v>
      </c>
      <c r="F42" s="10">
        <v>7869.973157299999</v>
      </c>
    </row>
    <row r="43" spans="1:6" x14ac:dyDescent="0.2">
      <c r="A43" s="13"/>
      <c r="B43" s="3" t="s">
        <v>35</v>
      </c>
      <c r="C43" s="10">
        <f t="shared" si="2"/>
        <v>8.6791578947368428</v>
      </c>
      <c r="D43" s="10">
        <v>8.2452000000000005</v>
      </c>
      <c r="E43" s="10">
        <v>8.2452000000000005</v>
      </c>
      <c r="F43" s="10">
        <v>23.325200000000002</v>
      </c>
    </row>
    <row r="44" spans="1:6" x14ac:dyDescent="0.2">
      <c r="A44" s="13"/>
      <c r="B44" s="10" t="s">
        <v>27</v>
      </c>
      <c r="C44" s="10">
        <f t="shared" si="2"/>
        <v>0</v>
      </c>
      <c r="D44" s="10">
        <v>0</v>
      </c>
      <c r="E44" s="10">
        <v>0</v>
      </c>
      <c r="F44" s="10">
        <v>1325.6814617</v>
      </c>
    </row>
    <row r="45" spans="1:6" x14ac:dyDescent="0.2">
      <c r="A45" s="13"/>
      <c r="B45" s="10" t="s">
        <v>28</v>
      </c>
      <c r="C45" s="10">
        <f t="shared" si="2"/>
        <v>4.8724357894736849</v>
      </c>
      <c r="D45" s="10">
        <v>4.6288140000000002</v>
      </c>
      <c r="E45" s="10">
        <v>4.6288140000000002</v>
      </c>
      <c r="F45" s="10">
        <v>9.7004340999999989</v>
      </c>
    </row>
    <row r="46" spans="1:6" x14ac:dyDescent="0.2">
      <c r="A46" s="13"/>
      <c r="B46" s="10" t="s">
        <v>36</v>
      </c>
      <c r="C46" s="10">
        <f t="shared" si="2"/>
        <v>0</v>
      </c>
      <c r="D46" s="10">
        <v>0</v>
      </c>
      <c r="E46" s="10">
        <v>0</v>
      </c>
      <c r="F46" s="10">
        <v>0.03</v>
      </c>
    </row>
    <row r="47" spans="1:6" x14ac:dyDescent="0.2">
      <c r="A47" s="13"/>
      <c r="B47" s="10" t="s">
        <v>41</v>
      </c>
      <c r="C47" s="10">
        <f t="shared" si="2"/>
        <v>0</v>
      </c>
      <c r="D47" s="10">
        <v>0</v>
      </c>
      <c r="E47" s="10">
        <v>0</v>
      </c>
      <c r="F47" s="10">
        <v>3.39</v>
      </c>
    </row>
    <row r="48" spans="1:6" x14ac:dyDescent="0.2">
      <c r="A48" s="7"/>
      <c r="B48" s="12" t="s">
        <v>37</v>
      </c>
      <c r="C48" s="15">
        <f>SUM(C31:C47)</f>
        <v>1386.0529668421052</v>
      </c>
      <c r="D48" s="15">
        <f>SUM(D31:D47)</f>
        <v>1316.7503185</v>
      </c>
      <c r="E48" s="15">
        <f>SUM(E31:E47)</f>
        <v>1316.7503185</v>
      </c>
      <c r="F48" s="15">
        <f>SUM(F31:F47)</f>
        <v>26062.157714499997</v>
      </c>
    </row>
    <row r="49" spans="1:6" x14ac:dyDescent="0.2">
      <c r="A49" s="7"/>
      <c r="B49" s="10"/>
      <c r="C49" s="10"/>
      <c r="D49" s="10"/>
      <c r="E49" s="10"/>
      <c r="F49" s="10"/>
    </row>
    <row r="50" spans="1:6" x14ac:dyDescent="0.2">
      <c r="A50" s="11" t="s">
        <v>3</v>
      </c>
      <c r="B50" s="16" t="s">
        <v>47</v>
      </c>
      <c r="C50" s="10"/>
      <c r="D50" s="10"/>
      <c r="E50" s="10"/>
      <c r="F50" s="10"/>
    </row>
    <row r="51" spans="1:6" x14ac:dyDescent="0.2">
      <c r="A51" s="17"/>
      <c r="B51" s="10" t="s">
        <v>17</v>
      </c>
      <c r="C51" s="10">
        <f t="shared" ref="C51:C67" si="3">D51*100/95</f>
        <v>0</v>
      </c>
      <c r="D51" s="10">
        <v>0</v>
      </c>
      <c r="E51" s="10">
        <v>0</v>
      </c>
      <c r="F51" s="10">
        <v>1904.1216467500001</v>
      </c>
    </row>
    <row r="52" spans="1:6" x14ac:dyDescent="0.2">
      <c r="A52" s="17"/>
      <c r="B52" s="10" t="s">
        <v>18</v>
      </c>
      <c r="C52" s="10">
        <f t="shared" si="3"/>
        <v>126.19258305263159</v>
      </c>
      <c r="D52" s="10">
        <v>119.8829539</v>
      </c>
      <c r="E52" s="10">
        <v>119.8829539</v>
      </c>
      <c r="F52" s="10">
        <v>3109.0234568999999</v>
      </c>
    </row>
    <row r="53" spans="1:6" x14ac:dyDescent="0.2">
      <c r="A53" s="17"/>
      <c r="B53" s="10" t="s">
        <v>19</v>
      </c>
      <c r="C53" s="10">
        <f t="shared" si="3"/>
        <v>71.51387252631578</v>
      </c>
      <c r="D53" s="10">
        <v>67.938178899999997</v>
      </c>
      <c r="E53" s="10">
        <v>67.938178899999997</v>
      </c>
      <c r="F53" s="10">
        <v>4784.030343899999</v>
      </c>
    </row>
    <row r="54" spans="1:6" x14ac:dyDescent="0.2">
      <c r="A54" s="17"/>
      <c r="B54" s="10" t="s">
        <v>44</v>
      </c>
      <c r="C54" s="10">
        <f t="shared" si="3"/>
        <v>23.652284210526318</v>
      </c>
      <c r="D54" s="10">
        <v>22.469670000000001</v>
      </c>
      <c r="E54" s="10">
        <v>22.469670000000001</v>
      </c>
      <c r="F54" s="10">
        <v>504.13069980000012</v>
      </c>
    </row>
    <row r="55" spans="1:6" x14ac:dyDescent="0.2">
      <c r="A55" s="17"/>
      <c r="B55" s="10" t="s">
        <v>45</v>
      </c>
      <c r="C55" s="10">
        <f t="shared" si="3"/>
        <v>5.9906579709473684</v>
      </c>
      <c r="D55" s="10">
        <v>5.6911250724000002</v>
      </c>
      <c r="E55" s="10">
        <v>5.6911250724000002</v>
      </c>
      <c r="F55" s="10">
        <v>1347.5225837723997</v>
      </c>
    </row>
    <row r="56" spans="1:6" x14ac:dyDescent="0.2">
      <c r="A56" s="17"/>
      <c r="B56" s="10" t="s">
        <v>21</v>
      </c>
      <c r="C56" s="10">
        <f t="shared" si="3"/>
        <v>0</v>
      </c>
      <c r="D56" s="10">
        <v>0</v>
      </c>
      <c r="E56" s="10">
        <v>0</v>
      </c>
      <c r="F56" s="10">
        <v>17.663399999999999</v>
      </c>
    </row>
    <row r="57" spans="1:6" x14ac:dyDescent="0.2">
      <c r="A57" s="17"/>
      <c r="B57" s="10" t="s">
        <v>22</v>
      </c>
      <c r="C57" s="10">
        <f t="shared" si="3"/>
        <v>141.47835915789474</v>
      </c>
      <c r="D57" s="10">
        <v>134.40444120000001</v>
      </c>
      <c r="E57" s="10">
        <v>134.40444120000001</v>
      </c>
      <c r="F57" s="10">
        <v>1868.4743939000002</v>
      </c>
    </row>
    <row r="58" spans="1:6" x14ac:dyDescent="0.2">
      <c r="A58" s="17"/>
      <c r="B58" s="10" t="s">
        <v>23</v>
      </c>
      <c r="C58" s="10">
        <f t="shared" si="3"/>
        <v>33.745399578947371</v>
      </c>
      <c r="D58" s="10">
        <v>32.058129600000001</v>
      </c>
      <c r="E58" s="10">
        <v>32.058129600000001</v>
      </c>
      <c r="F58" s="10">
        <v>295.18378280000002</v>
      </c>
    </row>
    <row r="59" spans="1:6" x14ac:dyDescent="0.2">
      <c r="A59" s="17"/>
      <c r="B59" s="10" t="s">
        <v>24</v>
      </c>
      <c r="C59" s="10">
        <f t="shared" si="3"/>
        <v>0</v>
      </c>
      <c r="D59" s="10">
        <v>0</v>
      </c>
      <c r="E59" s="10">
        <v>0</v>
      </c>
      <c r="F59" s="10">
        <v>79.651120000000006</v>
      </c>
    </row>
    <row r="60" spans="1:6" x14ac:dyDescent="0.2">
      <c r="A60" s="17"/>
      <c r="B60" s="10" t="s">
        <v>25</v>
      </c>
      <c r="C60" s="10">
        <f t="shared" si="3"/>
        <v>15.461978105263158</v>
      </c>
      <c r="D60" s="10">
        <v>14.688879200000001</v>
      </c>
      <c r="E60" s="10">
        <v>14.688879200000001</v>
      </c>
      <c r="F60" s="10">
        <v>27.421379200000004</v>
      </c>
    </row>
    <row r="61" spans="1:6" x14ac:dyDescent="0.2">
      <c r="A61" s="17"/>
      <c r="B61" s="10" t="s">
        <v>48</v>
      </c>
      <c r="C61" s="10">
        <f t="shared" si="3"/>
        <v>1303.3277905494738</v>
      </c>
      <c r="D61" s="10">
        <v>1238.1614010220001</v>
      </c>
      <c r="E61" s="10">
        <v>1238.1614010220001</v>
      </c>
      <c r="F61" s="10">
        <v>14709.028545221998</v>
      </c>
    </row>
    <row r="62" spans="1:6" x14ac:dyDescent="0.2">
      <c r="A62" s="17"/>
      <c r="B62" s="10" t="s">
        <v>26</v>
      </c>
      <c r="C62" s="10">
        <f t="shared" si="3"/>
        <v>221.14191239999997</v>
      </c>
      <c r="D62" s="10">
        <v>210.08481677999998</v>
      </c>
      <c r="E62" s="10">
        <v>210.08481677999998</v>
      </c>
      <c r="F62" s="10">
        <v>7745.2108939800019</v>
      </c>
    </row>
    <row r="63" spans="1:6" x14ac:dyDescent="0.2">
      <c r="A63" s="17"/>
      <c r="B63" s="3" t="s">
        <v>35</v>
      </c>
      <c r="C63" s="10">
        <f t="shared" si="3"/>
        <v>15.31400452631579</v>
      </c>
      <c r="D63" s="10">
        <v>14.5483043</v>
      </c>
      <c r="E63" s="10">
        <v>14.5483043</v>
      </c>
      <c r="F63" s="10">
        <v>79.627074300000004</v>
      </c>
    </row>
    <row r="64" spans="1:6" x14ac:dyDescent="0.2">
      <c r="A64" s="17"/>
      <c r="B64" s="10" t="s">
        <v>27</v>
      </c>
      <c r="C64" s="10">
        <f t="shared" si="3"/>
        <v>41.6</v>
      </c>
      <c r="D64" s="10">
        <v>39.520000000000003</v>
      </c>
      <c r="E64" s="10">
        <v>39.520000000000003</v>
      </c>
      <c r="F64" s="10">
        <v>956.17190979999998</v>
      </c>
    </row>
    <row r="65" spans="1:6" x14ac:dyDescent="0.2">
      <c r="A65" s="17"/>
      <c r="B65" s="10" t="s">
        <v>28</v>
      </c>
      <c r="C65" s="10">
        <f t="shared" si="3"/>
        <v>41.759721157894738</v>
      </c>
      <c r="D65" s="10">
        <v>39.671735099999999</v>
      </c>
      <c r="E65" s="10">
        <v>39.671735099999999</v>
      </c>
      <c r="F65" s="10">
        <v>104.16927920000001</v>
      </c>
    </row>
    <row r="66" spans="1:6" x14ac:dyDescent="0.2">
      <c r="A66" s="17"/>
      <c r="B66" s="10" t="s">
        <v>36</v>
      </c>
      <c r="C66" s="10">
        <f t="shared" si="3"/>
        <v>0</v>
      </c>
      <c r="D66" s="10">
        <v>0</v>
      </c>
      <c r="E66" s="10">
        <v>0</v>
      </c>
      <c r="F66" s="10">
        <v>29.98</v>
      </c>
    </row>
    <row r="67" spans="1:6" x14ac:dyDescent="0.2">
      <c r="A67" s="17"/>
      <c r="B67" s="10" t="s">
        <v>42</v>
      </c>
      <c r="C67" s="10">
        <f t="shared" si="3"/>
        <v>0</v>
      </c>
      <c r="D67" s="10">
        <v>0</v>
      </c>
      <c r="E67" s="10">
        <v>0</v>
      </c>
      <c r="F67" s="10">
        <v>212.59</v>
      </c>
    </row>
    <row r="68" spans="1:6" x14ac:dyDescent="0.2">
      <c r="A68" s="7"/>
      <c r="B68" s="12" t="s">
        <v>37</v>
      </c>
      <c r="C68" s="15">
        <f>SUM(C51:C67)</f>
        <v>2041.1785632362105</v>
      </c>
      <c r="D68" s="14">
        <f>SUM(D51:D67)</f>
        <v>1939.1196350744001</v>
      </c>
      <c r="E68" s="14">
        <f>SUM(E51:E67)</f>
        <v>1939.1196350744001</v>
      </c>
      <c r="F68" s="15">
        <f>SUM(F51:F67)</f>
        <v>37774.000509524405</v>
      </c>
    </row>
    <row r="69" spans="1:6" x14ac:dyDescent="0.2">
      <c r="A69" s="7"/>
      <c r="B69" s="10"/>
      <c r="C69" s="10"/>
      <c r="D69" s="10"/>
      <c r="E69" s="10"/>
      <c r="F69" s="10"/>
    </row>
    <row r="70" spans="1:6" x14ac:dyDescent="0.2">
      <c r="A70" s="11" t="s">
        <v>4</v>
      </c>
      <c r="B70" s="12" t="s">
        <v>43</v>
      </c>
      <c r="C70" s="10"/>
      <c r="D70" s="10"/>
      <c r="E70" s="10"/>
      <c r="F70" s="10"/>
    </row>
    <row r="71" spans="1:6" x14ac:dyDescent="0.2">
      <c r="A71" s="13"/>
      <c r="B71" s="10" t="s">
        <v>17</v>
      </c>
      <c r="C71" s="10">
        <f t="shared" ref="C71:C87" si="4">D71*100/95</f>
        <v>210.4601736842105</v>
      </c>
      <c r="D71" s="10">
        <v>199.93716499999999</v>
      </c>
      <c r="E71" s="10">
        <v>199.93716499999999</v>
      </c>
      <c r="F71" s="10">
        <v>378.75380999999999</v>
      </c>
    </row>
    <row r="72" spans="1:6" x14ac:dyDescent="0.2">
      <c r="A72" s="13"/>
      <c r="B72" s="10" t="s">
        <v>18</v>
      </c>
      <c r="C72" s="10">
        <f t="shared" si="4"/>
        <v>40.234813368421058</v>
      </c>
      <c r="D72" s="10">
        <v>38.223072700000003</v>
      </c>
      <c r="E72" s="10">
        <v>38.223072700000003</v>
      </c>
      <c r="F72" s="10">
        <v>1091.4434027</v>
      </c>
    </row>
    <row r="73" spans="1:6" x14ac:dyDescent="0.2">
      <c r="A73" s="13"/>
      <c r="B73" s="10" t="s">
        <v>19</v>
      </c>
      <c r="C73" s="10">
        <f t="shared" si="4"/>
        <v>44.097897473684213</v>
      </c>
      <c r="D73" s="10">
        <v>41.893002600000003</v>
      </c>
      <c r="E73" s="10">
        <v>41.893002600000003</v>
      </c>
      <c r="F73" s="10">
        <v>759.60501520000003</v>
      </c>
    </row>
    <row r="74" spans="1:6" x14ac:dyDescent="0.2">
      <c r="A74" s="13"/>
      <c r="B74" s="10" t="s">
        <v>44</v>
      </c>
      <c r="C74" s="10">
        <f t="shared" si="4"/>
        <v>37.501811894736839</v>
      </c>
      <c r="D74" s="10">
        <v>35.6267213</v>
      </c>
      <c r="E74" s="10">
        <v>35.6267213</v>
      </c>
      <c r="F74" s="10">
        <v>202.88594129999996</v>
      </c>
    </row>
    <row r="75" spans="1:6" x14ac:dyDescent="0.2">
      <c r="A75" s="13"/>
      <c r="B75" s="10" t="s">
        <v>45</v>
      </c>
      <c r="C75" s="10">
        <f t="shared" si="4"/>
        <v>2.0386007368421053</v>
      </c>
      <c r="D75" s="10">
        <v>1.9366707000000001</v>
      </c>
      <c r="E75" s="10">
        <v>1.9366707000000001</v>
      </c>
      <c r="F75" s="10">
        <v>88.218875699999998</v>
      </c>
    </row>
    <row r="76" spans="1:6" x14ac:dyDescent="0.2">
      <c r="A76" s="13"/>
      <c r="B76" s="10" t="s">
        <v>21</v>
      </c>
      <c r="C76" s="10">
        <f t="shared" si="4"/>
        <v>0</v>
      </c>
      <c r="D76" s="10">
        <v>0</v>
      </c>
      <c r="E76" s="10">
        <v>0</v>
      </c>
      <c r="F76" s="10">
        <v>14.540099999999999</v>
      </c>
    </row>
    <row r="77" spans="1:6" x14ac:dyDescent="0.2">
      <c r="A77" s="13"/>
      <c r="B77" s="10" t="s">
        <v>22</v>
      </c>
      <c r="C77" s="10">
        <f t="shared" si="4"/>
        <v>2.9730698947368421</v>
      </c>
      <c r="D77" s="10">
        <v>2.8244164</v>
      </c>
      <c r="E77" s="10">
        <v>2.8244164</v>
      </c>
      <c r="F77" s="10">
        <v>184.02748772999996</v>
      </c>
    </row>
    <row r="78" spans="1:6" x14ac:dyDescent="0.2">
      <c r="A78" s="13"/>
      <c r="B78" s="10" t="s">
        <v>23</v>
      </c>
      <c r="C78" s="10">
        <f t="shared" si="4"/>
        <v>13.003317894736842</v>
      </c>
      <c r="D78" s="10">
        <v>12.353152</v>
      </c>
      <c r="E78" s="10">
        <v>12.353152</v>
      </c>
      <c r="F78" s="10">
        <v>245.11013199999999</v>
      </c>
    </row>
    <row r="79" spans="1:6" x14ac:dyDescent="0.2">
      <c r="A79" s="13"/>
      <c r="B79" s="10" t="s">
        <v>24</v>
      </c>
      <c r="C79" s="10">
        <f t="shared" si="4"/>
        <v>0.12952326315789472</v>
      </c>
      <c r="D79" s="10">
        <v>0.12304710000000001</v>
      </c>
      <c r="E79" s="10">
        <v>0.12304710000000001</v>
      </c>
      <c r="F79" s="10">
        <v>147.72014710000002</v>
      </c>
    </row>
    <row r="80" spans="1:6" x14ac:dyDescent="0.2">
      <c r="A80" s="13"/>
      <c r="B80" s="10" t="s">
        <v>25</v>
      </c>
      <c r="C80" s="10">
        <f t="shared" si="4"/>
        <v>0</v>
      </c>
      <c r="D80" s="10">
        <v>0</v>
      </c>
      <c r="E80" s="10">
        <v>0</v>
      </c>
      <c r="F80" s="10">
        <v>1.6777500000000001</v>
      </c>
    </row>
    <row r="81" spans="1:7" x14ac:dyDescent="0.2">
      <c r="A81" s="13"/>
      <c r="B81" s="10" t="s">
        <v>48</v>
      </c>
      <c r="C81" s="10">
        <f t="shared" si="4"/>
        <v>299.58083537894737</v>
      </c>
      <c r="D81" s="10">
        <v>284.60179361000002</v>
      </c>
      <c r="E81" s="10">
        <v>284.60179361000002</v>
      </c>
      <c r="F81" s="10">
        <v>4513.5877141100009</v>
      </c>
    </row>
    <row r="82" spans="1:7" x14ac:dyDescent="0.2">
      <c r="A82" s="13"/>
      <c r="B82" s="10" t="s">
        <v>26</v>
      </c>
      <c r="C82" s="10">
        <f t="shared" si="4"/>
        <v>150.55558864210528</v>
      </c>
      <c r="D82" s="10">
        <v>143.02780921000002</v>
      </c>
      <c r="E82" s="10">
        <v>143.02780921000002</v>
      </c>
      <c r="F82" s="10">
        <v>2272.0382129099999</v>
      </c>
    </row>
    <row r="83" spans="1:7" x14ac:dyDescent="0.2">
      <c r="A83" s="13"/>
      <c r="B83" s="3" t="s">
        <v>35</v>
      </c>
      <c r="C83" s="10">
        <f t="shared" ref="C83" si="5">D83*100/95</f>
        <v>292.45306136842106</v>
      </c>
      <c r="D83" s="10">
        <v>277.83040829999999</v>
      </c>
      <c r="E83" s="10">
        <v>277.83040829999999</v>
      </c>
      <c r="F83" s="10">
        <v>507.04180589999999</v>
      </c>
    </row>
    <row r="84" spans="1:7" x14ac:dyDescent="0.2">
      <c r="A84" s="13"/>
      <c r="B84" s="10" t="s">
        <v>27</v>
      </c>
      <c r="C84" s="10">
        <f t="shared" si="4"/>
        <v>0</v>
      </c>
      <c r="D84" s="10">
        <v>0</v>
      </c>
      <c r="E84" s="10">
        <v>0</v>
      </c>
      <c r="F84" s="10">
        <v>389.77105000000006</v>
      </c>
    </row>
    <row r="85" spans="1:7" x14ac:dyDescent="0.2">
      <c r="A85" s="13"/>
      <c r="B85" s="10" t="s">
        <v>28</v>
      </c>
      <c r="C85" s="10">
        <f t="shared" si="4"/>
        <v>8.5094914736842107</v>
      </c>
      <c r="D85" s="10">
        <v>8.0840168999999999</v>
      </c>
      <c r="E85" s="10">
        <v>8.0840168999999999</v>
      </c>
      <c r="F85" s="10">
        <v>9.4467768999999997</v>
      </c>
    </row>
    <row r="86" spans="1:7" x14ac:dyDescent="0.2">
      <c r="A86" s="13"/>
      <c r="B86" s="10" t="s">
        <v>36</v>
      </c>
      <c r="C86" s="10">
        <f t="shared" si="4"/>
        <v>0</v>
      </c>
      <c r="D86" s="10">
        <v>0</v>
      </c>
      <c r="E86" s="10">
        <v>0</v>
      </c>
      <c r="F86" s="10">
        <v>27.38</v>
      </c>
    </row>
    <row r="87" spans="1:7" x14ac:dyDescent="0.2">
      <c r="A87" s="13"/>
      <c r="B87" s="10" t="s">
        <v>1</v>
      </c>
      <c r="C87" s="10">
        <f t="shared" si="4"/>
        <v>0</v>
      </c>
      <c r="D87" s="10">
        <v>0</v>
      </c>
      <c r="E87" s="10">
        <v>0</v>
      </c>
      <c r="F87" s="10">
        <v>94.89</v>
      </c>
    </row>
    <row r="88" spans="1:7" x14ac:dyDescent="0.2">
      <c r="A88" s="7"/>
      <c r="B88" s="12" t="s">
        <v>37</v>
      </c>
      <c r="C88" s="15">
        <f>SUM(C71:C87)</f>
        <v>1101.5381850736842</v>
      </c>
      <c r="D88" s="15">
        <f>SUM(D71:D87)</f>
        <v>1046.4612758200001</v>
      </c>
      <c r="E88" s="15">
        <f>SUM(E71:E87)</f>
        <v>1046.4612758200001</v>
      </c>
      <c r="F88" s="15">
        <f>SUM(F71:F87)</f>
        <v>10928.138221549998</v>
      </c>
      <c r="G88" s="18"/>
    </row>
    <row r="89" spans="1:7" x14ac:dyDescent="0.2">
      <c r="A89" s="7"/>
      <c r="B89" s="10"/>
      <c r="C89" s="10"/>
      <c r="D89" s="10"/>
      <c r="E89" s="10"/>
      <c r="F89" s="10"/>
    </row>
    <row r="90" spans="1:7" x14ac:dyDescent="0.2">
      <c r="A90" s="19" t="s">
        <v>5</v>
      </c>
      <c r="B90" s="14" t="s">
        <v>46</v>
      </c>
      <c r="C90" s="10"/>
      <c r="D90" s="10"/>
      <c r="E90" s="10"/>
      <c r="F90" s="10"/>
    </row>
    <row r="91" spans="1:7" x14ac:dyDescent="0.2">
      <c r="A91" s="7"/>
      <c r="B91" s="10" t="s">
        <v>17</v>
      </c>
      <c r="C91" s="10">
        <f t="shared" ref="C91:C107" si="6">D91*100/95</f>
        <v>0</v>
      </c>
      <c r="D91" s="10">
        <v>0</v>
      </c>
      <c r="E91" s="10">
        <v>0</v>
      </c>
      <c r="F91" s="10">
        <v>0.55000000000000004</v>
      </c>
    </row>
    <row r="92" spans="1:7" x14ac:dyDescent="0.2">
      <c r="A92" s="7"/>
      <c r="B92" s="10" t="s">
        <v>18</v>
      </c>
      <c r="C92" s="10">
        <f t="shared" si="6"/>
        <v>0</v>
      </c>
      <c r="D92" s="10">
        <v>0</v>
      </c>
      <c r="E92" s="10">
        <v>0</v>
      </c>
      <c r="F92" s="10">
        <v>16.471419999999998</v>
      </c>
    </row>
    <row r="93" spans="1:7" x14ac:dyDescent="0.2">
      <c r="A93" s="7"/>
      <c r="B93" s="10" t="s">
        <v>19</v>
      </c>
      <c r="C93" s="10">
        <f t="shared" si="6"/>
        <v>16.069993263157897</v>
      </c>
      <c r="D93" s="10">
        <v>15.2664936</v>
      </c>
      <c r="E93" s="10">
        <v>15.2664936</v>
      </c>
      <c r="F93" s="10">
        <v>879.5162370999999</v>
      </c>
    </row>
    <row r="94" spans="1:7" x14ac:dyDescent="0.2">
      <c r="A94" s="7"/>
      <c r="B94" s="10" t="s">
        <v>44</v>
      </c>
      <c r="C94" s="10">
        <f t="shared" si="6"/>
        <v>0.1916481052631579</v>
      </c>
      <c r="D94" s="10">
        <v>0.1820657</v>
      </c>
      <c r="E94" s="10">
        <v>0.1820657</v>
      </c>
      <c r="F94" s="10">
        <v>32.2173157</v>
      </c>
    </row>
    <row r="95" spans="1:7" x14ac:dyDescent="0.2">
      <c r="A95" s="7"/>
      <c r="B95" s="10" t="s">
        <v>45</v>
      </c>
      <c r="C95" s="10">
        <f t="shared" si="6"/>
        <v>4.775332631578947E-2</v>
      </c>
      <c r="D95" s="10">
        <v>4.5365659999999995E-2</v>
      </c>
      <c r="E95" s="10">
        <v>4.5365659999999995E-2</v>
      </c>
      <c r="F95" s="10">
        <v>37.529009860000002</v>
      </c>
    </row>
    <row r="96" spans="1:7" x14ac:dyDescent="0.2">
      <c r="A96" s="7"/>
      <c r="B96" s="10" t="s">
        <v>21</v>
      </c>
      <c r="C96" s="10">
        <f t="shared" si="6"/>
        <v>0</v>
      </c>
      <c r="D96" s="10">
        <v>0</v>
      </c>
      <c r="E96" s="10">
        <v>0</v>
      </c>
      <c r="F96" s="10">
        <v>6.7119999999999999E-2</v>
      </c>
    </row>
    <row r="97" spans="1:6" x14ac:dyDescent="0.2">
      <c r="A97" s="7"/>
      <c r="B97" s="10" t="s">
        <v>22</v>
      </c>
      <c r="C97" s="10">
        <f t="shared" si="6"/>
        <v>19.236719473684211</v>
      </c>
      <c r="D97" s="10">
        <v>18.274883500000001</v>
      </c>
      <c r="E97" s="10">
        <v>18.274883500000001</v>
      </c>
      <c r="F97" s="10">
        <v>66.6904222</v>
      </c>
    </row>
    <row r="98" spans="1:6" x14ac:dyDescent="0.2">
      <c r="A98" s="7"/>
      <c r="B98" s="10" t="s">
        <v>23</v>
      </c>
      <c r="C98" s="10">
        <f t="shared" si="6"/>
        <v>1.9434118947368422</v>
      </c>
      <c r="D98" s="10">
        <v>1.8462413</v>
      </c>
      <c r="E98" s="10">
        <v>1.8462413</v>
      </c>
      <c r="F98" s="10">
        <v>3.5962413</v>
      </c>
    </row>
    <row r="99" spans="1:6" x14ac:dyDescent="0.2">
      <c r="A99" s="7"/>
      <c r="B99" s="10" t="s">
        <v>24</v>
      </c>
      <c r="C99" s="10">
        <f t="shared" si="6"/>
        <v>0</v>
      </c>
      <c r="D99" s="10">
        <v>0</v>
      </c>
      <c r="E99" s="10">
        <v>0</v>
      </c>
      <c r="F99" s="10">
        <v>0</v>
      </c>
    </row>
    <row r="100" spans="1:6" x14ac:dyDescent="0.2">
      <c r="A100" s="7"/>
      <c r="B100" s="10" t="s">
        <v>25</v>
      </c>
      <c r="C100" s="10">
        <f t="shared" si="6"/>
        <v>0</v>
      </c>
      <c r="D100" s="10">
        <v>0</v>
      </c>
      <c r="E100" s="10">
        <v>0</v>
      </c>
      <c r="F100" s="10">
        <v>0.44</v>
      </c>
    </row>
    <row r="101" spans="1:6" x14ac:dyDescent="0.2">
      <c r="A101" s="7"/>
      <c r="B101" s="10" t="s">
        <v>48</v>
      </c>
      <c r="C101" s="10">
        <f t="shared" si="6"/>
        <v>164.73605115789474</v>
      </c>
      <c r="D101" s="10">
        <v>156.49924859999999</v>
      </c>
      <c r="E101" s="10">
        <v>156.49924859999999</v>
      </c>
      <c r="F101" s="10">
        <v>1035.8328962000001</v>
      </c>
    </row>
    <row r="102" spans="1:6" x14ac:dyDescent="0.2">
      <c r="A102" s="7"/>
      <c r="B102" s="10" t="s">
        <v>26</v>
      </c>
      <c r="C102" s="10">
        <f t="shared" si="6"/>
        <v>7.8092394736842108</v>
      </c>
      <c r="D102" s="10">
        <v>7.4187775</v>
      </c>
      <c r="E102" s="10">
        <v>7.4187775</v>
      </c>
      <c r="F102" s="10">
        <v>683.79974540000012</v>
      </c>
    </row>
    <row r="103" spans="1:6" x14ac:dyDescent="0.2">
      <c r="A103" s="7"/>
      <c r="B103" s="3" t="s">
        <v>35</v>
      </c>
      <c r="C103" s="10">
        <f t="shared" ref="C103" si="7">D103*100/95</f>
        <v>0.11725136842105263</v>
      </c>
      <c r="D103" s="10">
        <v>0.1113888</v>
      </c>
      <c r="E103" s="10">
        <v>0.1113888</v>
      </c>
      <c r="F103" s="10">
        <v>15.205788800000001</v>
      </c>
    </row>
    <row r="104" spans="1:6" x14ac:dyDescent="0.2">
      <c r="A104" s="7"/>
      <c r="B104" s="10" t="s">
        <v>27</v>
      </c>
      <c r="C104" s="10">
        <f t="shared" si="6"/>
        <v>0</v>
      </c>
      <c r="D104" s="10">
        <v>0</v>
      </c>
      <c r="E104" s="10">
        <v>0</v>
      </c>
      <c r="F104" s="10">
        <v>250.72964999999999</v>
      </c>
    </row>
    <row r="105" spans="1:6" x14ac:dyDescent="0.2">
      <c r="A105" s="7"/>
      <c r="B105" s="10" t="s">
        <v>28</v>
      </c>
      <c r="C105" s="10">
        <f t="shared" si="6"/>
        <v>7.112390736842106</v>
      </c>
      <c r="D105" s="10">
        <v>6.7567712000000002</v>
      </c>
      <c r="E105" s="10">
        <v>6.7567712000000002</v>
      </c>
      <c r="F105" s="10">
        <v>6.7567712000000002</v>
      </c>
    </row>
    <row r="106" spans="1:6" x14ac:dyDescent="0.2">
      <c r="A106" s="7"/>
      <c r="B106" s="10" t="s">
        <v>36</v>
      </c>
      <c r="C106" s="10">
        <f t="shared" si="6"/>
        <v>0</v>
      </c>
      <c r="D106" s="10">
        <v>0</v>
      </c>
      <c r="E106" s="10">
        <v>0</v>
      </c>
      <c r="F106" s="10">
        <v>6.58</v>
      </c>
    </row>
    <row r="107" spans="1:6" x14ac:dyDescent="0.2">
      <c r="A107" s="7"/>
      <c r="B107" s="10" t="s">
        <v>41</v>
      </c>
      <c r="C107" s="10">
        <f t="shared" si="6"/>
        <v>0</v>
      </c>
      <c r="D107" s="10">
        <v>0</v>
      </c>
      <c r="E107" s="10">
        <v>0</v>
      </c>
      <c r="F107" s="10">
        <v>179.72</v>
      </c>
    </row>
    <row r="108" spans="1:6" x14ac:dyDescent="0.2">
      <c r="A108" s="7"/>
      <c r="B108" s="14" t="s">
        <v>37</v>
      </c>
      <c r="C108" s="15">
        <f>SUM(C91:C107)</f>
        <v>217.2644588</v>
      </c>
      <c r="D108" s="15">
        <f>SUM(D91:D107)</f>
        <v>206.40123585999999</v>
      </c>
      <c r="E108" s="15">
        <f>SUM(E91:E107)</f>
        <v>206.40123585999999</v>
      </c>
      <c r="F108" s="15">
        <f>SUM(F91:F107)</f>
        <v>3215.7026177599996</v>
      </c>
    </row>
    <row r="109" spans="1:6" x14ac:dyDescent="0.2">
      <c r="A109" s="7"/>
      <c r="B109" s="10"/>
      <c r="C109" s="10"/>
      <c r="D109" s="10"/>
      <c r="E109" s="10"/>
      <c r="F109" s="10"/>
    </row>
    <row r="110" spans="1:6" x14ac:dyDescent="0.2">
      <c r="A110" s="19" t="s">
        <v>6</v>
      </c>
      <c r="B110" s="14" t="s">
        <v>49</v>
      </c>
      <c r="C110" s="10"/>
      <c r="D110" s="10"/>
      <c r="E110" s="10"/>
      <c r="F110" s="10"/>
    </row>
    <row r="111" spans="1:6" ht="15" x14ac:dyDescent="0.25">
      <c r="A111" s="7"/>
      <c r="B111" s="10" t="s">
        <v>17</v>
      </c>
      <c r="C111" s="10">
        <f t="shared" ref="C111:C127" si="8">D111*100/95</f>
        <v>14.932226736842104</v>
      </c>
      <c r="D111" s="20">
        <v>14.1856154</v>
      </c>
      <c r="E111" s="20">
        <v>14.1856154</v>
      </c>
      <c r="F111" s="10">
        <v>1455.9958354</v>
      </c>
    </row>
    <row r="112" spans="1:6" x14ac:dyDescent="0.2">
      <c r="A112" s="7"/>
      <c r="B112" s="10" t="s">
        <v>18</v>
      </c>
      <c r="C112" s="10">
        <f t="shared" si="8"/>
        <v>17.460802105263159</v>
      </c>
      <c r="D112" s="10">
        <v>16.587762000000001</v>
      </c>
      <c r="E112" s="10">
        <v>16.587762000000001</v>
      </c>
      <c r="F112" s="10">
        <v>4195.8905320000003</v>
      </c>
    </row>
    <row r="113" spans="1:7" x14ac:dyDescent="0.2">
      <c r="A113" s="7"/>
      <c r="B113" s="10" t="s">
        <v>19</v>
      </c>
      <c r="C113" s="10">
        <f t="shared" si="8"/>
        <v>115.84791505263158</v>
      </c>
      <c r="D113" s="10">
        <v>110.0555193</v>
      </c>
      <c r="E113" s="10">
        <v>110.0555193</v>
      </c>
      <c r="F113" s="10">
        <v>6217.9192722400012</v>
      </c>
    </row>
    <row r="114" spans="1:7" x14ac:dyDescent="0.2">
      <c r="A114" s="7"/>
      <c r="B114" s="10" t="s">
        <v>44</v>
      </c>
      <c r="C114" s="10">
        <f t="shared" si="8"/>
        <v>2.6523616842105264</v>
      </c>
      <c r="D114" s="10">
        <v>2.5197436</v>
      </c>
      <c r="E114" s="10">
        <v>2.5197436</v>
      </c>
      <c r="F114" s="10">
        <v>389.89464540000006</v>
      </c>
    </row>
    <row r="115" spans="1:7" x14ac:dyDescent="0.2">
      <c r="A115" s="7"/>
      <c r="B115" s="10" t="s">
        <v>45</v>
      </c>
      <c r="C115" s="10">
        <f t="shared" si="8"/>
        <v>18.210010864631581</v>
      </c>
      <c r="D115" s="10">
        <v>17.299510321400003</v>
      </c>
      <c r="E115" s="10">
        <v>17.299510321400003</v>
      </c>
      <c r="F115" s="10">
        <v>1056.5860913064</v>
      </c>
    </row>
    <row r="116" spans="1:7" x14ac:dyDescent="0.2">
      <c r="A116" s="7"/>
      <c r="B116" s="10" t="s">
        <v>21</v>
      </c>
      <c r="C116" s="10">
        <f t="shared" si="8"/>
        <v>0.38500610526315793</v>
      </c>
      <c r="D116" s="10">
        <v>0.36575580000000002</v>
      </c>
      <c r="E116" s="10">
        <v>0.36575580000000002</v>
      </c>
      <c r="F116" s="10">
        <v>48.227055799999995</v>
      </c>
    </row>
    <row r="117" spans="1:7" x14ac:dyDescent="0.2">
      <c r="A117" s="7"/>
      <c r="B117" s="10" t="s">
        <v>22</v>
      </c>
      <c r="C117" s="10">
        <f t="shared" si="8"/>
        <v>13.057905368421052</v>
      </c>
      <c r="D117" s="10">
        <v>12.4050101</v>
      </c>
      <c r="E117" s="10">
        <v>12.4050101</v>
      </c>
      <c r="F117" s="10">
        <v>3677.2230614999994</v>
      </c>
    </row>
    <row r="118" spans="1:7" x14ac:dyDescent="0.2">
      <c r="A118" s="7"/>
      <c r="B118" s="10" t="s">
        <v>23</v>
      </c>
      <c r="C118" s="10">
        <f t="shared" si="8"/>
        <v>22.926729789473686</v>
      </c>
      <c r="D118" s="10">
        <v>21.7803933</v>
      </c>
      <c r="E118" s="10">
        <v>21.7803933</v>
      </c>
      <c r="F118" s="10">
        <v>414.60898830000008</v>
      </c>
    </row>
    <row r="119" spans="1:7" x14ac:dyDescent="0.2">
      <c r="A119" s="7"/>
      <c r="B119" s="10" t="s">
        <v>24</v>
      </c>
      <c r="C119" s="10">
        <f t="shared" si="8"/>
        <v>8.8097052631578937E-2</v>
      </c>
      <c r="D119" s="10">
        <v>8.3692199999999994E-2</v>
      </c>
      <c r="E119" s="10">
        <v>8.3692199999999994E-2</v>
      </c>
      <c r="F119" s="10">
        <v>63.287932199999993</v>
      </c>
    </row>
    <row r="120" spans="1:7" x14ac:dyDescent="0.2">
      <c r="A120" s="7"/>
      <c r="B120" s="10" t="s">
        <v>25</v>
      </c>
      <c r="C120" s="10">
        <f t="shared" si="8"/>
        <v>0</v>
      </c>
      <c r="D120" s="10">
        <v>0</v>
      </c>
      <c r="E120" s="10">
        <v>0</v>
      </c>
      <c r="F120" s="10">
        <v>39.920470000000002</v>
      </c>
    </row>
    <row r="121" spans="1:7" x14ac:dyDescent="0.2">
      <c r="A121" s="7"/>
      <c r="B121" s="10" t="s">
        <v>48</v>
      </c>
      <c r="C121" s="10">
        <f t="shared" si="8"/>
        <v>1119.5727841247367</v>
      </c>
      <c r="D121" s="10">
        <v>1063.5941449185</v>
      </c>
      <c r="E121" s="10">
        <v>1063.5941449185</v>
      </c>
      <c r="F121" s="10">
        <v>13288.861709918498</v>
      </c>
    </row>
    <row r="122" spans="1:7" x14ac:dyDescent="0.2">
      <c r="A122" s="7"/>
      <c r="B122" s="10" t="s">
        <v>26</v>
      </c>
      <c r="C122" s="10">
        <f t="shared" si="8"/>
        <v>887.44717029473668</v>
      </c>
      <c r="D122" s="10">
        <v>843.07481177999989</v>
      </c>
      <c r="E122" s="10">
        <v>843.07481177999989</v>
      </c>
      <c r="F122" s="10">
        <v>8816.9747759800011</v>
      </c>
    </row>
    <row r="123" spans="1:7" x14ac:dyDescent="0.2">
      <c r="A123" s="7"/>
      <c r="B123" s="3" t="s">
        <v>35</v>
      </c>
      <c r="C123" s="10">
        <f t="shared" si="8"/>
        <v>3.8491017894736843</v>
      </c>
      <c r="D123" s="10">
        <v>3.6566467</v>
      </c>
      <c r="E123" s="10">
        <v>3.6566467</v>
      </c>
      <c r="F123" s="10">
        <v>306.49036010000003</v>
      </c>
    </row>
    <row r="124" spans="1:7" x14ac:dyDescent="0.2">
      <c r="A124" s="7"/>
      <c r="B124" s="10" t="s">
        <v>27</v>
      </c>
      <c r="C124" s="10">
        <f t="shared" si="8"/>
        <v>64.778947368421058</v>
      </c>
      <c r="D124" s="10">
        <v>61.54</v>
      </c>
      <c r="E124" s="10">
        <v>61.54</v>
      </c>
      <c r="F124" s="10">
        <v>845.31169190000003</v>
      </c>
    </row>
    <row r="125" spans="1:7" x14ac:dyDescent="0.2">
      <c r="A125" s="7"/>
      <c r="B125" s="10" t="s">
        <v>28</v>
      </c>
      <c r="C125" s="10">
        <f t="shared" si="8"/>
        <v>93.400926736842109</v>
      </c>
      <c r="D125" s="10">
        <v>88.730880400000004</v>
      </c>
      <c r="E125" s="10">
        <v>88.730880400000004</v>
      </c>
      <c r="F125" s="10">
        <v>118.9601079</v>
      </c>
    </row>
    <row r="126" spans="1:7" x14ac:dyDescent="0.2">
      <c r="A126" s="7"/>
      <c r="B126" s="10" t="s">
        <v>36</v>
      </c>
      <c r="C126" s="10">
        <f t="shared" si="8"/>
        <v>0</v>
      </c>
      <c r="D126" s="10">
        <v>0</v>
      </c>
      <c r="E126" s="10">
        <v>0</v>
      </c>
      <c r="F126" s="10">
        <v>16.52</v>
      </c>
    </row>
    <row r="127" spans="1:7" x14ac:dyDescent="0.2">
      <c r="A127" s="7"/>
      <c r="B127" s="10" t="s">
        <v>41</v>
      </c>
      <c r="C127" s="10">
        <f t="shared" si="8"/>
        <v>0</v>
      </c>
      <c r="D127" s="10">
        <v>0</v>
      </c>
      <c r="E127" s="10">
        <v>0</v>
      </c>
      <c r="F127" s="10">
        <v>191.56</v>
      </c>
    </row>
    <row r="128" spans="1:7" x14ac:dyDescent="0.2">
      <c r="A128" s="7"/>
      <c r="B128" s="14" t="s">
        <v>37</v>
      </c>
      <c r="C128" s="15">
        <f>SUM(C111:C127)</f>
        <v>2374.6099850735782</v>
      </c>
      <c r="D128" s="15">
        <f>SUM(D111:D127)</f>
        <v>2255.8794858198999</v>
      </c>
      <c r="E128" s="15">
        <f>SUM(E111:E127)</f>
        <v>2255.8794858198999</v>
      </c>
      <c r="F128" s="15">
        <f>SUM(F111:F127)</f>
        <v>41144.232529944893</v>
      </c>
      <c r="G128" s="18"/>
    </row>
    <row r="129" spans="1:6" x14ac:dyDescent="0.2">
      <c r="A129" s="7"/>
      <c r="B129" s="10"/>
      <c r="C129" s="10"/>
      <c r="D129" s="10"/>
      <c r="E129" s="10"/>
      <c r="F129" s="10"/>
    </row>
    <row r="130" spans="1:6" x14ac:dyDescent="0.2">
      <c r="A130" s="19" t="s">
        <v>7</v>
      </c>
      <c r="B130" s="14" t="s">
        <v>50</v>
      </c>
      <c r="C130" s="10"/>
      <c r="D130" s="10"/>
      <c r="E130" s="10"/>
      <c r="F130" s="10"/>
    </row>
    <row r="131" spans="1:6" x14ac:dyDescent="0.2">
      <c r="A131" s="7"/>
      <c r="B131" s="10" t="s">
        <v>17</v>
      </c>
      <c r="C131" s="10">
        <f t="shared" ref="C131:C147" si="9">D131*100/95</f>
        <v>4.4703157894736834E-2</v>
      </c>
      <c r="D131" s="10">
        <v>4.2467999999999999E-2</v>
      </c>
      <c r="E131" s="10">
        <v>4.2467999999999999E-2</v>
      </c>
      <c r="F131" s="10">
        <v>1739.7286513000001</v>
      </c>
    </row>
    <row r="132" spans="1:6" x14ac:dyDescent="0.2">
      <c r="A132" s="7"/>
      <c r="B132" s="10" t="s">
        <v>18</v>
      </c>
      <c r="C132" s="10">
        <f t="shared" si="9"/>
        <v>46.205964105263149</v>
      </c>
      <c r="D132" s="10">
        <v>43.895665899999997</v>
      </c>
      <c r="E132" s="10">
        <v>43.895665899999997</v>
      </c>
      <c r="F132" s="10">
        <v>2115.0738445000002</v>
      </c>
    </row>
    <row r="133" spans="1:6" x14ac:dyDescent="0.2">
      <c r="A133" s="7"/>
      <c r="B133" s="10" t="s">
        <v>19</v>
      </c>
      <c r="C133" s="10">
        <f t="shared" si="9"/>
        <v>399.8156990526316</v>
      </c>
      <c r="D133" s="10">
        <v>379.8249141</v>
      </c>
      <c r="E133" s="10">
        <v>379.8249141</v>
      </c>
      <c r="F133" s="10">
        <v>10437.14534209</v>
      </c>
    </row>
    <row r="134" spans="1:6" x14ac:dyDescent="0.2">
      <c r="A134" s="7"/>
      <c r="B134" s="10" t="s">
        <v>44</v>
      </c>
      <c r="C134" s="10">
        <f t="shared" si="9"/>
        <v>12.374783263157896</v>
      </c>
      <c r="D134" s="10">
        <v>11.7560441</v>
      </c>
      <c r="E134" s="10">
        <v>11.7560441</v>
      </c>
      <c r="F134" s="10">
        <v>313.73653549999995</v>
      </c>
    </row>
    <row r="135" spans="1:6" ht="15" x14ac:dyDescent="0.25">
      <c r="A135" s="7"/>
      <c r="B135" s="10" t="s">
        <v>45</v>
      </c>
      <c r="C135" s="10">
        <f t="shared" si="9"/>
        <v>116.63016740200001</v>
      </c>
      <c r="D135" s="20">
        <v>110.7986590319</v>
      </c>
      <c r="E135" s="20">
        <v>110.7986590319</v>
      </c>
      <c r="F135" s="10">
        <v>1151.2656461318998</v>
      </c>
    </row>
    <row r="136" spans="1:6" ht="15" x14ac:dyDescent="0.25">
      <c r="A136" s="7"/>
      <c r="B136" s="10" t="s">
        <v>21</v>
      </c>
      <c r="C136" s="10">
        <f t="shared" si="9"/>
        <v>0.95234494736842101</v>
      </c>
      <c r="D136" s="20">
        <v>0.90472770000000002</v>
      </c>
      <c r="E136" s="20">
        <v>0.90472770000000002</v>
      </c>
      <c r="F136" s="10">
        <v>23.486935200000001</v>
      </c>
    </row>
    <row r="137" spans="1:6" x14ac:dyDescent="0.2">
      <c r="A137" s="7"/>
      <c r="B137" s="10" t="s">
        <v>22</v>
      </c>
      <c r="C137" s="10">
        <f t="shared" si="9"/>
        <v>19.396678736842105</v>
      </c>
      <c r="D137" s="10">
        <v>18.426844800000001</v>
      </c>
      <c r="E137" s="10">
        <v>18.426844800000001</v>
      </c>
      <c r="F137" s="10">
        <v>1880.5222909000001</v>
      </c>
    </row>
    <row r="138" spans="1:6" x14ac:dyDescent="0.2">
      <c r="A138" s="7"/>
      <c r="B138" s="10" t="s">
        <v>23</v>
      </c>
      <c r="C138" s="10">
        <f t="shared" si="9"/>
        <v>54.005309684210516</v>
      </c>
      <c r="D138" s="10">
        <v>51.305044199999998</v>
      </c>
      <c r="E138" s="10">
        <v>51.305044199999998</v>
      </c>
      <c r="F138" s="10">
        <v>212.46493464999998</v>
      </c>
    </row>
    <row r="139" spans="1:6" x14ac:dyDescent="0.2">
      <c r="A139" s="7"/>
      <c r="B139" s="10" t="s">
        <v>24</v>
      </c>
      <c r="C139" s="10">
        <f t="shared" si="9"/>
        <v>5.1626842105263152E-2</v>
      </c>
      <c r="D139" s="10">
        <v>4.9045499999999999E-2</v>
      </c>
      <c r="E139" s="10">
        <v>4.9045499999999999E-2</v>
      </c>
      <c r="F139" s="10">
        <v>2.9908455000000003</v>
      </c>
    </row>
    <row r="140" spans="1:6" x14ac:dyDescent="0.2">
      <c r="A140" s="7"/>
      <c r="B140" s="10" t="s">
        <v>25</v>
      </c>
      <c r="C140" s="10">
        <f t="shared" si="9"/>
        <v>4.3968842105263153E-2</v>
      </c>
      <c r="D140" s="10">
        <v>4.1770399999999999E-2</v>
      </c>
      <c r="E140" s="10">
        <v>4.1770399999999999E-2</v>
      </c>
      <c r="F140" s="10">
        <v>6.2377703999999996</v>
      </c>
    </row>
    <row r="141" spans="1:6" x14ac:dyDescent="0.2">
      <c r="A141" s="7"/>
      <c r="B141" s="10" t="s">
        <v>48</v>
      </c>
      <c r="C141" s="10">
        <f t="shared" si="9"/>
        <v>2983.3012039999999</v>
      </c>
      <c r="D141" s="10">
        <v>2834.1361437999999</v>
      </c>
      <c r="E141" s="10">
        <v>2834.1361437999999</v>
      </c>
      <c r="F141" s="10">
        <v>21557.364490899996</v>
      </c>
    </row>
    <row r="142" spans="1:6" x14ac:dyDescent="0.2">
      <c r="A142" s="7"/>
      <c r="B142" s="10" t="s">
        <v>26</v>
      </c>
      <c r="C142" s="10">
        <f t="shared" si="9"/>
        <v>704.87794565263152</v>
      </c>
      <c r="D142" s="10">
        <v>669.63404836999996</v>
      </c>
      <c r="E142" s="10">
        <v>669.63404836999996</v>
      </c>
      <c r="F142" s="10">
        <v>10386.149830570001</v>
      </c>
    </row>
    <row r="143" spans="1:6" x14ac:dyDescent="0.2">
      <c r="A143" s="7"/>
      <c r="B143" s="3" t="s">
        <v>35</v>
      </c>
      <c r="C143" s="10">
        <f t="shared" si="9"/>
        <v>53.345651684210523</v>
      </c>
      <c r="D143" s="10">
        <v>50.678369099999998</v>
      </c>
      <c r="E143" s="10">
        <v>50.678369099999998</v>
      </c>
      <c r="F143" s="10">
        <v>152.37217910000001</v>
      </c>
    </row>
    <row r="144" spans="1:6" x14ac:dyDescent="0.2">
      <c r="A144" s="7"/>
      <c r="B144" s="10" t="s">
        <v>27</v>
      </c>
      <c r="C144" s="10">
        <f t="shared" si="9"/>
        <v>0</v>
      </c>
      <c r="D144" s="10">
        <v>0</v>
      </c>
      <c r="E144" s="10">
        <v>0</v>
      </c>
      <c r="F144" s="10">
        <v>2968.6864358000003</v>
      </c>
    </row>
    <row r="145" spans="1:6" x14ac:dyDescent="0.2">
      <c r="A145" s="7"/>
      <c r="B145" s="10" t="s">
        <v>28</v>
      </c>
      <c r="C145" s="10">
        <f t="shared" si="9"/>
        <v>92.499221368421061</v>
      </c>
      <c r="D145" s="10">
        <v>87.874260300000003</v>
      </c>
      <c r="E145" s="10">
        <v>87.874260300000003</v>
      </c>
      <c r="F145" s="10">
        <v>107.67827030000001</v>
      </c>
    </row>
    <row r="146" spans="1:6" x14ac:dyDescent="0.2">
      <c r="A146" s="7"/>
      <c r="B146" s="10" t="s">
        <v>36</v>
      </c>
      <c r="C146" s="10">
        <f t="shared" si="9"/>
        <v>0</v>
      </c>
      <c r="D146" s="10">
        <v>0</v>
      </c>
      <c r="E146" s="10">
        <v>0</v>
      </c>
      <c r="F146" s="10">
        <v>93.48</v>
      </c>
    </row>
    <row r="147" spans="1:6" x14ac:dyDescent="0.2">
      <c r="A147" s="7"/>
      <c r="B147" s="10" t="s">
        <v>38</v>
      </c>
      <c r="C147" s="10">
        <f t="shared" si="9"/>
        <v>0</v>
      </c>
      <c r="D147" s="10">
        <v>0</v>
      </c>
      <c r="E147" s="10">
        <v>0</v>
      </c>
      <c r="F147" s="10">
        <v>595.12</v>
      </c>
    </row>
    <row r="148" spans="1:6" x14ac:dyDescent="0.2">
      <c r="A148" s="7"/>
      <c r="B148" s="14" t="s">
        <v>37</v>
      </c>
      <c r="C148" s="15">
        <f>SUM(C131:C147)</f>
        <v>4483.5452687388415</v>
      </c>
      <c r="D148" s="15">
        <f>SUM(D131:D147)</f>
        <v>4259.3680053018998</v>
      </c>
      <c r="E148" s="15">
        <f>SUM(E131:E147)</f>
        <v>4259.3680053018998</v>
      </c>
      <c r="F148" s="15">
        <f>SUM(F131:F147)</f>
        <v>53743.504002841903</v>
      </c>
    </row>
    <row r="149" spans="1:6" x14ac:dyDescent="0.2">
      <c r="A149" s="7"/>
      <c r="B149" s="10"/>
      <c r="C149" s="10"/>
      <c r="D149" s="10"/>
      <c r="E149" s="10"/>
      <c r="F149" s="10"/>
    </row>
    <row r="150" spans="1:6" x14ac:dyDescent="0.2">
      <c r="A150" s="7" t="s">
        <v>0</v>
      </c>
      <c r="B150" s="8" t="s">
        <v>91</v>
      </c>
      <c r="C150" s="10"/>
      <c r="D150" s="10"/>
      <c r="E150" s="10"/>
      <c r="F150" s="10"/>
    </row>
    <row r="151" spans="1:6" x14ac:dyDescent="0.2">
      <c r="A151" s="7"/>
      <c r="B151" s="10" t="s">
        <v>17</v>
      </c>
      <c r="C151" s="10">
        <f t="shared" ref="C151:C167" si="10">D151*100/95</f>
        <v>225.43710357894736</v>
      </c>
      <c r="D151" s="4">
        <f t="shared" ref="D151:F168" si="11">SUM(D11,D31,D51,D71,D91,D111,D131)</f>
        <v>214.1652484</v>
      </c>
      <c r="E151" s="4">
        <f t="shared" si="11"/>
        <v>214.1652484</v>
      </c>
      <c r="F151" s="4">
        <f t="shared" si="11"/>
        <v>5482.8321419500007</v>
      </c>
    </row>
    <row r="152" spans="1:6" x14ac:dyDescent="0.2">
      <c r="A152" s="7"/>
      <c r="B152" s="10" t="s">
        <v>18</v>
      </c>
      <c r="C152" s="10">
        <f t="shared" si="10"/>
        <v>230.94594926315787</v>
      </c>
      <c r="D152" s="4">
        <f t="shared" si="11"/>
        <v>219.39865179999998</v>
      </c>
      <c r="E152" s="4">
        <f t="shared" si="11"/>
        <v>219.39865179999998</v>
      </c>
      <c r="F152" s="4">
        <f t="shared" si="11"/>
        <v>10588.241613100001</v>
      </c>
    </row>
    <row r="153" spans="1:6" x14ac:dyDescent="0.2">
      <c r="A153" s="7"/>
      <c r="B153" s="10" t="s">
        <v>19</v>
      </c>
      <c r="C153" s="10">
        <f t="shared" si="10"/>
        <v>672.57818705263162</v>
      </c>
      <c r="D153" s="4">
        <f t="shared" si="11"/>
        <v>638.94927770000004</v>
      </c>
      <c r="E153" s="4">
        <f t="shared" si="11"/>
        <v>638.94927770000004</v>
      </c>
      <c r="F153" s="4">
        <f t="shared" si="11"/>
        <v>24059.55602923</v>
      </c>
    </row>
    <row r="154" spans="1:6" x14ac:dyDescent="0.2">
      <c r="A154" s="7"/>
      <c r="B154" s="10" t="s">
        <v>44</v>
      </c>
      <c r="C154" s="10">
        <f t="shared" si="10"/>
        <v>79.449554000000006</v>
      </c>
      <c r="D154" s="4">
        <f t="shared" si="11"/>
        <v>75.477076300000007</v>
      </c>
      <c r="E154" s="4">
        <f t="shared" si="11"/>
        <v>75.477076300000007</v>
      </c>
      <c r="F154" s="4">
        <f t="shared" si="11"/>
        <v>1501.6445897000001</v>
      </c>
    </row>
    <row r="155" spans="1:6" x14ac:dyDescent="0.2">
      <c r="A155" s="7"/>
      <c r="B155" s="10" t="s">
        <v>45</v>
      </c>
      <c r="C155" s="10">
        <f t="shared" si="10"/>
        <v>148.23613745863159</v>
      </c>
      <c r="D155" s="4">
        <f t="shared" si="11"/>
        <v>140.82433058570001</v>
      </c>
      <c r="E155" s="4">
        <f t="shared" si="11"/>
        <v>140.82433058570001</v>
      </c>
      <c r="F155" s="4">
        <f t="shared" si="11"/>
        <v>3744.8368199706997</v>
      </c>
    </row>
    <row r="156" spans="1:6" x14ac:dyDescent="0.2">
      <c r="A156" s="7"/>
      <c r="B156" s="10" t="s">
        <v>21</v>
      </c>
      <c r="C156" s="10">
        <f t="shared" si="10"/>
        <v>1.3584036842105263</v>
      </c>
      <c r="D156" s="4">
        <f t="shared" si="11"/>
        <v>1.2904835000000001</v>
      </c>
      <c r="E156" s="4">
        <f t="shared" si="11"/>
        <v>1.2904835000000001</v>
      </c>
      <c r="F156" s="4">
        <f t="shared" si="11"/>
        <v>104.75901759999999</v>
      </c>
    </row>
    <row r="157" spans="1:6" x14ac:dyDescent="0.2">
      <c r="A157" s="7"/>
      <c r="B157" s="10" t="s">
        <v>22</v>
      </c>
      <c r="C157" s="10">
        <f t="shared" si="10"/>
        <v>262.15899726315791</v>
      </c>
      <c r="D157" s="4">
        <f t="shared" si="11"/>
        <v>249.05104740000002</v>
      </c>
      <c r="E157" s="4">
        <f t="shared" si="11"/>
        <v>249.05104740000002</v>
      </c>
      <c r="F157" s="4">
        <f t="shared" si="11"/>
        <v>7900.7282377299998</v>
      </c>
    </row>
    <row r="158" spans="1:6" x14ac:dyDescent="0.2">
      <c r="A158" s="7"/>
      <c r="B158" s="10" t="s">
        <v>23</v>
      </c>
      <c r="C158" s="10">
        <f t="shared" si="10"/>
        <v>138.79020842105263</v>
      </c>
      <c r="D158" s="4">
        <f t="shared" si="11"/>
        <v>131.85069799999999</v>
      </c>
      <c r="E158" s="4">
        <f t="shared" si="11"/>
        <v>131.85069799999999</v>
      </c>
      <c r="F158" s="4">
        <f t="shared" si="11"/>
        <v>1310.0998170500002</v>
      </c>
    </row>
    <row r="159" spans="1:6" x14ac:dyDescent="0.2">
      <c r="A159" s="7"/>
      <c r="B159" s="10" t="s">
        <v>24</v>
      </c>
      <c r="C159" s="10">
        <f t="shared" si="10"/>
        <v>0.27872084210526316</v>
      </c>
      <c r="D159" s="4">
        <f t="shared" si="11"/>
        <v>0.26478479999999999</v>
      </c>
      <c r="E159" s="4">
        <f t="shared" si="11"/>
        <v>0.26478479999999999</v>
      </c>
      <c r="F159" s="4">
        <f t="shared" si="11"/>
        <v>303.81015639999998</v>
      </c>
    </row>
    <row r="160" spans="1:6" x14ac:dyDescent="0.2">
      <c r="A160" s="7"/>
      <c r="B160" s="10" t="s">
        <v>25</v>
      </c>
      <c r="C160" s="10">
        <f t="shared" si="10"/>
        <v>15.505946947368423</v>
      </c>
      <c r="D160" s="4">
        <f t="shared" si="11"/>
        <v>14.730649600000001</v>
      </c>
      <c r="E160" s="4">
        <f t="shared" si="11"/>
        <v>14.730649600000001</v>
      </c>
      <c r="F160" s="4">
        <f t="shared" si="11"/>
        <v>151.1835696</v>
      </c>
    </row>
    <row r="161" spans="1:6" x14ac:dyDescent="0.2">
      <c r="A161" s="7"/>
      <c r="B161" s="10" t="s">
        <v>48</v>
      </c>
      <c r="C161" s="10">
        <f t="shared" si="10"/>
        <v>7104.3413362636848</v>
      </c>
      <c r="D161" s="4">
        <f t="shared" si="11"/>
        <v>6749.1242694504999</v>
      </c>
      <c r="E161" s="4">
        <f t="shared" si="11"/>
        <v>6749.1242694504999</v>
      </c>
      <c r="F161" s="4">
        <f t="shared" si="11"/>
        <v>72079.641928650497</v>
      </c>
    </row>
    <row r="162" spans="1:6" x14ac:dyDescent="0.2">
      <c r="A162" s="7"/>
      <c r="B162" s="10" t="s">
        <v>26</v>
      </c>
      <c r="C162" s="10">
        <f t="shared" si="10"/>
        <v>2052.9278893052629</v>
      </c>
      <c r="D162" s="4">
        <f t="shared" si="11"/>
        <v>1950.2814948399996</v>
      </c>
      <c r="E162" s="4">
        <f t="shared" si="11"/>
        <v>1950.2814948399996</v>
      </c>
      <c r="F162" s="4">
        <f t="shared" si="11"/>
        <v>38373.42508524</v>
      </c>
    </row>
    <row r="163" spans="1:6" x14ac:dyDescent="0.2">
      <c r="A163" s="7"/>
      <c r="B163" s="3" t="s">
        <v>35</v>
      </c>
      <c r="C163" s="10">
        <f t="shared" si="10"/>
        <v>373.75822863157896</v>
      </c>
      <c r="D163" s="4">
        <f t="shared" si="11"/>
        <v>355.07031719999998</v>
      </c>
      <c r="E163" s="4">
        <f t="shared" si="11"/>
        <v>355.07031719999998</v>
      </c>
      <c r="F163" s="4">
        <f t="shared" si="11"/>
        <v>1084.3736082</v>
      </c>
    </row>
    <row r="164" spans="1:6" x14ac:dyDescent="0.2">
      <c r="A164" s="7"/>
      <c r="B164" s="10" t="s">
        <v>27</v>
      </c>
      <c r="C164" s="10">
        <f t="shared" si="10"/>
        <v>106.37894736842105</v>
      </c>
      <c r="D164" s="4">
        <f t="shared" si="11"/>
        <v>101.06</v>
      </c>
      <c r="E164" s="4">
        <f t="shared" si="11"/>
        <v>101.06</v>
      </c>
      <c r="F164" s="4">
        <f t="shared" si="11"/>
        <v>6776.1378889999996</v>
      </c>
    </row>
    <row r="165" spans="1:6" x14ac:dyDescent="0.2">
      <c r="A165" s="7"/>
      <c r="B165" s="10" t="s">
        <v>28</v>
      </c>
      <c r="C165" s="10">
        <f t="shared" si="10"/>
        <v>248.20668568421056</v>
      </c>
      <c r="D165" s="4">
        <f t="shared" si="11"/>
        <v>235.79635140000002</v>
      </c>
      <c r="E165" s="4">
        <f t="shared" si="11"/>
        <v>235.79635140000002</v>
      </c>
      <c r="F165" s="4">
        <f t="shared" si="11"/>
        <v>357.55651310000002</v>
      </c>
    </row>
    <row r="166" spans="1:6" x14ac:dyDescent="0.2">
      <c r="A166" s="7"/>
      <c r="B166" s="10" t="s">
        <v>36</v>
      </c>
      <c r="C166" s="10">
        <f t="shared" si="10"/>
        <v>0</v>
      </c>
      <c r="D166" s="4">
        <f t="shared" si="11"/>
        <v>0</v>
      </c>
      <c r="E166" s="4">
        <f t="shared" si="11"/>
        <v>0</v>
      </c>
      <c r="F166" s="4">
        <f t="shared" si="11"/>
        <v>174.09</v>
      </c>
    </row>
    <row r="167" spans="1:6" x14ac:dyDescent="0.2">
      <c r="A167" s="7"/>
      <c r="B167" s="10" t="s">
        <v>41</v>
      </c>
      <c r="C167" s="10">
        <f t="shared" si="10"/>
        <v>0</v>
      </c>
      <c r="D167" s="4">
        <f t="shared" si="11"/>
        <v>0</v>
      </c>
      <c r="E167" s="4">
        <f t="shared" si="11"/>
        <v>0</v>
      </c>
      <c r="F167" s="4">
        <f t="shared" si="11"/>
        <v>1277.92</v>
      </c>
    </row>
    <row r="168" spans="1:6" x14ac:dyDescent="0.2">
      <c r="A168" s="7"/>
      <c r="B168" s="15" t="s">
        <v>37</v>
      </c>
      <c r="C168" s="21">
        <f>SUM(C151:C167)</f>
        <v>11660.352295764422</v>
      </c>
      <c r="D168" s="22">
        <f t="shared" si="11"/>
        <v>11077.334680976201</v>
      </c>
      <c r="E168" s="22">
        <f t="shared" si="11"/>
        <v>11077.334680976201</v>
      </c>
      <c r="F168" s="22">
        <f t="shared" si="11"/>
        <v>175270.8370165212</v>
      </c>
    </row>
    <row r="169" spans="1:6" x14ac:dyDescent="0.2">
      <c r="A169" s="7"/>
      <c r="B169" s="10"/>
      <c r="C169" s="10">
        <f>SUM(C151:C167)</f>
        <v>11660.352295764422</v>
      </c>
      <c r="D169" s="10">
        <f>SUM(D151:D167)</f>
        <v>11077.334680976199</v>
      </c>
      <c r="E169" s="10">
        <f>SUM(E151:E167)</f>
        <v>11077.334680976199</v>
      </c>
      <c r="F169" s="10">
        <f>SUM(F151:F167)</f>
        <v>175270.8370165212</v>
      </c>
    </row>
    <row r="170" spans="1:6" x14ac:dyDescent="0.2">
      <c r="A170" s="8" t="s">
        <v>51</v>
      </c>
      <c r="B170" s="8" t="s">
        <v>86</v>
      </c>
      <c r="C170" s="10"/>
      <c r="D170" s="10"/>
      <c r="E170" s="10"/>
      <c r="F170" s="10"/>
    </row>
    <row r="171" spans="1:6" x14ac:dyDescent="0.2">
      <c r="A171" s="19" t="s">
        <v>8</v>
      </c>
      <c r="B171" s="14" t="s">
        <v>52</v>
      </c>
      <c r="C171" s="10"/>
      <c r="D171" s="10"/>
      <c r="E171" s="10"/>
      <c r="F171" s="10"/>
    </row>
    <row r="172" spans="1:6" x14ac:dyDescent="0.2">
      <c r="A172" s="7"/>
      <c r="B172" s="10" t="s">
        <v>17</v>
      </c>
      <c r="C172" s="10">
        <f t="shared" ref="C172:C188" si="12">D172*100/95</f>
        <v>0</v>
      </c>
      <c r="D172" s="10">
        <v>0</v>
      </c>
      <c r="E172" s="10">
        <v>0</v>
      </c>
      <c r="F172" s="10">
        <v>0.75</v>
      </c>
    </row>
    <row r="173" spans="1:6" x14ac:dyDescent="0.2">
      <c r="A173" s="7"/>
      <c r="B173" s="10" t="s">
        <v>18</v>
      </c>
      <c r="C173" s="10">
        <f t="shared" si="12"/>
        <v>0</v>
      </c>
      <c r="D173" s="10">
        <v>0</v>
      </c>
      <c r="E173" s="10">
        <v>0</v>
      </c>
      <c r="F173" s="10">
        <v>0.34</v>
      </c>
    </row>
    <row r="174" spans="1:6" x14ac:dyDescent="0.2">
      <c r="A174" s="7"/>
      <c r="B174" s="10" t="s">
        <v>19</v>
      </c>
      <c r="C174" s="10">
        <f t="shared" si="12"/>
        <v>0.40197715789473681</v>
      </c>
      <c r="D174" s="10">
        <v>0.3818783</v>
      </c>
      <c r="E174" s="10">
        <v>0.3818783</v>
      </c>
      <c r="F174" s="10">
        <v>7.8763783000000007</v>
      </c>
    </row>
    <row r="175" spans="1:6" x14ac:dyDescent="0.2">
      <c r="A175" s="7"/>
      <c r="B175" s="10" t="s">
        <v>44</v>
      </c>
      <c r="C175" s="10">
        <f t="shared" si="12"/>
        <v>5.000018526315789</v>
      </c>
      <c r="D175" s="10">
        <v>4.7500175999999996</v>
      </c>
      <c r="E175" s="10">
        <v>4.7500175999999996</v>
      </c>
      <c r="F175" s="10">
        <v>38.901646800000002</v>
      </c>
    </row>
    <row r="176" spans="1:6" x14ac:dyDescent="0.2">
      <c r="A176" s="7"/>
      <c r="B176" s="10" t="s">
        <v>45</v>
      </c>
      <c r="C176" s="10">
        <f t="shared" si="12"/>
        <v>0.49836357894736844</v>
      </c>
      <c r="D176" s="10">
        <v>0.47344540000000002</v>
      </c>
      <c r="E176" s="10">
        <v>0.47344540000000002</v>
      </c>
      <c r="F176" s="10">
        <v>4.9344003000000001</v>
      </c>
    </row>
    <row r="177" spans="1:6" x14ac:dyDescent="0.2">
      <c r="A177" s="7"/>
      <c r="B177" s="10" t="s">
        <v>21</v>
      </c>
      <c r="C177" s="10">
        <f t="shared" si="12"/>
        <v>4.9735052631578944E-2</v>
      </c>
      <c r="D177" s="10">
        <v>4.72483E-2</v>
      </c>
      <c r="E177" s="10">
        <v>4.72483E-2</v>
      </c>
      <c r="F177" s="10">
        <v>0.64259830000000007</v>
      </c>
    </row>
    <row r="178" spans="1:6" x14ac:dyDescent="0.2">
      <c r="A178" s="7"/>
      <c r="B178" s="10" t="s">
        <v>22</v>
      </c>
      <c r="C178" s="10">
        <f t="shared" si="12"/>
        <v>0.16310505263157896</v>
      </c>
      <c r="D178" s="10">
        <v>0.1549498</v>
      </c>
      <c r="E178" s="10">
        <v>0.1549498</v>
      </c>
      <c r="F178" s="10">
        <v>0.41494980000000004</v>
      </c>
    </row>
    <row r="179" spans="1:6" x14ac:dyDescent="0.2">
      <c r="A179" s="7"/>
      <c r="B179" s="10" t="s">
        <v>23</v>
      </c>
      <c r="C179" s="10">
        <f t="shared" si="12"/>
        <v>2.1112055789473683</v>
      </c>
      <c r="D179" s="10">
        <v>2.0056452999999999</v>
      </c>
      <c r="E179" s="10">
        <v>2.0056452999999999</v>
      </c>
      <c r="F179" s="10">
        <v>2.0856452999999999</v>
      </c>
    </row>
    <row r="180" spans="1:6" x14ac:dyDescent="0.2">
      <c r="A180" s="7"/>
      <c r="B180" s="10" t="s">
        <v>24</v>
      </c>
      <c r="C180" s="10">
        <f t="shared" si="12"/>
        <v>0</v>
      </c>
      <c r="D180" s="10">
        <v>0</v>
      </c>
      <c r="E180" s="10">
        <v>0</v>
      </c>
      <c r="F180" s="10">
        <v>0.47</v>
      </c>
    </row>
    <row r="181" spans="1:6" x14ac:dyDescent="0.2">
      <c r="A181" s="7"/>
      <c r="B181" s="10" t="s">
        <v>25</v>
      </c>
      <c r="C181" s="10">
        <f t="shared" si="12"/>
        <v>0</v>
      </c>
      <c r="D181" s="10">
        <v>0</v>
      </c>
      <c r="E181" s="10">
        <v>0</v>
      </c>
      <c r="F181" s="10">
        <v>0</v>
      </c>
    </row>
    <row r="182" spans="1:6" x14ac:dyDescent="0.2">
      <c r="A182" s="7"/>
      <c r="B182" s="10" t="s">
        <v>48</v>
      </c>
      <c r="C182" s="10">
        <f t="shared" si="12"/>
        <v>30.898986947368421</v>
      </c>
      <c r="D182" s="10">
        <v>29.354037600000002</v>
      </c>
      <c r="E182" s="10">
        <v>29.354037600000002</v>
      </c>
      <c r="F182" s="10">
        <v>98.437948699999993</v>
      </c>
    </row>
    <row r="183" spans="1:6" x14ac:dyDescent="0.2">
      <c r="A183" s="7"/>
      <c r="B183" s="10" t="s">
        <v>26</v>
      </c>
      <c r="C183" s="10">
        <f t="shared" si="12"/>
        <v>1.3464263157894736</v>
      </c>
      <c r="D183" s="10">
        <v>1.2791049999999999</v>
      </c>
      <c r="E183" s="10">
        <v>1.2791049999999999</v>
      </c>
      <c r="F183" s="10">
        <v>9.2184027999999998</v>
      </c>
    </row>
    <row r="184" spans="1:6" x14ac:dyDescent="0.2">
      <c r="A184" s="7"/>
      <c r="B184" s="3" t="s">
        <v>35</v>
      </c>
      <c r="C184" s="10">
        <f t="shared" si="12"/>
        <v>0</v>
      </c>
      <c r="D184" s="10">
        <v>0</v>
      </c>
      <c r="E184" s="10">
        <v>0</v>
      </c>
      <c r="F184" s="10">
        <v>9.5000000000000001E-2</v>
      </c>
    </row>
    <row r="185" spans="1:6" x14ac:dyDescent="0.2">
      <c r="A185" s="7"/>
      <c r="B185" s="10" t="s">
        <v>27</v>
      </c>
      <c r="C185" s="10">
        <f t="shared" si="12"/>
        <v>0</v>
      </c>
      <c r="D185" s="10">
        <v>0</v>
      </c>
      <c r="E185" s="10">
        <v>0</v>
      </c>
      <c r="F185" s="10">
        <v>19.819140000000001</v>
      </c>
    </row>
    <row r="186" spans="1:6" x14ac:dyDescent="0.2">
      <c r="A186" s="7"/>
      <c r="B186" s="10" t="s">
        <v>28</v>
      </c>
      <c r="C186" s="10">
        <f t="shared" si="12"/>
        <v>0.13266231578947368</v>
      </c>
      <c r="D186" s="10">
        <v>0.12602920000000001</v>
      </c>
      <c r="E186" s="10">
        <v>0.12602920000000001</v>
      </c>
      <c r="F186" s="10">
        <v>0.12602920000000001</v>
      </c>
    </row>
    <row r="187" spans="1:6" x14ac:dyDescent="0.2">
      <c r="A187" s="7"/>
      <c r="B187" s="10" t="s">
        <v>36</v>
      </c>
      <c r="C187" s="10">
        <f t="shared" si="12"/>
        <v>0</v>
      </c>
      <c r="D187" s="10">
        <v>0</v>
      </c>
      <c r="E187" s="10">
        <v>0</v>
      </c>
      <c r="F187" s="10">
        <v>0.02</v>
      </c>
    </row>
    <row r="188" spans="1:6" x14ac:dyDescent="0.2">
      <c r="A188" s="7"/>
      <c r="B188" s="10" t="s">
        <v>41</v>
      </c>
      <c r="C188" s="10">
        <f t="shared" si="12"/>
        <v>0</v>
      </c>
      <c r="D188" s="10">
        <v>0</v>
      </c>
      <c r="E188" s="10">
        <v>0</v>
      </c>
      <c r="F188" s="10">
        <v>20.16</v>
      </c>
    </row>
    <row r="189" spans="1:6" x14ac:dyDescent="0.2">
      <c r="A189" s="7"/>
      <c r="B189" s="14" t="s">
        <v>37</v>
      </c>
      <c r="C189" s="21">
        <f>SUM(C172:C188)</f>
        <v>40.602480526315787</v>
      </c>
      <c r="D189" s="21">
        <f>SUM(D172:D188)</f>
        <v>38.572356499999998</v>
      </c>
      <c r="E189" s="21">
        <f>SUM(E172:E188)</f>
        <v>38.572356499999998</v>
      </c>
      <c r="F189" s="15">
        <f>SUM(F172:F188)</f>
        <v>204.29213950000002</v>
      </c>
    </row>
    <row r="190" spans="1:6" x14ac:dyDescent="0.2">
      <c r="A190" s="7"/>
      <c r="B190" s="10"/>
      <c r="C190" s="10"/>
      <c r="D190" s="10"/>
      <c r="E190" s="10"/>
      <c r="F190" s="10"/>
    </row>
    <row r="191" spans="1:6" x14ac:dyDescent="0.2">
      <c r="A191" s="19" t="s">
        <v>2</v>
      </c>
      <c r="B191" s="14" t="s">
        <v>54</v>
      </c>
      <c r="C191" s="10"/>
      <c r="D191" s="10"/>
      <c r="E191" s="10"/>
      <c r="F191" s="10"/>
    </row>
    <row r="192" spans="1:6" x14ac:dyDescent="0.2">
      <c r="A192" s="7"/>
      <c r="B192" s="10" t="s">
        <v>17</v>
      </c>
      <c r="C192" s="10">
        <f t="shared" ref="C192:C208" si="13">D192*100/95</f>
        <v>0</v>
      </c>
      <c r="D192" s="10">
        <v>0</v>
      </c>
      <c r="E192" s="10">
        <v>0</v>
      </c>
      <c r="F192" s="10">
        <v>43.228100000000005</v>
      </c>
    </row>
    <row r="193" spans="1:6" x14ac:dyDescent="0.2">
      <c r="A193" s="7"/>
      <c r="B193" s="10" t="s">
        <v>18</v>
      </c>
      <c r="C193" s="10">
        <f t="shared" si="13"/>
        <v>3.325071052631579</v>
      </c>
      <c r="D193" s="10">
        <v>3.1588175000000001</v>
      </c>
      <c r="E193" s="10">
        <v>3.1588175000000001</v>
      </c>
      <c r="F193" s="10">
        <v>22.140117500000002</v>
      </c>
    </row>
    <row r="194" spans="1:6" x14ac:dyDescent="0.2">
      <c r="A194" s="7"/>
      <c r="B194" s="10" t="s">
        <v>19</v>
      </c>
      <c r="C194" s="10">
        <f t="shared" si="13"/>
        <v>10.380374526315789</v>
      </c>
      <c r="D194" s="10">
        <v>9.8613558000000001</v>
      </c>
      <c r="E194" s="10">
        <v>9.8613558000000001</v>
      </c>
      <c r="F194" s="10">
        <v>413.99128037999998</v>
      </c>
    </row>
    <row r="195" spans="1:6" x14ac:dyDescent="0.2">
      <c r="A195" s="7"/>
      <c r="B195" s="10" t="s">
        <v>44</v>
      </c>
      <c r="C195" s="10">
        <f t="shared" si="13"/>
        <v>17.084240631578947</v>
      </c>
      <c r="D195" s="10">
        <v>16.230028600000001</v>
      </c>
      <c r="E195" s="10">
        <v>16.230028600000001</v>
      </c>
      <c r="F195" s="10">
        <v>337.1624324</v>
      </c>
    </row>
    <row r="196" spans="1:6" x14ac:dyDescent="0.2">
      <c r="A196" s="7"/>
      <c r="B196" s="10" t="s">
        <v>45</v>
      </c>
      <c r="C196" s="10">
        <f t="shared" si="13"/>
        <v>19.556029096105267</v>
      </c>
      <c r="D196" s="10">
        <v>18.578227641300003</v>
      </c>
      <c r="E196" s="10">
        <v>18.578227641300003</v>
      </c>
      <c r="F196" s="10">
        <v>290.37315758130001</v>
      </c>
    </row>
    <row r="197" spans="1:6" x14ac:dyDescent="0.2">
      <c r="A197" s="7"/>
      <c r="B197" s="10" t="s">
        <v>21</v>
      </c>
      <c r="C197" s="10">
        <f t="shared" si="13"/>
        <v>0.88402431578947371</v>
      </c>
      <c r="D197" s="10">
        <v>0.83982310000000004</v>
      </c>
      <c r="E197" s="10">
        <v>0.83982310000000004</v>
      </c>
      <c r="F197" s="10">
        <v>17.550059399999999</v>
      </c>
    </row>
    <row r="198" spans="1:6" x14ac:dyDescent="0.2">
      <c r="A198" s="7"/>
      <c r="B198" s="10" t="s">
        <v>22</v>
      </c>
      <c r="C198" s="10">
        <f t="shared" si="13"/>
        <v>8.7263263157894748</v>
      </c>
      <c r="D198" s="10">
        <v>8.2900100000000005</v>
      </c>
      <c r="E198" s="10">
        <v>8.2900100000000005</v>
      </c>
      <c r="F198" s="10">
        <v>145.97701869000002</v>
      </c>
    </row>
    <row r="199" spans="1:6" x14ac:dyDescent="0.2">
      <c r="A199" s="7"/>
      <c r="B199" s="10" t="s">
        <v>23</v>
      </c>
      <c r="C199" s="10">
        <f t="shared" si="13"/>
        <v>12.670403684210525</v>
      </c>
      <c r="D199" s="10">
        <v>12.0368835</v>
      </c>
      <c r="E199" s="10">
        <v>12.0368835</v>
      </c>
      <c r="F199" s="10">
        <v>33.042583499999999</v>
      </c>
    </row>
    <row r="200" spans="1:6" x14ac:dyDescent="0.2">
      <c r="A200" s="7"/>
      <c r="B200" s="10" t="s">
        <v>24</v>
      </c>
      <c r="C200" s="10">
        <f t="shared" si="13"/>
        <v>0.22782273684210527</v>
      </c>
      <c r="D200" s="10">
        <v>0.2164316</v>
      </c>
      <c r="E200" s="10">
        <v>0.2164316</v>
      </c>
      <c r="F200" s="10">
        <v>0.80643160000000003</v>
      </c>
    </row>
    <row r="201" spans="1:6" x14ac:dyDescent="0.2">
      <c r="A201" s="7"/>
      <c r="B201" s="10" t="s">
        <v>25</v>
      </c>
      <c r="C201" s="10">
        <f t="shared" si="13"/>
        <v>0</v>
      </c>
      <c r="D201" s="10">
        <v>0</v>
      </c>
      <c r="E201" s="10">
        <v>0</v>
      </c>
      <c r="F201" s="10">
        <v>2.2400000000000002</v>
      </c>
    </row>
    <row r="202" spans="1:6" x14ac:dyDescent="0.2">
      <c r="A202" s="7"/>
      <c r="B202" s="10" t="s">
        <v>48</v>
      </c>
      <c r="C202" s="10">
        <f t="shared" si="13"/>
        <v>671.74002336842102</v>
      </c>
      <c r="D202" s="10">
        <v>638.15302220000001</v>
      </c>
      <c r="E202" s="10">
        <v>638.15302220000001</v>
      </c>
      <c r="F202" s="10">
        <v>3432.2472739</v>
      </c>
    </row>
    <row r="203" spans="1:6" x14ac:dyDescent="0.2">
      <c r="A203" s="7"/>
      <c r="B203" s="10" t="s">
        <v>26</v>
      </c>
      <c r="C203" s="10">
        <f t="shared" si="13"/>
        <v>231.26029945789472</v>
      </c>
      <c r="D203" s="10">
        <v>219.69728448499998</v>
      </c>
      <c r="E203" s="10">
        <v>219.69728448499998</v>
      </c>
      <c r="F203" s="10">
        <v>985.9529344849999</v>
      </c>
    </row>
    <row r="204" spans="1:6" x14ac:dyDescent="0.2">
      <c r="A204" s="7"/>
      <c r="B204" s="3" t="s">
        <v>35</v>
      </c>
      <c r="C204" s="10">
        <f t="shared" si="13"/>
        <v>0.70590157894736838</v>
      </c>
      <c r="D204" s="10">
        <v>0.67060649999999999</v>
      </c>
      <c r="E204" s="10">
        <v>0.67060649999999999</v>
      </c>
      <c r="F204" s="10">
        <v>1.0814064999999999</v>
      </c>
    </row>
    <row r="205" spans="1:6" x14ac:dyDescent="0.2">
      <c r="A205" s="7"/>
      <c r="B205" s="10" t="s">
        <v>27</v>
      </c>
      <c r="C205" s="10">
        <f t="shared" ref="C205:C206" si="14">D205*100/95</f>
        <v>0</v>
      </c>
      <c r="D205" s="10">
        <v>0</v>
      </c>
      <c r="E205" s="10">
        <v>0</v>
      </c>
      <c r="F205" s="10">
        <v>1892.5916135999998</v>
      </c>
    </row>
    <row r="206" spans="1:6" x14ac:dyDescent="0.2">
      <c r="A206" s="7"/>
      <c r="B206" s="10" t="s">
        <v>28</v>
      </c>
      <c r="C206" s="10">
        <f t="shared" si="14"/>
        <v>56.193057473473694</v>
      </c>
      <c r="D206" s="10">
        <v>53.383404599800002</v>
      </c>
      <c r="E206" s="10">
        <v>53.383404599800002</v>
      </c>
      <c r="F206" s="10">
        <v>1095.4668605998004</v>
      </c>
    </row>
    <row r="207" spans="1:6" x14ac:dyDescent="0.2">
      <c r="A207" s="7"/>
      <c r="B207" s="10" t="s">
        <v>36</v>
      </c>
      <c r="C207" s="10">
        <f t="shared" ref="C207" si="15">D207*100/95</f>
        <v>0</v>
      </c>
      <c r="D207" s="10">
        <v>0</v>
      </c>
      <c r="E207" s="10">
        <v>0</v>
      </c>
      <c r="F207" s="10">
        <v>357.97342590000011</v>
      </c>
    </row>
    <row r="208" spans="1:6" x14ac:dyDescent="0.2">
      <c r="A208" s="7"/>
      <c r="B208" s="10" t="s">
        <v>41</v>
      </c>
      <c r="C208" s="10">
        <f t="shared" si="13"/>
        <v>0</v>
      </c>
      <c r="D208" s="10">
        <v>0</v>
      </c>
      <c r="E208" s="10">
        <v>0</v>
      </c>
      <c r="F208" s="10">
        <v>484.37</v>
      </c>
    </row>
    <row r="209" spans="1:6" x14ac:dyDescent="0.2">
      <c r="A209" s="7"/>
      <c r="B209" s="14" t="s">
        <v>37</v>
      </c>
      <c r="C209" s="21">
        <f>SUM(C192:C208)</f>
        <v>1032.7535742380001</v>
      </c>
      <c r="D209" s="21">
        <f>SUM(D192:D208)</f>
        <v>981.11589552609985</v>
      </c>
      <c r="E209" s="21">
        <f>SUM(E192:E208)</f>
        <v>981.11589552609985</v>
      </c>
      <c r="F209" s="15">
        <f>SUM(F192:F208)</f>
        <v>9556.1946960361001</v>
      </c>
    </row>
    <row r="210" spans="1:6" x14ac:dyDescent="0.2">
      <c r="A210" s="7"/>
      <c r="B210" s="10"/>
      <c r="C210" s="10"/>
      <c r="D210" s="10"/>
      <c r="E210" s="10"/>
      <c r="F210" s="10"/>
    </row>
    <row r="211" spans="1:6" x14ac:dyDescent="0.2">
      <c r="A211" s="19" t="s">
        <v>9</v>
      </c>
      <c r="B211" s="14" t="s">
        <v>53</v>
      </c>
      <c r="C211" s="10"/>
      <c r="D211" s="10"/>
      <c r="E211" s="10"/>
      <c r="F211" s="10"/>
    </row>
    <row r="212" spans="1:6" x14ac:dyDescent="0.2">
      <c r="A212" s="7"/>
      <c r="B212" s="10" t="s">
        <v>17</v>
      </c>
      <c r="C212" s="10">
        <f t="shared" ref="C212:C228" si="16">D212*100/95</f>
        <v>0</v>
      </c>
      <c r="D212" s="10">
        <v>0</v>
      </c>
      <c r="E212" s="10">
        <v>0</v>
      </c>
      <c r="F212" s="10">
        <v>1.0250999999999999</v>
      </c>
    </row>
    <row r="213" spans="1:6" x14ac:dyDescent="0.2">
      <c r="A213" s="7"/>
      <c r="B213" s="10" t="s">
        <v>18</v>
      </c>
      <c r="C213" s="10">
        <f t="shared" si="16"/>
        <v>0</v>
      </c>
      <c r="D213" s="10">
        <v>0</v>
      </c>
      <c r="E213" s="10">
        <v>0</v>
      </c>
      <c r="F213" s="10">
        <v>0.61765999999999999</v>
      </c>
    </row>
    <row r="214" spans="1:6" x14ac:dyDescent="0.2">
      <c r="A214" s="7"/>
      <c r="B214" s="10" t="s">
        <v>19</v>
      </c>
      <c r="C214" s="10">
        <f t="shared" si="16"/>
        <v>0.58960799999999991</v>
      </c>
      <c r="D214" s="10">
        <v>0.56012759999999995</v>
      </c>
      <c r="E214" s="10">
        <v>0.56012759999999995</v>
      </c>
      <c r="F214" s="10">
        <v>13.397449699999999</v>
      </c>
    </row>
    <row r="215" spans="1:6" x14ac:dyDescent="0.2">
      <c r="A215" s="7"/>
      <c r="B215" s="10" t="s">
        <v>44</v>
      </c>
      <c r="C215" s="10">
        <f t="shared" si="16"/>
        <v>1.2190143157894737</v>
      </c>
      <c r="D215" s="10">
        <v>1.1580636</v>
      </c>
      <c r="E215" s="10">
        <v>1.1580636</v>
      </c>
      <c r="F215" s="10">
        <v>4.6847919999999998</v>
      </c>
    </row>
    <row r="216" spans="1:6" x14ac:dyDescent="0.2">
      <c r="A216" s="7"/>
      <c r="B216" s="10" t="s">
        <v>45</v>
      </c>
      <c r="C216" s="10">
        <f t="shared" si="16"/>
        <v>7.0500823324210531</v>
      </c>
      <c r="D216" s="10">
        <v>6.6975782158000001</v>
      </c>
      <c r="E216" s="10">
        <v>6.6975782158000001</v>
      </c>
      <c r="F216" s="10">
        <v>85.637454715800004</v>
      </c>
    </row>
    <row r="217" spans="1:6" x14ac:dyDescent="0.2">
      <c r="A217" s="7"/>
      <c r="B217" s="10" t="s">
        <v>21</v>
      </c>
      <c r="C217" s="10">
        <f t="shared" si="16"/>
        <v>4.9016118947368428</v>
      </c>
      <c r="D217" s="10">
        <v>4.6565313000000002</v>
      </c>
      <c r="E217" s="10">
        <v>4.6565313000000002</v>
      </c>
      <c r="F217" s="10">
        <v>25.727182299999999</v>
      </c>
    </row>
    <row r="218" spans="1:6" x14ac:dyDescent="0.2">
      <c r="A218" s="7"/>
      <c r="B218" s="10" t="s">
        <v>22</v>
      </c>
      <c r="C218" s="10">
        <f t="shared" si="16"/>
        <v>1.8807999999999998</v>
      </c>
      <c r="D218" s="10">
        <v>1.7867599999999999</v>
      </c>
      <c r="E218" s="10">
        <v>1.7867599999999999</v>
      </c>
      <c r="F218" s="10">
        <v>10.86715433</v>
      </c>
    </row>
    <row r="219" spans="1:6" x14ac:dyDescent="0.2">
      <c r="A219" s="7"/>
      <c r="B219" s="10" t="s">
        <v>23</v>
      </c>
      <c r="C219" s="10">
        <f t="shared" si="16"/>
        <v>0.47635442105263159</v>
      </c>
      <c r="D219" s="10">
        <v>0.45253670000000001</v>
      </c>
      <c r="E219" s="10">
        <v>0.45253670000000001</v>
      </c>
      <c r="F219" s="10">
        <v>1.2699367000000001</v>
      </c>
    </row>
    <row r="220" spans="1:6" x14ac:dyDescent="0.2">
      <c r="A220" s="7"/>
      <c r="B220" s="10" t="s">
        <v>24</v>
      </c>
      <c r="C220" s="10">
        <f t="shared" si="16"/>
        <v>0</v>
      </c>
      <c r="D220" s="10">
        <v>0</v>
      </c>
      <c r="E220" s="10">
        <v>0</v>
      </c>
      <c r="F220" s="10">
        <v>0</v>
      </c>
    </row>
    <row r="221" spans="1:6" x14ac:dyDescent="0.2">
      <c r="A221" s="7"/>
      <c r="B221" s="10" t="s">
        <v>25</v>
      </c>
      <c r="C221" s="10">
        <f t="shared" si="16"/>
        <v>0</v>
      </c>
      <c r="D221" s="10">
        <v>0</v>
      </c>
      <c r="E221" s="10">
        <v>0</v>
      </c>
      <c r="F221" s="10">
        <v>0</v>
      </c>
    </row>
    <row r="222" spans="1:6" x14ac:dyDescent="0.2">
      <c r="A222" s="7"/>
      <c r="B222" s="10" t="s">
        <v>48</v>
      </c>
      <c r="C222" s="10">
        <f t="shared" si="16"/>
        <v>8.388635578947369</v>
      </c>
      <c r="D222" s="10">
        <v>7.9692037999999998</v>
      </c>
      <c r="E222" s="10">
        <v>7.9692037999999998</v>
      </c>
      <c r="F222" s="10">
        <v>96.229623900000007</v>
      </c>
    </row>
    <row r="223" spans="1:6" x14ac:dyDescent="0.2">
      <c r="A223" s="7"/>
      <c r="B223" s="10" t="s">
        <v>26</v>
      </c>
      <c r="C223" s="10">
        <f t="shared" si="16"/>
        <v>12.672382736842104</v>
      </c>
      <c r="D223" s="10">
        <v>12.038763599999999</v>
      </c>
      <c r="E223" s="10">
        <v>12.038763599999999</v>
      </c>
      <c r="F223" s="10">
        <v>46.400821500000021</v>
      </c>
    </row>
    <row r="224" spans="1:6" x14ac:dyDescent="0.2">
      <c r="A224" s="7"/>
      <c r="B224" s="3" t="s">
        <v>35</v>
      </c>
      <c r="C224" s="10">
        <f t="shared" si="16"/>
        <v>0</v>
      </c>
      <c r="D224" s="10">
        <v>0</v>
      </c>
      <c r="E224" s="10">
        <v>0</v>
      </c>
      <c r="F224" s="10">
        <v>7.0880999999999998</v>
      </c>
    </row>
    <row r="225" spans="1:6" x14ac:dyDescent="0.2">
      <c r="A225" s="7"/>
      <c r="B225" s="10" t="s">
        <v>27</v>
      </c>
      <c r="C225" s="10">
        <f t="shared" si="16"/>
        <v>0</v>
      </c>
      <c r="D225" s="10">
        <v>0</v>
      </c>
      <c r="E225" s="10">
        <v>0</v>
      </c>
      <c r="F225" s="10">
        <v>58.636777600000009</v>
      </c>
    </row>
    <row r="226" spans="1:6" x14ac:dyDescent="0.2">
      <c r="A226" s="7"/>
      <c r="B226" s="10" t="s">
        <v>28</v>
      </c>
      <c r="C226" s="10">
        <f t="shared" si="16"/>
        <v>0.91309915789473695</v>
      </c>
      <c r="D226" s="10">
        <v>0.8674442</v>
      </c>
      <c r="E226" s="10">
        <v>0.8674442</v>
      </c>
      <c r="F226" s="10">
        <v>0.87584419999999996</v>
      </c>
    </row>
    <row r="227" spans="1:6" x14ac:dyDescent="0.2">
      <c r="A227" s="7"/>
      <c r="B227" s="10" t="s">
        <v>36</v>
      </c>
      <c r="C227" s="10">
        <f t="shared" si="16"/>
        <v>0</v>
      </c>
      <c r="D227" s="10">
        <v>0</v>
      </c>
      <c r="E227" s="10">
        <v>0</v>
      </c>
      <c r="F227" s="10">
        <v>0</v>
      </c>
    </row>
    <row r="228" spans="1:6" x14ac:dyDescent="0.2">
      <c r="A228" s="7"/>
      <c r="B228" s="10" t="s">
        <v>41</v>
      </c>
      <c r="C228" s="10">
        <f t="shared" si="16"/>
        <v>0</v>
      </c>
      <c r="D228" s="10">
        <v>0</v>
      </c>
      <c r="E228" s="10">
        <v>0</v>
      </c>
      <c r="F228" s="10">
        <v>25.49</v>
      </c>
    </row>
    <row r="229" spans="1:6" x14ac:dyDescent="0.2">
      <c r="A229" s="7"/>
      <c r="B229" s="14" t="s">
        <v>37</v>
      </c>
      <c r="C229" s="15">
        <f>SUM(C212:C228)</f>
        <v>38.091588437684209</v>
      </c>
      <c r="D229" s="15">
        <f>SUM(D212:D228)</f>
        <v>36.187009015800001</v>
      </c>
      <c r="E229" s="15">
        <f>SUM(E212:E228)</f>
        <v>36.187009015800001</v>
      </c>
      <c r="F229" s="15">
        <f>SUM(F212:F228)</f>
        <v>377.9478969458001</v>
      </c>
    </row>
    <row r="230" spans="1:6" x14ac:dyDescent="0.2">
      <c r="A230" s="7"/>
      <c r="B230" s="10"/>
      <c r="C230" s="10"/>
      <c r="D230" s="10"/>
      <c r="E230" s="10"/>
      <c r="F230" s="10"/>
    </row>
    <row r="231" spans="1:6" x14ac:dyDescent="0.2">
      <c r="A231" s="19" t="s">
        <v>4</v>
      </c>
      <c r="B231" s="14" t="s">
        <v>55</v>
      </c>
      <c r="C231" s="10"/>
      <c r="D231" s="10"/>
      <c r="E231" s="10"/>
      <c r="F231" s="10"/>
    </row>
    <row r="232" spans="1:6" x14ac:dyDescent="0.2">
      <c r="A232" s="7"/>
      <c r="B232" s="10" t="s">
        <v>17</v>
      </c>
      <c r="C232" s="10">
        <f t="shared" ref="C232:C248" si="17">D232*100/95</f>
        <v>0</v>
      </c>
      <c r="D232" s="10">
        <v>0</v>
      </c>
      <c r="E232" s="10">
        <v>0</v>
      </c>
      <c r="F232" s="10">
        <v>0.35139999999999999</v>
      </c>
    </row>
    <row r="233" spans="1:6" x14ac:dyDescent="0.2">
      <c r="A233" s="7"/>
      <c r="B233" s="10" t="s">
        <v>18</v>
      </c>
      <c r="C233" s="10">
        <f t="shared" si="17"/>
        <v>1.0921157894736841E-2</v>
      </c>
      <c r="D233" s="10">
        <v>1.03751E-2</v>
      </c>
      <c r="E233" s="10">
        <v>1.03751E-2</v>
      </c>
      <c r="F233" s="10">
        <v>0.15067509999999998</v>
      </c>
    </row>
    <row r="234" spans="1:6" x14ac:dyDescent="0.2">
      <c r="A234" s="7"/>
      <c r="B234" s="10" t="s">
        <v>19</v>
      </c>
      <c r="C234" s="10">
        <f t="shared" si="17"/>
        <v>8.8587789473684203E-2</v>
      </c>
      <c r="D234" s="10">
        <v>8.4158399999999994E-2</v>
      </c>
      <c r="E234" s="10">
        <v>8.4158399999999994E-2</v>
      </c>
      <c r="F234" s="10">
        <v>5.3105789999999988</v>
      </c>
    </row>
    <row r="235" spans="1:6" x14ac:dyDescent="0.2">
      <c r="A235" s="7"/>
      <c r="B235" s="10" t="s">
        <v>44</v>
      </c>
      <c r="C235" s="10">
        <f t="shared" si="17"/>
        <v>3.7872631578947366E-2</v>
      </c>
      <c r="D235" s="10">
        <v>3.5978999999999997E-2</v>
      </c>
      <c r="E235" s="10">
        <v>3.5978999999999997E-2</v>
      </c>
      <c r="F235" s="10">
        <v>18.776864</v>
      </c>
    </row>
    <row r="236" spans="1:6" x14ac:dyDescent="0.2">
      <c r="A236" s="7"/>
      <c r="B236" s="10" t="s">
        <v>45</v>
      </c>
      <c r="C236" s="10">
        <f t="shared" si="17"/>
        <v>2.0520602105263159</v>
      </c>
      <c r="D236" s="10">
        <v>1.9494571999999999</v>
      </c>
      <c r="E236" s="10">
        <v>1.9494571999999999</v>
      </c>
      <c r="F236" s="10">
        <v>45.811626499999996</v>
      </c>
    </row>
    <row r="237" spans="1:6" x14ac:dyDescent="0.2">
      <c r="A237" s="7"/>
      <c r="B237" s="10" t="s">
        <v>21</v>
      </c>
      <c r="C237" s="10">
        <f t="shared" si="17"/>
        <v>0</v>
      </c>
      <c r="D237" s="10">
        <v>0</v>
      </c>
      <c r="E237" s="10">
        <v>0</v>
      </c>
      <c r="F237" s="10">
        <v>33.390664999999998</v>
      </c>
    </row>
    <row r="238" spans="1:6" x14ac:dyDescent="0.2">
      <c r="A238" s="7"/>
      <c r="B238" s="10" t="s">
        <v>22</v>
      </c>
      <c r="C238" s="10">
        <f t="shared" si="17"/>
        <v>0.29769778947368419</v>
      </c>
      <c r="D238" s="10">
        <v>0.28281289999999998</v>
      </c>
      <c r="E238" s="10">
        <v>0.28281289999999998</v>
      </c>
      <c r="F238" s="10">
        <v>11.709862899999999</v>
      </c>
    </row>
    <row r="239" spans="1:6" x14ac:dyDescent="0.2">
      <c r="A239" s="7"/>
      <c r="B239" s="10" t="s">
        <v>23</v>
      </c>
      <c r="C239" s="10">
        <f t="shared" si="17"/>
        <v>0.49724357894736843</v>
      </c>
      <c r="D239" s="10">
        <v>0.47238140000000001</v>
      </c>
      <c r="E239" s="10">
        <v>0.47238140000000001</v>
      </c>
      <c r="F239" s="10">
        <v>0.60288140000000001</v>
      </c>
    </row>
    <row r="240" spans="1:6" x14ac:dyDescent="0.2">
      <c r="A240" s="7"/>
      <c r="B240" s="10" t="s">
        <v>24</v>
      </c>
      <c r="C240" s="10">
        <f t="shared" si="17"/>
        <v>0</v>
      </c>
      <c r="D240" s="10">
        <v>0</v>
      </c>
      <c r="E240" s="10">
        <v>0</v>
      </c>
      <c r="F240" s="10">
        <v>0.09</v>
      </c>
    </row>
    <row r="241" spans="1:6" x14ac:dyDescent="0.2">
      <c r="A241" s="7"/>
      <c r="B241" s="10" t="s">
        <v>25</v>
      </c>
      <c r="C241" s="10">
        <f t="shared" si="17"/>
        <v>0</v>
      </c>
      <c r="D241" s="10">
        <v>0</v>
      </c>
      <c r="E241" s="10">
        <v>0</v>
      </c>
      <c r="F241" s="10">
        <v>0.06</v>
      </c>
    </row>
    <row r="242" spans="1:6" x14ac:dyDescent="0.2">
      <c r="A242" s="7"/>
      <c r="B242" s="10" t="s">
        <v>48</v>
      </c>
      <c r="C242" s="10">
        <f t="shared" si="17"/>
        <v>5.7810493684210531</v>
      </c>
      <c r="D242" s="10">
        <v>5.4919969000000002</v>
      </c>
      <c r="E242" s="10">
        <v>5.4919969000000002</v>
      </c>
      <c r="F242" s="10">
        <v>217.24137960000002</v>
      </c>
    </row>
    <row r="243" spans="1:6" x14ac:dyDescent="0.2">
      <c r="A243" s="7"/>
      <c r="B243" s="10" t="s">
        <v>26</v>
      </c>
      <c r="C243" s="10">
        <f t="shared" si="17"/>
        <v>28.494619578947368</v>
      </c>
      <c r="D243" s="10">
        <v>27.069888599999999</v>
      </c>
      <c r="E243" s="10">
        <v>27.069888599999999</v>
      </c>
      <c r="F243" s="10">
        <v>62.976584899999992</v>
      </c>
    </row>
    <row r="244" spans="1:6" x14ac:dyDescent="0.2">
      <c r="A244" s="7"/>
      <c r="B244" s="3" t="s">
        <v>35</v>
      </c>
      <c r="C244" s="10">
        <f t="shared" si="17"/>
        <v>0</v>
      </c>
      <c r="D244" s="10">
        <v>0</v>
      </c>
      <c r="E244" s="10">
        <v>0</v>
      </c>
      <c r="F244" s="10">
        <v>5.2835000000000001</v>
      </c>
    </row>
    <row r="245" spans="1:6" x14ac:dyDescent="0.2">
      <c r="A245" s="7"/>
      <c r="B245" s="10" t="s">
        <v>27</v>
      </c>
      <c r="C245" s="10">
        <f t="shared" si="17"/>
        <v>0</v>
      </c>
      <c r="D245" s="10">
        <v>0</v>
      </c>
      <c r="E245" s="10">
        <v>0</v>
      </c>
      <c r="F245" s="10">
        <v>10.625189799999999</v>
      </c>
    </row>
    <row r="246" spans="1:6" x14ac:dyDescent="0.2">
      <c r="A246" s="7"/>
      <c r="B246" s="10" t="s">
        <v>28</v>
      </c>
      <c r="C246" s="10">
        <f t="shared" si="17"/>
        <v>6.1713263157894736E-2</v>
      </c>
      <c r="D246" s="10">
        <v>5.8627600000000002E-2</v>
      </c>
      <c r="E246" s="10">
        <v>5.8627600000000002E-2</v>
      </c>
      <c r="F246" s="10">
        <v>7.5847600000000001E-2</v>
      </c>
    </row>
    <row r="247" spans="1:6" x14ac:dyDescent="0.2">
      <c r="A247" s="7"/>
      <c r="B247" s="10" t="s">
        <v>36</v>
      </c>
      <c r="C247" s="10">
        <f t="shared" si="17"/>
        <v>0</v>
      </c>
      <c r="D247" s="10">
        <v>0</v>
      </c>
      <c r="E247" s="10">
        <v>0</v>
      </c>
      <c r="F247" s="10">
        <v>0</v>
      </c>
    </row>
    <row r="248" spans="1:6" x14ac:dyDescent="0.2">
      <c r="A248" s="7"/>
      <c r="B248" s="10" t="s">
        <v>41</v>
      </c>
      <c r="C248" s="10">
        <f t="shared" si="17"/>
        <v>0</v>
      </c>
      <c r="D248" s="10">
        <v>0</v>
      </c>
      <c r="E248" s="10">
        <v>0</v>
      </c>
      <c r="F248" s="10">
        <v>22.08</v>
      </c>
    </row>
    <row r="249" spans="1:6" x14ac:dyDescent="0.2">
      <c r="A249" s="7"/>
      <c r="B249" s="14" t="s">
        <v>37</v>
      </c>
      <c r="C249" s="15">
        <f>SUM(C232:C248)</f>
        <v>37.321765368421055</v>
      </c>
      <c r="D249" s="15">
        <f>SUM(D232:D248)</f>
        <v>35.455677100000003</v>
      </c>
      <c r="E249" s="15">
        <f>SUM(E232:E248)</f>
        <v>35.455677100000003</v>
      </c>
      <c r="F249" s="15">
        <f>SUM(F232:F248)</f>
        <v>434.53705579999996</v>
      </c>
    </row>
    <row r="250" spans="1:6" x14ac:dyDescent="0.2">
      <c r="A250" s="7"/>
      <c r="B250" s="10"/>
      <c r="C250" s="10"/>
      <c r="D250" s="10"/>
      <c r="E250" s="10"/>
      <c r="F250" s="10"/>
    </row>
    <row r="251" spans="1:6" x14ac:dyDescent="0.2">
      <c r="A251" s="19" t="s">
        <v>5</v>
      </c>
      <c r="B251" s="14" t="s">
        <v>56</v>
      </c>
      <c r="C251" s="10"/>
      <c r="D251" s="10"/>
      <c r="E251" s="10"/>
      <c r="F251" s="10"/>
    </row>
    <row r="252" spans="1:6" x14ac:dyDescent="0.2">
      <c r="A252" s="7"/>
      <c r="B252" s="10" t="s">
        <v>17</v>
      </c>
      <c r="C252" s="10">
        <f t="shared" ref="C252:C268" si="18">D252*100/95</f>
        <v>0</v>
      </c>
      <c r="D252" s="10">
        <v>0</v>
      </c>
      <c r="E252" s="10">
        <v>0</v>
      </c>
      <c r="F252" s="10">
        <v>0.52</v>
      </c>
    </row>
    <row r="253" spans="1:6" x14ac:dyDescent="0.2">
      <c r="A253" s="7"/>
      <c r="B253" s="10" t="s">
        <v>18</v>
      </c>
      <c r="C253" s="10">
        <f t="shared" si="18"/>
        <v>1.3749999999999998E-2</v>
      </c>
      <c r="D253" s="10">
        <v>1.3062499999999999E-2</v>
      </c>
      <c r="E253" s="10">
        <v>1.3062499999999999E-2</v>
      </c>
      <c r="F253" s="10">
        <v>0.44306249999999997</v>
      </c>
    </row>
    <row r="254" spans="1:6" x14ac:dyDescent="0.2">
      <c r="A254" s="7"/>
      <c r="B254" s="10" t="s">
        <v>19</v>
      </c>
      <c r="C254" s="10">
        <f t="shared" si="18"/>
        <v>6.8744842105263146E-2</v>
      </c>
      <c r="D254" s="10">
        <v>6.5307599999999993E-2</v>
      </c>
      <c r="E254" s="10">
        <v>6.5307599999999993E-2</v>
      </c>
      <c r="F254" s="10">
        <v>0.67530760000000001</v>
      </c>
    </row>
    <row r="255" spans="1:6" x14ac:dyDescent="0.2">
      <c r="A255" s="7"/>
      <c r="B255" s="10" t="s">
        <v>44</v>
      </c>
      <c r="C255" s="10">
        <f t="shared" si="18"/>
        <v>84.235244526315782</v>
      </c>
      <c r="D255" s="10">
        <v>80.023482299999998</v>
      </c>
      <c r="E255" s="10">
        <v>80.023482299999998</v>
      </c>
      <c r="F255" s="10">
        <v>364.80628230000002</v>
      </c>
    </row>
    <row r="256" spans="1:6" x14ac:dyDescent="0.2">
      <c r="A256" s="7"/>
      <c r="B256" s="10" t="s">
        <v>45</v>
      </c>
      <c r="C256" s="10">
        <f t="shared" si="18"/>
        <v>21.594458526315794</v>
      </c>
      <c r="D256" s="10">
        <v>20.514735600000002</v>
      </c>
      <c r="E256" s="10">
        <v>20.514735600000002</v>
      </c>
      <c r="F256" s="10">
        <v>333.35118560000006</v>
      </c>
    </row>
    <row r="257" spans="1:6" x14ac:dyDescent="0.2">
      <c r="A257" s="7"/>
      <c r="B257" s="10" t="s">
        <v>21</v>
      </c>
      <c r="C257" s="10">
        <f t="shared" si="18"/>
        <v>0</v>
      </c>
      <c r="D257" s="10">
        <v>0</v>
      </c>
      <c r="E257" s="10">
        <v>0</v>
      </c>
      <c r="F257" s="10">
        <v>0.66</v>
      </c>
    </row>
    <row r="258" spans="1:6" x14ac:dyDescent="0.2">
      <c r="A258" s="7"/>
      <c r="B258" s="10" t="s">
        <v>22</v>
      </c>
      <c r="C258" s="10">
        <f t="shared" si="18"/>
        <v>8.0579999999999985E-2</v>
      </c>
      <c r="D258" s="10">
        <v>7.6550999999999994E-2</v>
      </c>
      <c r="E258" s="10">
        <v>7.6550999999999994E-2</v>
      </c>
      <c r="F258" s="10">
        <v>2.5365509999999998</v>
      </c>
    </row>
    <row r="259" spans="1:6" x14ac:dyDescent="0.2">
      <c r="A259" s="7"/>
      <c r="B259" s="10" t="s">
        <v>23</v>
      </c>
      <c r="C259" s="10">
        <f t="shared" si="18"/>
        <v>3.3023194736842103</v>
      </c>
      <c r="D259" s="10">
        <v>3.1372035</v>
      </c>
      <c r="E259" s="10">
        <v>3.1372035</v>
      </c>
      <c r="F259" s="10">
        <v>3.1372035</v>
      </c>
    </row>
    <row r="260" spans="1:6" x14ac:dyDescent="0.2">
      <c r="A260" s="7"/>
      <c r="B260" s="10" t="s">
        <v>24</v>
      </c>
      <c r="C260" s="10">
        <f t="shared" si="18"/>
        <v>0</v>
      </c>
      <c r="D260" s="10">
        <v>0</v>
      </c>
      <c r="E260" s="10">
        <v>0</v>
      </c>
      <c r="F260" s="10">
        <v>0.08</v>
      </c>
    </row>
    <row r="261" spans="1:6" x14ac:dyDescent="0.2">
      <c r="A261" s="7"/>
      <c r="B261" s="10" t="s">
        <v>25</v>
      </c>
      <c r="C261" s="10">
        <f t="shared" si="18"/>
        <v>0</v>
      </c>
      <c r="D261" s="10">
        <v>0</v>
      </c>
      <c r="E261" s="10">
        <v>0</v>
      </c>
      <c r="F261" s="10">
        <v>1.1000000000000001</v>
      </c>
    </row>
    <row r="262" spans="1:6" x14ac:dyDescent="0.2">
      <c r="A262" s="7"/>
      <c r="B262" s="10" t="s">
        <v>48</v>
      </c>
      <c r="C262" s="10">
        <f t="shared" si="18"/>
        <v>33.290369684210525</v>
      </c>
      <c r="D262" s="10">
        <v>31.6258512</v>
      </c>
      <c r="E262" s="10">
        <v>31.6258512</v>
      </c>
      <c r="F262" s="10">
        <v>320.84637119999996</v>
      </c>
    </row>
    <row r="263" spans="1:6" x14ac:dyDescent="0.2">
      <c r="A263" s="7"/>
      <c r="B263" s="10" t="s">
        <v>26</v>
      </c>
      <c r="C263" s="10">
        <f t="shared" si="18"/>
        <v>22.976118421052636</v>
      </c>
      <c r="D263" s="10">
        <v>21.827312500000001</v>
      </c>
      <c r="E263" s="10">
        <v>21.827312500000001</v>
      </c>
      <c r="F263" s="10">
        <v>118.43990250000002</v>
      </c>
    </row>
    <row r="264" spans="1:6" x14ac:dyDescent="0.2">
      <c r="A264" s="7"/>
      <c r="B264" s="3" t="s">
        <v>35</v>
      </c>
      <c r="C264" s="10">
        <f t="shared" si="18"/>
        <v>8.6595789473684199</v>
      </c>
      <c r="D264" s="10">
        <v>8.2265999999999995</v>
      </c>
      <c r="E264" s="10">
        <v>8.2265999999999995</v>
      </c>
      <c r="F264" s="10">
        <v>8.2265999999999995</v>
      </c>
    </row>
    <row r="265" spans="1:6" x14ac:dyDescent="0.2">
      <c r="A265" s="7"/>
      <c r="B265" s="10" t="s">
        <v>27</v>
      </c>
      <c r="C265" s="10">
        <f t="shared" si="18"/>
        <v>0</v>
      </c>
      <c r="D265" s="10">
        <v>0</v>
      </c>
      <c r="E265" s="10">
        <v>0</v>
      </c>
      <c r="F265" s="10">
        <v>33.895326499999996</v>
      </c>
    </row>
    <row r="266" spans="1:6" x14ac:dyDescent="0.2">
      <c r="A266" s="7"/>
      <c r="B266" s="10" t="s">
        <v>28</v>
      </c>
      <c r="C266" s="10">
        <f t="shared" si="18"/>
        <v>0.26034199999999996</v>
      </c>
      <c r="D266" s="10">
        <v>0.24732489999999999</v>
      </c>
      <c r="E266" s="10">
        <v>0.24732489999999999</v>
      </c>
      <c r="F266" s="10">
        <v>0.96732489999999993</v>
      </c>
    </row>
    <row r="267" spans="1:6" x14ac:dyDescent="0.2">
      <c r="A267" s="7"/>
      <c r="B267" s="10" t="s">
        <v>36</v>
      </c>
      <c r="C267" s="10">
        <f t="shared" si="18"/>
        <v>0</v>
      </c>
      <c r="D267" s="10">
        <v>0</v>
      </c>
      <c r="E267" s="10">
        <v>0</v>
      </c>
      <c r="F267" s="10">
        <v>0.55000000000000004</v>
      </c>
    </row>
    <row r="268" spans="1:6" x14ac:dyDescent="0.2">
      <c r="A268" s="7"/>
      <c r="B268" s="10" t="s">
        <v>41</v>
      </c>
      <c r="C268" s="10">
        <f t="shared" si="18"/>
        <v>0</v>
      </c>
      <c r="D268" s="10">
        <v>0</v>
      </c>
      <c r="E268" s="10">
        <v>0</v>
      </c>
      <c r="F268" s="10">
        <v>7.66</v>
      </c>
    </row>
    <row r="269" spans="1:6" x14ac:dyDescent="0.2">
      <c r="A269" s="7"/>
      <c r="B269" s="14" t="s">
        <v>37</v>
      </c>
      <c r="C269" s="15">
        <f>SUM(C252:C268)</f>
        <v>174.48150642105264</v>
      </c>
      <c r="D269" s="15">
        <f>SUM(D252:D268)</f>
        <v>165.75743109999999</v>
      </c>
      <c r="E269" s="15">
        <f>SUM(E252:E268)</f>
        <v>165.75743109999999</v>
      </c>
      <c r="F269" s="15">
        <f>SUM(F252:F268)</f>
        <v>1197.8951176</v>
      </c>
    </row>
    <row r="270" spans="1:6" x14ac:dyDescent="0.2">
      <c r="A270" s="7"/>
      <c r="B270" s="10"/>
      <c r="C270" s="10"/>
      <c r="D270" s="10"/>
      <c r="E270" s="10"/>
      <c r="F270" s="10"/>
    </row>
    <row r="271" spans="1:6" x14ac:dyDescent="0.2">
      <c r="A271" s="19" t="s">
        <v>6</v>
      </c>
      <c r="B271" s="14" t="s">
        <v>57</v>
      </c>
      <c r="C271" s="10"/>
      <c r="D271" s="10"/>
      <c r="E271" s="10"/>
      <c r="F271" s="10"/>
    </row>
    <row r="272" spans="1:6" x14ac:dyDescent="0.2">
      <c r="A272" s="7"/>
      <c r="B272" s="10" t="s">
        <v>17</v>
      </c>
      <c r="C272" s="10">
        <f t="shared" ref="C272:C288" si="19">D272*100/95</f>
        <v>0</v>
      </c>
      <c r="D272" s="10">
        <v>0</v>
      </c>
      <c r="E272" s="10">
        <v>0</v>
      </c>
      <c r="F272" s="10">
        <v>0.64</v>
      </c>
    </row>
    <row r="273" spans="1:6" x14ac:dyDescent="0.2">
      <c r="A273" s="7"/>
      <c r="B273" s="10" t="s">
        <v>18</v>
      </c>
      <c r="C273" s="10">
        <f t="shared" si="19"/>
        <v>0</v>
      </c>
      <c r="D273" s="10">
        <v>0</v>
      </c>
      <c r="E273" s="10">
        <v>0</v>
      </c>
      <c r="F273" s="10">
        <v>0.51</v>
      </c>
    </row>
    <row r="274" spans="1:6" x14ac:dyDescent="0.2">
      <c r="A274" s="7"/>
      <c r="B274" s="10" t="s">
        <v>19</v>
      </c>
      <c r="C274" s="10">
        <f t="shared" si="19"/>
        <v>0.28595989473684214</v>
      </c>
      <c r="D274" s="10">
        <v>0.27166190000000001</v>
      </c>
      <c r="E274" s="10">
        <v>0.27166190000000001</v>
      </c>
      <c r="F274" s="10">
        <v>3.1055786000000003</v>
      </c>
    </row>
    <row r="275" spans="1:6" x14ac:dyDescent="0.2">
      <c r="A275" s="7"/>
      <c r="B275" s="10" t="s">
        <v>44</v>
      </c>
      <c r="C275" s="10">
        <f t="shared" si="19"/>
        <v>0.30114736842105266</v>
      </c>
      <c r="D275" s="10">
        <v>0.28609000000000001</v>
      </c>
      <c r="E275" s="10">
        <v>0.28609000000000001</v>
      </c>
      <c r="F275" s="10">
        <v>5.8170900000000003</v>
      </c>
    </row>
    <row r="276" spans="1:6" x14ac:dyDescent="0.2">
      <c r="A276" s="7"/>
      <c r="B276" s="10" t="s">
        <v>45</v>
      </c>
      <c r="C276" s="10">
        <f t="shared" si="19"/>
        <v>33.136133956421055</v>
      </c>
      <c r="D276" s="10">
        <v>31.479327258600001</v>
      </c>
      <c r="E276" s="10">
        <v>31.479327258600001</v>
      </c>
      <c r="F276" s="10">
        <v>159.14950635859998</v>
      </c>
    </row>
    <row r="277" spans="1:6" ht="15" x14ac:dyDescent="0.25">
      <c r="A277" s="7"/>
      <c r="B277" s="10" t="s">
        <v>21</v>
      </c>
      <c r="C277" s="10">
        <f t="shared" si="19"/>
        <v>3.1696000000000002E-2</v>
      </c>
      <c r="D277" s="20">
        <v>3.0111200000000001E-2</v>
      </c>
      <c r="E277" s="20">
        <v>3.0111200000000001E-2</v>
      </c>
      <c r="F277" s="10">
        <v>1.5037112000000001</v>
      </c>
    </row>
    <row r="278" spans="1:6" x14ac:dyDescent="0.2">
      <c r="A278" s="7"/>
      <c r="B278" s="10" t="s">
        <v>22</v>
      </c>
      <c r="C278" s="10">
        <f t="shared" si="19"/>
        <v>0.42011031578947367</v>
      </c>
      <c r="D278" s="10">
        <v>0.39910479999999998</v>
      </c>
      <c r="E278" s="10">
        <v>0.39910479999999998</v>
      </c>
      <c r="F278" s="10">
        <v>4.3002048000000004</v>
      </c>
    </row>
    <row r="279" spans="1:6" x14ac:dyDescent="0.2">
      <c r="A279" s="7"/>
      <c r="B279" s="10" t="s">
        <v>23</v>
      </c>
      <c r="C279" s="10">
        <f t="shared" si="19"/>
        <v>2.907709894736842</v>
      </c>
      <c r="D279" s="10">
        <v>2.7623243999999998</v>
      </c>
      <c r="E279" s="10">
        <v>2.7623243999999998</v>
      </c>
      <c r="F279" s="10">
        <v>2.8723243999999997</v>
      </c>
    </row>
    <row r="280" spans="1:6" x14ac:dyDescent="0.2">
      <c r="A280" s="7"/>
      <c r="B280" s="10" t="s">
        <v>24</v>
      </c>
      <c r="C280" s="10">
        <f t="shared" si="19"/>
        <v>0</v>
      </c>
      <c r="D280" s="10">
        <v>0</v>
      </c>
      <c r="E280" s="10">
        <v>0</v>
      </c>
      <c r="F280" s="10">
        <v>1.8</v>
      </c>
    </row>
    <row r="281" spans="1:6" x14ac:dyDescent="0.2">
      <c r="A281" s="7"/>
      <c r="B281" s="10" t="s">
        <v>25</v>
      </c>
      <c r="C281" s="10">
        <f t="shared" si="19"/>
        <v>0</v>
      </c>
      <c r="D281" s="10">
        <v>0</v>
      </c>
      <c r="E281" s="10">
        <v>0</v>
      </c>
      <c r="F281" s="10">
        <v>2.5287000000000002</v>
      </c>
    </row>
    <row r="282" spans="1:6" x14ac:dyDescent="0.2">
      <c r="A282" s="7"/>
      <c r="B282" s="10" t="s">
        <v>48</v>
      </c>
      <c r="C282" s="10">
        <f t="shared" si="19"/>
        <v>22.303316105263161</v>
      </c>
      <c r="D282" s="10">
        <v>21.1881503</v>
      </c>
      <c r="E282" s="10">
        <v>21.1881503</v>
      </c>
      <c r="F282" s="10">
        <v>55.8001103</v>
      </c>
    </row>
    <row r="283" spans="1:6" x14ac:dyDescent="0.2">
      <c r="A283" s="7"/>
      <c r="B283" s="10" t="s">
        <v>26</v>
      </c>
      <c r="C283" s="10">
        <f t="shared" si="19"/>
        <v>18.700375789473686</v>
      </c>
      <c r="D283" s="10">
        <v>17.765357000000002</v>
      </c>
      <c r="E283" s="10">
        <v>17.765357000000002</v>
      </c>
      <c r="F283" s="10">
        <v>46.649056999999999</v>
      </c>
    </row>
    <row r="284" spans="1:6" x14ac:dyDescent="0.2">
      <c r="A284" s="7"/>
      <c r="B284" s="3" t="s">
        <v>35</v>
      </c>
      <c r="C284" s="10">
        <f t="shared" si="19"/>
        <v>7.25</v>
      </c>
      <c r="D284" s="10">
        <v>6.8875000000000002</v>
      </c>
      <c r="E284" s="10">
        <v>6.8875000000000002</v>
      </c>
      <c r="F284" s="10">
        <v>6.8875000000000002</v>
      </c>
    </row>
    <row r="285" spans="1:6" x14ac:dyDescent="0.2">
      <c r="A285" s="7"/>
      <c r="B285" s="10" t="s">
        <v>27</v>
      </c>
      <c r="C285" s="10">
        <f t="shared" si="19"/>
        <v>0</v>
      </c>
      <c r="D285" s="10">
        <v>0</v>
      </c>
      <c r="E285" s="10">
        <v>0</v>
      </c>
      <c r="F285" s="10">
        <v>58.846005300000002</v>
      </c>
    </row>
    <row r="286" spans="1:6" x14ac:dyDescent="0.2">
      <c r="A286" s="7"/>
      <c r="B286" s="10" t="s">
        <v>28</v>
      </c>
      <c r="C286" s="10">
        <f t="shared" si="19"/>
        <v>0.56140400000000001</v>
      </c>
      <c r="D286" s="10">
        <v>0.53333379999999997</v>
      </c>
      <c r="E286" s="10">
        <v>0.53333379999999997</v>
      </c>
      <c r="F286" s="10">
        <v>0.53333379999999997</v>
      </c>
    </row>
    <row r="287" spans="1:6" x14ac:dyDescent="0.2">
      <c r="A287" s="7"/>
      <c r="B287" s="10" t="s">
        <v>36</v>
      </c>
      <c r="C287" s="10">
        <f t="shared" si="19"/>
        <v>0</v>
      </c>
      <c r="D287" s="10">
        <v>0</v>
      </c>
      <c r="E287" s="10">
        <v>0</v>
      </c>
      <c r="F287" s="10">
        <v>26.76352000000001</v>
      </c>
    </row>
    <row r="288" spans="1:6" x14ac:dyDescent="0.2">
      <c r="A288" s="7"/>
      <c r="B288" s="10" t="s">
        <v>41</v>
      </c>
      <c r="C288" s="10">
        <f t="shared" si="19"/>
        <v>0</v>
      </c>
      <c r="D288" s="10">
        <v>0</v>
      </c>
      <c r="E288" s="10">
        <v>0</v>
      </c>
      <c r="F288" s="10">
        <v>10.199999999999999</v>
      </c>
    </row>
    <row r="289" spans="1:6" x14ac:dyDescent="0.2">
      <c r="A289" s="7"/>
      <c r="B289" s="14" t="s">
        <v>37</v>
      </c>
      <c r="C289" s="15">
        <f>SUM(C272:C288)</f>
        <v>85.897853324842103</v>
      </c>
      <c r="D289" s="15">
        <f>SUM(D272:D288)</f>
        <v>81.602960658600011</v>
      </c>
      <c r="E289" s="15">
        <f>SUM(E272:E288)</f>
        <v>81.602960658600011</v>
      </c>
      <c r="F289" s="15">
        <f>SUM(F272:F288)</f>
        <v>387.9066417585999</v>
      </c>
    </row>
    <row r="290" spans="1:6" x14ac:dyDescent="0.2">
      <c r="A290" s="7"/>
      <c r="B290" s="10"/>
      <c r="C290" s="10"/>
      <c r="D290" s="10"/>
      <c r="E290" s="10"/>
      <c r="F290" s="10"/>
    </row>
    <row r="291" spans="1:6" x14ac:dyDescent="0.2">
      <c r="A291" s="19" t="s">
        <v>7</v>
      </c>
      <c r="B291" s="14" t="s">
        <v>58</v>
      </c>
      <c r="C291" s="10"/>
      <c r="D291" s="10"/>
      <c r="E291" s="10"/>
      <c r="F291" s="10"/>
    </row>
    <row r="292" spans="1:6" x14ac:dyDescent="0.2">
      <c r="A292" s="7"/>
      <c r="B292" s="10" t="s">
        <v>17</v>
      </c>
      <c r="C292" s="10">
        <f t="shared" ref="C292:C308" si="20">D292*100/95</f>
        <v>0</v>
      </c>
      <c r="D292" s="10">
        <v>0</v>
      </c>
      <c r="E292" s="10">
        <v>0</v>
      </c>
      <c r="F292" s="10">
        <v>0.4531</v>
      </c>
    </row>
    <row r="293" spans="1:6" x14ac:dyDescent="0.2">
      <c r="A293" s="7"/>
      <c r="B293" s="10" t="s">
        <v>18</v>
      </c>
      <c r="C293" s="10">
        <f t="shared" si="20"/>
        <v>0</v>
      </c>
      <c r="D293" s="10">
        <v>0</v>
      </c>
      <c r="E293" s="10">
        <v>0</v>
      </c>
      <c r="F293" s="10">
        <v>3.6834100000000003</v>
      </c>
    </row>
    <row r="294" spans="1:6" x14ac:dyDescent="0.2">
      <c r="A294" s="7"/>
      <c r="B294" s="10" t="s">
        <v>19</v>
      </c>
      <c r="C294" s="10">
        <f t="shared" si="20"/>
        <v>8.5263157894736839E-3</v>
      </c>
      <c r="D294" s="10">
        <v>8.0999999999999996E-3</v>
      </c>
      <c r="E294" s="10">
        <v>8.0999999999999996E-3</v>
      </c>
      <c r="F294" s="10">
        <v>65.228575499999991</v>
      </c>
    </row>
    <row r="295" spans="1:6" x14ac:dyDescent="0.2">
      <c r="A295" s="7"/>
      <c r="B295" s="10" t="s">
        <v>44</v>
      </c>
      <c r="C295" s="10">
        <f t="shared" si="20"/>
        <v>21.781085368421053</v>
      </c>
      <c r="D295" s="10">
        <v>20.692031100000001</v>
      </c>
      <c r="E295" s="10">
        <v>20.692031100000001</v>
      </c>
      <c r="F295" s="10">
        <v>305.28661059999996</v>
      </c>
    </row>
    <row r="296" spans="1:6" x14ac:dyDescent="0.2">
      <c r="A296" s="7"/>
      <c r="B296" s="10" t="s">
        <v>45</v>
      </c>
      <c r="C296" s="10">
        <f t="shared" si="20"/>
        <v>103.28998516547368</v>
      </c>
      <c r="D296" s="10">
        <v>98.125485907200002</v>
      </c>
      <c r="E296" s="10">
        <v>98.125485907200002</v>
      </c>
      <c r="F296" s="10">
        <v>927.91049680719993</v>
      </c>
    </row>
    <row r="297" spans="1:6" x14ac:dyDescent="0.2">
      <c r="A297" s="7"/>
      <c r="B297" s="10" t="s">
        <v>21</v>
      </c>
      <c r="C297" s="10">
        <f t="shared" si="20"/>
        <v>19.841956210526313</v>
      </c>
      <c r="D297" s="10">
        <v>18.849858399999999</v>
      </c>
      <c r="E297" s="10">
        <v>18.849858399999999</v>
      </c>
      <c r="F297" s="10">
        <v>248.52408329999997</v>
      </c>
    </row>
    <row r="298" spans="1:6" x14ac:dyDescent="0.2">
      <c r="A298" s="7"/>
      <c r="B298" s="10" t="s">
        <v>22</v>
      </c>
      <c r="C298" s="10">
        <f t="shared" si="20"/>
        <v>18.624036736842104</v>
      </c>
      <c r="D298" s="10">
        <v>17.692834900000001</v>
      </c>
      <c r="E298" s="10">
        <v>17.692834900000001</v>
      </c>
      <c r="F298" s="10">
        <v>263.89693020999999</v>
      </c>
    </row>
    <row r="299" spans="1:6" x14ac:dyDescent="0.2">
      <c r="A299" s="7"/>
      <c r="B299" s="10" t="s">
        <v>23</v>
      </c>
      <c r="C299" s="10">
        <f t="shared" si="20"/>
        <v>1.7028856842105264</v>
      </c>
      <c r="D299" s="10">
        <v>1.6177414000000001</v>
      </c>
      <c r="E299" s="10">
        <v>1.6177414000000001</v>
      </c>
      <c r="F299" s="10">
        <v>1.6677414000000002</v>
      </c>
    </row>
    <row r="300" spans="1:6" x14ac:dyDescent="0.2">
      <c r="A300" s="7"/>
      <c r="B300" s="10" t="s">
        <v>24</v>
      </c>
      <c r="C300" s="10">
        <f t="shared" si="20"/>
        <v>0</v>
      </c>
      <c r="D300" s="10">
        <v>0</v>
      </c>
      <c r="E300" s="10">
        <v>0</v>
      </c>
      <c r="F300" s="10">
        <v>0.42851</v>
      </c>
    </row>
    <row r="301" spans="1:6" x14ac:dyDescent="0.2">
      <c r="A301" s="7"/>
      <c r="B301" s="10" t="s">
        <v>25</v>
      </c>
      <c r="C301" s="10">
        <f t="shared" si="20"/>
        <v>0</v>
      </c>
      <c r="D301" s="10">
        <v>0</v>
      </c>
      <c r="E301" s="10">
        <v>0</v>
      </c>
      <c r="F301" s="10">
        <v>0</v>
      </c>
    </row>
    <row r="302" spans="1:6" x14ac:dyDescent="0.2">
      <c r="A302" s="7"/>
      <c r="B302" s="10" t="s">
        <v>48</v>
      </c>
      <c r="C302" s="10">
        <f t="shared" si="20"/>
        <v>200.57142368421054</v>
      </c>
      <c r="D302" s="10">
        <v>190.54285250000001</v>
      </c>
      <c r="E302" s="10">
        <v>190.54285250000001</v>
      </c>
      <c r="F302" s="10">
        <v>624.45419420000007</v>
      </c>
    </row>
    <row r="303" spans="1:6" x14ac:dyDescent="0.2">
      <c r="A303" s="7"/>
      <c r="B303" s="10" t="s">
        <v>26</v>
      </c>
      <c r="C303" s="10">
        <f t="shared" si="20"/>
        <v>7.9981607368421042</v>
      </c>
      <c r="D303" s="10">
        <v>7.5982526999999997</v>
      </c>
      <c r="E303" s="10">
        <v>7.5982526999999997</v>
      </c>
      <c r="F303" s="10">
        <v>228.3613226999999</v>
      </c>
    </row>
    <row r="304" spans="1:6" x14ac:dyDescent="0.2">
      <c r="A304" s="7"/>
      <c r="B304" s="3" t="s">
        <v>35</v>
      </c>
      <c r="C304" s="10">
        <f t="shared" si="20"/>
        <v>1.5072947368421052E-2</v>
      </c>
      <c r="D304" s="10">
        <v>1.43193E-2</v>
      </c>
      <c r="E304" s="10">
        <v>1.43193E-2</v>
      </c>
      <c r="F304" s="10">
        <v>80.19561929999999</v>
      </c>
    </row>
    <row r="305" spans="1:6" x14ac:dyDescent="0.2">
      <c r="A305" s="7"/>
      <c r="B305" s="10" t="s">
        <v>27</v>
      </c>
      <c r="C305" s="10">
        <f t="shared" si="20"/>
        <v>0</v>
      </c>
      <c r="D305" s="10">
        <v>0</v>
      </c>
      <c r="E305" s="10">
        <v>0</v>
      </c>
      <c r="F305" s="10">
        <v>689.95531299999993</v>
      </c>
    </row>
    <row r="306" spans="1:6" x14ac:dyDescent="0.2">
      <c r="A306" s="7"/>
      <c r="B306" s="10" t="s">
        <v>28</v>
      </c>
      <c r="C306" s="10">
        <f t="shared" si="20"/>
        <v>1.1114352631578948</v>
      </c>
      <c r="D306" s="10">
        <v>1.0558635000000001</v>
      </c>
      <c r="E306" s="10">
        <v>1.0558635000000001</v>
      </c>
      <c r="F306" s="10">
        <v>1.0629035</v>
      </c>
    </row>
    <row r="307" spans="1:6" x14ac:dyDescent="0.2">
      <c r="A307" s="7"/>
      <c r="B307" s="10" t="s">
        <v>36</v>
      </c>
      <c r="C307" s="10">
        <f t="shared" si="20"/>
        <v>0</v>
      </c>
      <c r="D307" s="10">
        <v>0</v>
      </c>
      <c r="E307" s="10">
        <v>0</v>
      </c>
      <c r="F307" s="10">
        <v>0.8</v>
      </c>
    </row>
    <row r="308" spans="1:6" x14ac:dyDescent="0.2">
      <c r="A308" s="7"/>
      <c r="B308" s="10" t="s">
        <v>41</v>
      </c>
      <c r="C308" s="10">
        <f t="shared" si="20"/>
        <v>0</v>
      </c>
      <c r="D308" s="10">
        <v>0</v>
      </c>
      <c r="E308" s="10">
        <v>0</v>
      </c>
      <c r="F308" s="10">
        <v>117.77</v>
      </c>
    </row>
    <row r="309" spans="1:6" x14ac:dyDescent="0.2">
      <c r="A309" s="7"/>
      <c r="B309" s="14" t="s">
        <v>37</v>
      </c>
      <c r="C309" s="15">
        <f>SUM(C292:C308)</f>
        <v>374.94456811284209</v>
      </c>
      <c r="D309" s="15">
        <f>SUM(D292:D308)</f>
        <v>356.1973397072</v>
      </c>
      <c r="E309" s="15">
        <f>SUM(E292:E308)</f>
        <v>356.1973397072</v>
      </c>
      <c r="F309" s="15">
        <f>SUM(F292:F308)</f>
        <v>3559.6788105172004</v>
      </c>
    </row>
    <row r="310" spans="1:6" x14ac:dyDescent="0.2">
      <c r="A310" s="7"/>
      <c r="B310" s="10"/>
      <c r="C310" s="10"/>
      <c r="D310" s="10"/>
      <c r="E310" s="10"/>
      <c r="F310" s="10"/>
    </row>
    <row r="311" spans="1:6" x14ac:dyDescent="0.2">
      <c r="A311" s="19">
        <v>8</v>
      </c>
      <c r="B311" s="14" t="s">
        <v>59</v>
      </c>
      <c r="C311" s="10"/>
      <c r="D311" s="10"/>
      <c r="E311" s="10"/>
      <c r="F311" s="10"/>
    </row>
    <row r="312" spans="1:6" x14ac:dyDescent="0.2">
      <c r="A312" s="7"/>
      <c r="B312" s="10" t="s">
        <v>17</v>
      </c>
      <c r="C312" s="10">
        <f t="shared" ref="C312:C328" si="21">D312*100/95</f>
        <v>0</v>
      </c>
      <c r="D312" s="10">
        <v>0</v>
      </c>
      <c r="E312" s="10">
        <v>0</v>
      </c>
      <c r="F312" s="10">
        <v>0</v>
      </c>
    </row>
    <row r="313" spans="1:6" x14ac:dyDescent="0.2">
      <c r="A313" s="7"/>
      <c r="B313" s="10" t="s">
        <v>18</v>
      </c>
      <c r="C313" s="10">
        <f t="shared" si="21"/>
        <v>0</v>
      </c>
      <c r="D313" s="10">
        <v>0</v>
      </c>
      <c r="E313" s="10">
        <v>0</v>
      </c>
      <c r="F313" s="10">
        <v>0</v>
      </c>
    </row>
    <row r="314" spans="1:6" x14ac:dyDescent="0.2">
      <c r="A314" s="7"/>
      <c r="B314" s="10" t="s">
        <v>19</v>
      </c>
      <c r="C314" s="10">
        <f t="shared" si="21"/>
        <v>1.3473473684210528E-2</v>
      </c>
      <c r="D314" s="10">
        <v>1.27998E-2</v>
      </c>
      <c r="E314" s="10">
        <v>1.27998E-2</v>
      </c>
      <c r="F314" s="10">
        <v>1.095774515</v>
      </c>
    </row>
    <row r="315" spans="1:6" x14ac:dyDescent="0.2">
      <c r="A315" s="7"/>
      <c r="B315" s="10" t="s">
        <v>44</v>
      </c>
      <c r="C315" s="10">
        <f t="shared" si="21"/>
        <v>0.70373968421052635</v>
      </c>
      <c r="D315" s="10">
        <v>0.6685527</v>
      </c>
      <c r="E315" s="10">
        <v>0.6685527</v>
      </c>
      <c r="F315" s="10">
        <v>5.3086727000000007</v>
      </c>
    </row>
    <row r="316" spans="1:6" x14ac:dyDescent="0.2">
      <c r="A316" s="7"/>
      <c r="B316" s="10" t="s">
        <v>45</v>
      </c>
      <c r="C316" s="10">
        <f t="shared" si="21"/>
        <v>0.21738620442105264</v>
      </c>
      <c r="D316" s="10">
        <v>0.2065168942</v>
      </c>
      <c r="E316" s="10">
        <v>0.2065168942</v>
      </c>
      <c r="F316" s="10">
        <v>8.7236477941999997</v>
      </c>
    </row>
    <row r="317" spans="1:6" x14ac:dyDescent="0.2">
      <c r="A317" s="7"/>
      <c r="B317" s="10" t="s">
        <v>21</v>
      </c>
      <c r="C317" s="10">
        <f t="shared" si="21"/>
        <v>0</v>
      </c>
      <c r="D317" s="10">
        <v>0</v>
      </c>
      <c r="E317" s="10">
        <v>0</v>
      </c>
      <c r="F317" s="10">
        <v>0.2009</v>
      </c>
    </row>
    <row r="318" spans="1:6" x14ac:dyDescent="0.2">
      <c r="A318" s="7"/>
      <c r="B318" s="10" t="s">
        <v>22</v>
      </c>
      <c r="C318" s="10">
        <f t="shared" si="21"/>
        <v>2.5966503157894736</v>
      </c>
      <c r="D318" s="10">
        <v>2.4668177999999998</v>
      </c>
      <c r="E318" s="10">
        <v>2.4668177999999998</v>
      </c>
      <c r="F318" s="10">
        <v>9.6899411699999991</v>
      </c>
    </row>
    <row r="319" spans="1:6" x14ac:dyDescent="0.2">
      <c r="A319" s="7"/>
      <c r="B319" s="10" t="s">
        <v>23</v>
      </c>
      <c r="C319" s="10">
        <f t="shared" si="21"/>
        <v>1.7210095789473685</v>
      </c>
      <c r="D319" s="10">
        <v>1.6349591000000001</v>
      </c>
      <c r="E319" s="10">
        <v>1.6349591000000001</v>
      </c>
      <c r="F319" s="10">
        <v>1.9895591000000001</v>
      </c>
    </row>
    <row r="320" spans="1:6" x14ac:dyDescent="0.2">
      <c r="A320" s="7"/>
      <c r="B320" s="10" t="s">
        <v>24</v>
      </c>
      <c r="C320" s="10">
        <f t="shared" si="21"/>
        <v>0</v>
      </c>
      <c r="D320" s="10">
        <v>0</v>
      </c>
      <c r="E320" s="10">
        <v>0</v>
      </c>
      <c r="F320" s="10">
        <v>0</v>
      </c>
    </row>
    <row r="321" spans="1:6" x14ac:dyDescent="0.2">
      <c r="A321" s="7"/>
      <c r="B321" s="10" t="s">
        <v>25</v>
      </c>
      <c r="C321" s="10">
        <f t="shared" si="21"/>
        <v>0</v>
      </c>
      <c r="D321" s="10">
        <v>0</v>
      </c>
      <c r="E321" s="10">
        <v>0</v>
      </c>
      <c r="F321" s="10">
        <v>0.93843999999999994</v>
      </c>
    </row>
    <row r="322" spans="1:6" x14ac:dyDescent="0.2">
      <c r="A322" s="7"/>
      <c r="B322" s="10" t="s">
        <v>48</v>
      </c>
      <c r="C322" s="10">
        <f t="shared" si="21"/>
        <v>19.784105368421052</v>
      </c>
      <c r="D322" s="10">
        <v>18.7949001</v>
      </c>
      <c r="E322" s="10">
        <v>18.7949001</v>
      </c>
      <c r="F322" s="10">
        <v>143.1385401</v>
      </c>
    </row>
    <row r="323" spans="1:6" x14ac:dyDescent="0.2">
      <c r="A323" s="7"/>
      <c r="B323" s="10" t="s">
        <v>26</v>
      </c>
      <c r="C323" s="10">
        <f t="shared" si="21"/>
        <v>7.7987195789473676</v>
      </c>
      <c r="D323" s="10">
        <v>7.4087835999999996</v>
      </c>
      <c r="E323" s="10">
        <v>7.4087835999999996</v>
      </c>
      <c r="F323" s="10">
        <v>27.615443599999995</v>
      </c>
    </row>
    <row r="324" spans="1:6" x14ac:dyDescent="0.2">
      <c r="A324" s="7"/>
      <c r="B324" s="3" t="s">
        <v>35</v>
      </c>
      <c r="C324" s="10">
        <f t="shared" si="21"/>
        <v>3.6811039999999999</v>
      </c>
      <c r="D324" s="10">
        <v>3.4970488</v>
      </c>
      <c r="E324" s="10">
        <v>3.4970488</v>
      </c>
      <c r="F324" s="10">
        <v>10.367048799999999</v>
      </c>
    </row>
    <row r="325" spans="1:6" x14ac:dyDescent="0.2">
      <c r="A325" s="7"/>
      <c r="B325" s="10" t="s">
        <v>27</v>
      </c>
      <c r="C325" s="10">
        <f t="shared" si="21"/>
        <v>0</v>
      </c>
      <c r="D325" s="10">
        <v>0</v>
      </c>
      <c r="E325" s="10">
        <v>0</v>
      </c>
      <c r="F325" s="10">
        <v>20.985099999999999</v>
      </c>
    </row>
    <row r="326" spans="1:6" x14ac:dyDescent="0.2">
      <c r="A326" s="7"/>
      <c r="B326" s="10" t="s">
        <v>28</v>
      </c>
      <c r="C326" s="10">
        <f t="shared" si="21"/>
        <v>3.6753999999999995E-2</v>
      </c>
      <c r="D326" s="10">
        <v>3.4916299999999997E-2</v>
      </c>
      <c r="E326" s="10">
        <v>3.4916299999999997E-2</v>
      </c>
      <c r="F326" s="10">
        <v>1.2128162999999998</v>
      </c>
    </row>
    <row r="327" spans="1:6" x14ac:dyDescent="0.2">
      <c r="A327" s="7"/>
      <c r="B327" s="10" t="s">
        <v>36</v>
      </c>
      <c r="C327" s="10">
        <f t="shared" si="21"/>
        <v>0</v>
      </c>
      <c r="D327" s="10">
        <v>0</v>
      </c>
      <c r="E327" s="10">
        <v>0</v>
      </c>
      <c r="F327" s="10">
        <v>0.31</v>
      </c>
    </row>
    <row r="328" spans="1:6" x14ac:dyDescent="0.2">
      <c r="A328" s="7"/>
      <c r="B328" s="10" t="s">
        <v>41</v>
      </c>
      <c r="C328" s="10">
        <f t="shared" si="21"/>
        <v>0</v>
      </c>
      <c r="D328" s="10">
        <v>0</v>
      </c>
      <c r="E328" s="10">
        <v>0</v>
      </c>
      <c r="F328" s="10">
        <v>5.95</v>
      </c>
    </row>
    <row r="329" spans="1:6" x14ac:dyDescent="0.2">
      <c r="A329" s="7"/>
      <c r="B329" s="14" t="s">
        <v>37</v>
      </c>
      <c r="C329" s="15">
        <f>SUM(C312:C328)</f>
        <v>36.552942204421051</v>
      </c>
      <c r="D329" s="15">
        <f>SUM(D312:D328)</f>
        <v>34.7252950942</v>
      </c>
      <c r="E329" s="15">
        <f>SUM(E312:E328)</f>
        <v>34.7252950942</v>
      </c>
      <c r="F329" s="15">
        <f>SUM(F312:F328)</f>
        <v>237.52588407919995</v>
      </c>
    </row>
    <row r="330" spans="1:6" x14ac:dyDescent="0.2">
      <c r="A330" s="7"/>
      <c r="B330" s="10"/>
      <c r="C330" s="10"/>
      <c r="D330" s="10"/>
      <c r="E330" s="10"/>
      <c r="F330" s="10"/>
    </row>
    <row r="331" spans="1:6" x14ac:dyDescent="0.2">
      <c r="A331" s="7"/>
      <c r="B331" s="8" t="s">
        <v>92</v>
      </c>
      <c r="C331" s="10"/>
      <c r="D331" s="10"/>
      <c r="E331" s="10"/>
      <c r="F331" s="10"/>
    </row>
    <row r="332" spans="1:6" x14ac:dyDescent="0.2">
      <c r="A332" s="7"/>
      <c r="B332" s="10" t="s">
        <v>17</v>
      </c>
      <c r="C332" s="4">
        <f>SUM(C192,C212,C232,C252,C272,C292,C312,C172)</f>
        <v>0</v>
      </c>
      <c r="D332" s="4">
        <f>SUM(D192,D212,D232,D252,D272,D292,D312,D172)</f>
        <v>0</v>
      </c>
      <c r="E332" s="4">
        <f>SUM(E192,E212,E232,E252,E272,E292,E312,E172)</f>
        <v>0</v>
      </c>
      <c r="F332" s="4">
        <f>SUM(F192,F212,F232,F252,F272,F292,F312,F172)</f>
        <v>46.967700000000008</v>
      </c>
    </row>
    <row r="333" spans="1:6" x14ac:dyDescent="0.2">
      <c r="A333" s="7"/>
      <c r="B333" s="10" t="s">
        <v>18</v>
      </c>
      <c r="C333" s="4">
        <f t="shared" ref="C333:E347" si="22">SUM(C193,C213,C233,C253,C273,C293,C313,C173)</f>
        <v>3.3497422105263159</v>
      </c>
      <c r="D333" s="4">
        <f t="shared" si="22"/>
        <v>3.1822551000000003</v>
      </c>
      <c r="E333" s="4">
        <f t="shared" si="22"/>
        <v>3.1822551000000003</v>
      </c>
      <c r="F333" s="4">
        <f t="shared" ref="F333:F348" si="23">SUM(F193,F213,F233,F253,F273,F293,F313,F173)</f>
        <v>27.884925100000007</v>
      </c>
    </row>
    <row r="334" spans="1:6" x14ac:dyDescent="0.2">
      <c r="A334" s="7"/>
      <c r="B334" s="10" t="s">
        <v>19</v>
      </c>
      <c r="C334" s="4">
        <f t="shared" si="22"/>
        <v>11.837252000000001</v>
      </c>
      <c r="D334" s="4">
        <f t="shared" si="22"/>
        <v>11.245389400000001</v>
      </c>
      <c r="E334" s="4">
        <f t="shared" si="22"/>
        <v>11.245389400000001</v>
      </c>
      <c r="F334" s="4">
        <f t="shared" si="23"/>
        <v>510.68092359499997</v>
      </c>
    </row>
    <row r="335" spans="1:6" x14ac:dyDescent="0.2">
      <c r="A335" s="7"/>
      <c r="B335" s="10" t="s">
        <v>44</v>
      </c>
      <c r="C335" s="4">
        <f t="shared" si="22"/>
        <v>130.36236305263159</v>
      </c>
      <c r="D335" s="4">
        <f t="shared" si="22"/>
        <v>123.84424490000001</v>
      </c>
      <c r="E335" s="4">
        <f t="shared" si="22"/>
        <v>123.84424490000001</v>
      </c>
      <c r="F335" s="4">
        <f t="shared" si="23"/>
        <v>1080.7443908</v>
      </c>
    </row>
    <row r="336" spans="1:6" x14ac:dyDescent="0.2">
      <c r="A336" s="7"/>
      <c r="B336" s="10" t="s">
        <v>45</v>
      </c>
      <c r="C336" s="4">
        <f t="shared" si="22"/>
        <v>187.39449907063155</v>
      </c>
      <c r="D336" s="4">
        <f t="shared" si="22"/>
        <v>178.02477411710001</v>
      </c>
      <c r="E336" s="4">
        <f t="shared" si="22"/>
        <v>178.02477411710001</v>
      </c>
      <c r="F336" s="4">
        <f t="shared" si="23"/>
        <v>1855.8914756571</v>
      </c>
    </row>
    <row r="337" spans="1:6" x14ac:dyDescent="0.2">
      <c r="A337" s="7"/>
      <c r="B337" s="10" t="s">
        <v>21</v>
      </c>
      <c r="C337" s="4">
        <f t="shared" si="22"/>
        <v>25.709023473684208</v>
      </c>
      <c r="D337" s="4">
        <f t="shared" si="22"/>
        <v>24.4235723</v>
      </c>
      <c r="E337" s="4">
        <f t="shared" si="22"/>
        <v>24.4235723</v>
      </c>
      <c r="F337" s="4">
        <f t="shared" si="23"/>
        <v>328.19919949999996</v>
      </c>
    </row>
    <row r="338" spans="1:6" x14ac:dyDescent="0.2">
      <c r="A338" s="7"/>
      <c r="B338" s="10" t="s">
        <v>22</v>
      </c>
      <c r="C338" s="4">
        <f t="shared" si="22"/>
        <v>32.789306526315791</v>
      </c>
      <c r="D338" s="4">
        <f t="shared" si="22"/>
        <v>31.149841200000001</v>
      </c>
      <c r="E338" s="4">
        <f t="shared" si="22"/>
        <v>31.149841200000001</v>
      </c>
      <c r="F338" s="4">
        <f t="shared" si="23"/>
        <v>449.39261289999996</v>
      </c>
    </row>
    <row r="339" spans="1:6" x14ac:dyDescent="0.2">
      <c r="A339" s="7"/>
      <c r="B339" s="10" t="s">
        <v>23</v>
      </c>
      <c r="C339" s="4">
        <f t="shared" si="22"/>
        <v>25.389131894736842</v>
      </c>
      <c r="D339" s="4">
        <f t="shared" si="22"/>
        <v>24.119675300000001</v>
      </c>
      <c r="E339" s="4">
        <f t="shared" si="22"/>
        <v>24.119675300000001</v>
      </c>
      <c r="F339" s="4">
        <f t="shared" si="23"/>
        <v>46.667875299999999</v>
      </c>
    </row>
    <row r="340" spans="1:6" x14ac:dyDescent="0.2">
      <c r="A340" s="7"/>
      <c r="B340" s="10" t="s">
        <v>24</v>
      </c>
      <c r="C340" s="4">
        <f t="shared" si="22"/>
        <v>0.22782273684210527</v>
      </c>
      <c r="D340" s="4">
        <f t="shared" si="22"/>
        <v>0.2164316</v>
      </c>
      <c r="E340" s="4">
        <f t="shared" si="22"/>
        <v>0.2164316</v>
      </c>
      <c r="F340" s="4">
        <f t="shared" si="23"/>
        <v>3.6749416000000004</v>
      </c>
    </row>
    <row r="341" spans="1:6" x14ac:dyDescent="0.2">
      <c r="A341" s="7"/>
      <c r="B341" s="10" t="s">
        <v>25</v>
      </c>
      <c r="C341" s="4">
        <f t="shared" si="22"/>
        <v>0</v>
      </c>
      <c r="D341" s="4">
        <f t="shared" si="22"/>
        <v>0</v>
      </c>
      <c r="E341" s="4">
        <f t="shared" si="22"/>
        <v>0</v>
      </c>
      <c r="F341" s="4">
        <f t="shared" si="23"/>
        <v>6.8671400000000009</v>
      </c>
    </row>
    <row r="342" spans="1:6" x14ac:dyDescent="0.2">
      <c r="A342" s="7"/>
      <c r="B342" s="10" t="s">
        <v>48</v>
      </c>
      <c r="C342" s="4">
        <f t="shared" si="22"/>
        <v>992.75791010526314</v>
      </c>
      <c r="D342" s="4">
        <f t="shared" si="22"/>
        <v>943.12001459999976</v>
      </c>
      <c r="E342" s="4">
        <f t="shared" si="22"/>
        <v>943.12001459999976</v>
      </c>
      <c r="F342" s="4">
        <f t="shared" si="23"/>
        <v>4988.3954419000002</v>
      </c>
    </row>
    <row r="343" spans="1:6" x14ac:dyDescent="0.2">
      <c r="A343" s="7"/>
      <c r="B343" s="10" t="s">
        <v>26</v>
      </c>
      <c r="C343" s="4">
        <f t="shared" si="22"/>
        <v>331.24710261578952</v>
      </c>
      <c r="D343" s="4">
        <f t="shared" si="22"/>
        <v>314.684747485</v>
      </c>
      <c r="E343" s="4">
        <f t="shared" si="22"/>
        <v>314.684747485</v>
      </c>
      <c r="F343" s="4">
        <f t="shared" si="23"/>
        <v>1525.6144694849997</v>
      </c>
    </row>
    <row r="344" spans="1:6" x14ac:dyDescent="0.2">
      <c r="A344" s="7"/>
      <c r="B344" s="3" t="s">
        <v>35</v>
      </c>
      <c r="C344" s="4">
        <f t="shared" si="22"/>
        <v>20.31165747368421</v>
      </c>
      <c r="D344" s="4">
        <f t="shared" si="22"/>
        <v>19.296074599999997</v>
      </c>
      <c r="E344" s="4">
        <f t="shared" si="22"/>
        <v>19.296074599999997</v>
      </c>
      <c r="F344" s="4">
        <f t="shared" si="23"/>
        <v>119.22477459999999</v>
      </c>
    </row>
    <row r="345" spans="1:6" x14ac:dyDescent="0.2">
      <c r="A345" s="7"/>
      <c r="B345" s="10" t="s">
        <v>27</v>
      </c>
      <c r="C345" s="4">
        <f t="shared" si="22"/>
        <v>0</v>
      </c>
      <c r="D345" s="4">
        <f t="shared" si="22"/>
        <v>0</v>
      </c>
      <c r="E345" s="4">
        <f t="shared" si="22"/>
        <v>0</v>
      </c>
      <c r="F345" s="4">
        <f t="shared" si="23"/>
        <v>2785.3544657999996</v>
      </c>
    </row>
    <row r="346" spans="1:6" x14ac:dyDescent="0.2">
      <c r="A346" s="7"/>
      <c r="B346" s="10" t="s">
        <v>28</v>
      </c>
      <c r="C346" s="4">
        <f t="shared" si="22"/>
        <v>59.270467473473701</v>
      </c>
      <c r="D346" s="4">
        <f t="shared" si="22"/>
        <v>56.306944099800006</v>
      </c>
      <c r="E346" s="4">
        <f t="shared" si="22"/>
        <v>56.306944099800006</v>
      </c>
      <c r="F346" s="4">
        <f t="shared" si="23"/>
        <v>1100.3209600998005</v>
      </c>
    </row>
    <row r="347" spans="1:6" x14ac:dyDescent="0.2">
      <c r="A347" s="7"/>
      <c r="B347" s="10" t="s">
        <v>36</v>
      </c>
      <c r="C347" s="4">
        <f t="shared" si="22"/>
        <v>0</v>
      </c>
      <c r="D347" s="4">
        <f t="shared" si="22"/>
        <v>0</v>
      </c>
      <c r="E347" s="4">
        <f t="shared" si="22"/>
        <v>0</v>
      </c>
      <c r="F347" s="4">
        <f t="shared" si="23"/>
        <v>386.41694590000014</v>
      </c>
    </row>
    <row r="348" spans="1:6" x14ac:dyDescent="0.2">
      <c r="A348" s="7"/>
      <c r="B348" s="10" t="s">
        <v>41</v>
      </c>
      <c r="C348" s="4">
        <f t="shared" ref="C348:E349" si="24">SUM(C208,C228,C248,C268,C288,C308,C328,C188)</f>
        <v>0</v>
      </c>
      <c r="D348" s="4">
        <f t="shared" si="24"/>
        <v>0</v>
      </c>
      <c r="E348" s="4">
        <f t="shared" si="24"/>
        <v>0</v>
      </c>
      <c r="F348" s="4">
        <f t="shared" si="23"/>
        <v>693.68000000000006</v>
      </c>
    </row>
    <row r="349" spans="1:6" x14ac:dyDescent="0.2">
      <c r="A349" s="7"/>
      <c r="B349" s="14" t="s">
        <v>37</v>
      </c>
      <c r="C349" s="22">
        <f t="shared" si="24"/>
        <v>1820.6462786335787</v>
      </c>
      <c r="D349" s="22">
        <f t="shared" si="24"/>
        <v>1729.6139647018999</v>
      </c>
      <c r="E349" s="22">
        <f t="shared" si="24"/>
        <v>1729.6139647018999</v>
      </c>
      <c r="F349" s="23">
        <f>SUM(F209,F229,F249,F269,F289,F309,F329,F189)</f>
        <v>15955.978242236897</v>
      </c>
    </row>
    <row r="350" spans="1:6" x14ac:dyDescent="0.2">
      <c r="A350" s="7"/>
      <c r="B350" s="10"/>
      <c r="C350" s="10">
        <f>SUM(C332:C348)</f>
        <v>1820.646278633579</v>
      </c>
      <c r="D350" s="10">
        <f>SUM(D332:D348)</f>
        <v>1729.6139647018997</v>
      </c>
      <c r="E350" s="10">
        <f>SUM(E332:E348)</f>
        <v>1729.6139647018997</v>
      </c>
      <c r="F350" s="10">
        <f>SUM(F332:F348)</f>
        <v>15955.978242236899</v>
      </c>
    </row>
    <row r="351" spans="1:6" x14ac:dyDescent="0.2">
      <c r="A351" s="8" t="s">
        <v>93</v>
      </c>
      <c r="B351" s="8" t="s">
        <v>87</v>
      </c>
      <c r="C351" s="10"/>
      <c r="D351" s="10"/>
      <c r="E351" s="10"/>
      <c r="F351" s="10"/>
    </row>
    <row r="352" spans="1:6" x14ac:dyDescent="0.2">
      <c r="A352" s="19">
        <v>1</v>
      </c>
      <c r="B352" s="14" t="s">
        <v>60</v>
      </c>
      <c r="C352" s="10"/>
      <c r="D352" s="10"/>
      <c r="E352" s="10"/>
      <c r="F352" s="10"/>
    </row>
    <row r="353" spans="1:6" x14ac:dyDescent="0.2">
      <c r="A353" s="7"/>
      <c r="B353" s="10" t="s">
        <v>17</v>
      </c>
      <c r="C353" s="10">
        <f t="shared" ref="C353:C369" si="25">D353*100/95</f>
        <v>0</v>
      </c>
      <c r="D353" s="4">
        <v>0</v>
      </c>
      <c r="E353" s="4">
        <v>0</v>
      </c>
      <c r="F353" s="10">
        <v>0.26</v>
      </c>
    </row>
    <row r="354" spans="1:6" x14ac:dyDescent="0.2">
      <c r="A354" s="7"/>
      <c r="B354" s="10" t="s">
        <v>18</v>
      </c>
      <c r="C354" s="10">
        <f t="shared" si="25"/>
        <v>0</v>
      </c>
      <c r="D354" s="4">
        <v>0</v>
      </c>
      <c r="E354" s="4">
        <v>0</v>
      </c>
      <c r="F354" s="10">
        <v>1.66</v>
      </c>
    </row>
    <row r="355" spans="1:6" x14ac:dyDescent="0.2">
      <c r="A355" s="7"/>
      <c r="B355" s="10" t="s">
        <v>19</v>
      </c>
      <c r="C355" s="10">
        <f t="shared" si="25"/>
        <v>0</v>
      </c>
      <c r="D355" s="4">
        <v>0</v>
      </c>
      <c r="E355" s="4">
        <v>0</v>
      </c>
      <c r="F355" s="10">
        <v>2.0831</v>
      </c>
    </row>
    <row r="356" spans="1:6" x14ac:dyDescent="0.2">
      <c r="A356" s="7"/>
      <c r="B356" s="10" t="s">
        <v>44</v>
      </c>
      <c r="C356" s="10">
        <f t="shared" si="25"/>
        <v>0</v>
      </c>
      <c r="D356" s="4">
        <v>0</v>
      </c>
      <c r="E356" s="4">
        <v>0</v>
      </c>
      <c r="F356" s="10">
        <v>3.89</v>
      </c>
    </row>
    <row r="357" spans="1:6" x14ac:dyDescent="0.2">
      <c r="A357" s="7"/>
      <c r="B357" s="10" t="s">
        <v>45</v>
      </c>
      <c r="C357" s="10">
        <f t="shared" si="25"/>
        <v>0</v>
      </c>
      <c r="D357" s="4">
        <v>0</v>
      </c>
      <c r="E357" s="4">
        <v>0</v>
      </c>
      <c r="F357" s="10">
        <v>30.151399999999999</v>
      </c>
    </row>
    <row r="358" spans="1:6" x14ac:dyDescent="0.2">
      <c r="A358" s="7"/>
      <c r="B358" s="10" t="s">
        <v>21</v>
      </c>
      <c r="C358" s="10">
        <f t="shared" si="25"/>
        <v>1.3909625263157896</v>
      </c>
      <c r="D358" s="4">
        <v>1.3214144000000001</v>
      </c>
      <c r="E358" s="4">
        <v>1.3214144000000001</v>
      </c>
      <c r="F358" s="10">
        <v>9.3014144000000005</v>
      </c>
    </row>
    <row r="359" spans="1:6" x14ac:dyDescent="0.2">
      <c r="A359" s="7"/>
      <c r="B359" s="10" t="s">
        <v>22</v>
      </c>
      <c r="C359" s="10">
        <f t="shared" si="25"/>
        <v>0</v>
      </c>
      <c r="D359" s="4">
        <v>0</v>
      </c>
      <c r="E359" s="4">
        <v>0</v>
      </c>
      <c r="F359" s="10">
        <v>0.97</v>
      </c>
    </row>
    <row r="360" spans="1:6" x14ac:dyDescent="0.2">
      <c r="A360" s="7"/>
      <c r="B360" s="10" t="s">
        <v>23</v>
      </c>
      <c r="C360" s="10">
        <f t="shared" si="25"/>
        <v>0.12365073684210526</v>
      </c>
      <c r="D360" s="4">
        <v>0.11746819999999999</v>
      </c>
      <c r="E360" s="4">
        <v>0.11746819999999999</v>
      </c>
      <c r="F360" s="10">
        <v>0.2563182</v>
      </c>
    </row>
    <row r="361" spans="1:6" x14ac:dyDescent="0.2">
      <c r="A361" s="7"/>
      <c r="B361" s="10" t="s">
        <v>24</v>
      </c>
      <c r="C361" s="10">
        <f t="shared" si="25"/>
        <v>0</v>
      </c>
      <c r="D361" s="4">
        <v>0</v>
      </c>
      <c r="E361" s="4">
        <v>0</v>
      </c>
      <c r="F361" s="10">
        <v>0</v>
      </c>
    </row>
    <row r="362" spans="1:6" x14ac:dyDescent="0.2">
      <c r="A362" s="7"/>
      <c r="B362" s="10" t="s">
        <v>25</v>
      </c>
      <c r="C362" s="10">
        <f t="shared" si="25"/>
        <v>0</v>
      </c>
      <c r="D362" s="4">
        <v>0</v>
      </c>
      <c r="E362" s="4">
        <v>0</v>
      </c>
      <c r="F362" s="10">
        <v>0</v>
      </c>
    </row>
    <row r="363" spans="1:6" x14ac:dyDescent="0.2">
      <c r="A363" s="7"/>
      <c r="B363" s="10" t="s">
        <v>48</v>
      </c>
      <c r="C363" s="10">
        <f t="shared" si="25"/>
        <v>0.23927789473684208</v>
      </c>
      <c r="D363" s="4">
        <v>0.22731399999999999</v>
      </c>
      <c r="E363" s="4">
        <v>0.22731399999999999</v>
      </c>
      <c r="F363" s="10">
        <v>124.381584</v>
      </c>
    </row>
    <row r="364" spans="1:6" x14ac:dyDescent="0.2">
      <c r="A364" s="7"/>
      <c r="B364" s="10" t="s">
        <v>26</v>
      </c>
      <c r="C364" s="10">
        <f t="shared" si="25"/>
        <v>0.40052578947368417</v>
      </c>
      <c r="D364" s="4">
        <v>0.38049949999999999</v>
      </c>
      <c r="E364" s="4">
        <v>0.38049949999999999</v>
      </c>
      <c r="F364" s="10">
        <v>97.558663299999978</v>
      </c>
    </row>
    <row r="365" spans="1:6" x14ac:dyDescent="0.2">
      <c r="A365" s="7"/>
      <c r="B365" s="3" t="s">
        <v>35</v>
      </c>
      <c r="C365" s="10">
        <f t="shared" si="25"/>
        <v>0</v>
      </c>
      <c r="D365" s="4">
        <v>0</v>
      </c>
      <c r="E365" s="4">
        <v>0</v>
      </c>
      <c r="F365" s="10">
        <v>0</v>
      </c>
    </row>
    <row r="366" spans="1:6" x14ac:dyDescent="0.2">
      <c r="A366" s="7"/>
      <c r="B366" s="10" t="s">
        <v>27</v>
      </c>
      <c r="C366" s="10">
        <f t="shared" si="25"/>
        <v>0</v>
      </c>
      <c r="D366" s="4">
        <v>0</v>
      </c>
      <c r="E366" s="4">
        <v>0</v>
      </c>
      <c r="F366" s="10">
        <v>19.000599999999999</v>
      </c>
    </row>
    <row r="367" spans="1:6" x14ac:dyDescent="0.2">
      <c r="A367" s="7"/>
      <c r="B367" s="10" t="s">
        <v>28</v>
      </c>
      <c r="C367" s="10">
        <f t="shared" si="25"/>
        <v>9.520852631578948E-2</v>
      </c>
      <c r="D367" s="4">
        <v>9.0448100000000003E-2</v>
      </c>
      <c r="E367" s="4">
        <v>9.0448100000000003E-2</v>
      </c>
      <c r="F367" s="10">
        <v>9.0448100000000003E-2</v>
      </c>
    </row>
    <row r="368" spans="1:6" x14ac:dyDescent="0.2">
      <c r="A368" s="7"/>
      <c r="B368" s="10" t="s">
        <v>36</v>
      </c>
      <c r="C368" s="10">
        <f t="shared" si="25"/>
        <v>0</v>
      </c>
      <c r="D368" s="4">
        <v>0</v>
      </c>
      <c r="E368" s="4">
        <v>0</v>
      </c>
      <c r="F368" s="10">
        <v>0.01</v>
      </c>
    </row>
    <row r="369" spans="1:6" x14ac:dyDescent="0.2">
      <c r="A369" s="7"/>
      <c r="B369" s="10" t="s">
        <v>41</v>
      </c>
      <c r="C369" s="10">
        <f t="shared" si="25"/>
        <v>0</v>
      </c>
      <c r="D369" s="4">
        <v>0</v>
      </c>
      <c r="E369" s="4">
        <v>0</v>
      </c>
      <c r="F369" s="10">
        <v>7.49</v>
      </c>
    </row>
    <row r="370" spans="1:6" x14ac:dyDescent="0.2">
      <c r="A370" s="19"/>
      <c r="B370" s="14" t="s">
        <v>37</v>
      </c>
      <c r="C370" s="15">
        <f>SUM(C353:C369)</f>
        <v>2.2496254736842105</v>
      </c>
      <c r="D370" s="15">
        <f>SUM(D353:D369)</f>
        <v>2.1371442000000003</v>
      </c>
      <c r="E370" s="15">
        <f>SUM(E353:E369)</f>
        <v>2.1371442000000003</v>
      </c>
      <c r="F370" s="15">
        <f>SUM(F353:F369)</f>
        <v>297.10352800000004</v>
      </c>
    </row>
    <row r="371" spans="1:6" x14ac:dyDescent="0.2">
      <c r="A371" s="7"/>
      <c r="B371" s="10"/>
      <c r="C371" s="10"/>
      <c r="D371" s="10"/>
      <c r="E371" s="10"/>
      <c r="F371" s="10"/>
    </row>
    <row r="372" spans="1:6" x14ac:dyDescent="0.2">
      <c r="A372" s="19" t="s">
        <v>2</v>
      </c>
      <c r="B372" s="14" t="s">
        <v>61</v>
      </c>
      <c r="C372" s="10"/>
      <c r="D372" s="10"/>
      <c r="E372" s="10"/>
      <c r="F372" s="10"/>
    </row>
    <row r="373" spans="1:6" x14ac:dyDescent="0.2">
      <c r="A373" s="7"/>
      <c r="B373" s="10" t="s">
        <v>17</v>
      </c>
      <c r="C373" s="10">
        <f t="shared" ref="C373:C389" si="26">D373*100/95</f>
        <v>0</v>
      </c>
      <c r="D373" s="4">
        <v>0</v>
      </c>
      <c r="E373" s="4">
        <v>0</v>
      </c>
      <c r="F373" s="10">
        <v>1326.5174099999999</v>
      </c>
    </row>
    <row r="374" spans="1:6" x14ac:dyDescent="0.2">
      <c r="A374" s="7"/>
      <c r="B374" s="10" t="s">
        <v>18</v>
      </c>
      <c r="C374" s="10">
        <f t="shared" si="26"/>
        <v>0.47160273684210524</v>
      </c>
      <c r="D374" s="10">
        <v>0.44802259999999999</v>
      </c>
      <c r="E374" s="10">
        <v>0.44802259999999999</v>
      </c>
      <c r="F374" s="10">
        <v>885.3201800999999</v>
      </c>
    </row>
    <row r="375" spans="1:6" x14ac:dyDescent="0.2">
      <c r="A375" s="7"/>
      <c r="B375" s="10" t="s">
        <v>19</v>
      </c>
      <c r="C375" s="10">
        <f t="shared" si="26"/>
        <v>29.246899894736842</v>
      </c>
      <c r="D375" s="10">
        <v>27.7845549</v>
      </c>
      <c r="E375" s="10">
        <v>27.7845549</v>
      </c>
      <c r="F375" s="10">
        <v>5314.83868764</v>
      </c>
    </row>
    <row r="376" spans="1:6" x14ac:dyDescent="0.2">
      <c r="A376" s="7"/>
      <c r="B376" s="10" t="s">
        <v>44</v>
      </c>
      <c r="C376" s="10">
        <f t="shared" si="26"/>
        <v>2.3487974736842108</v>
      </c>
      <c r="D376" s="10">
        <v>2.2313575999999999</v>
      </c>
      <c r="E376" s="10">
        <v>2.2313575999999999</v>
      </c>
      <c r="F376" s="10">
        <v>2427.4630144000002</v>
      </c>
    </row>
    <row r="377" spans="1:6" x14ac:dyDescent="0.2">
      <c r="A377" s="7"/>
      <c r="B377" s="10" t="s">
        <v>45</v>
      </c>
      <c r="C377" s="10">
        <f t="shared" si="26"/>
        <v>25.720556309368423</v>
      </c>
      <c r="D377" s="10">
        <v>24.4345284939</v>
      </c>
      <c r="E377" s="10">
        <v>24.4345284939</v>
      </c>
      <c r="F377" s="10">
        <v>1753.7070099938999</v>
      </c>
    </row>
    <row r="378" spans="1:6" x14ac:dyDescent="0.2">
      <c r="A378" s="7"/>
      <c r="B378" s="10" t="s">
        <v>21</v>
      </c>
      <c r="C378" s="10">
        <f t="shared" si="26"/>
        <v>4.574093263157895</v>
      </c>
      <c r="D378" s="10">
        <v>4.3453885999999997</v>
      </c>
      <c r="E378" s="10">
        <v>4.3453885999999997</v>
      </c>
      <c r="F378" s="10">
        <v>480.22201989999991</v>
      </c>
    </row>
    <row r="379" spans="1:6" x14ac:dyDescent="0.2">
      <c r="A379" s="7"/>
      <c r="B379" s="10" t="s">
        <v>22</v>
      </c>
      <c r="C379" s="10">
        <f t="shared" si="26"/>
        <v>7.1931631578947366</v>
      </c>
      <c r="D379" s="10">
        <v>6.8335049999999997</v>
      </c>
      <c r="E379" s="10">
        <v>6.8335049999999997</v>
      </c>
      <c r="F379" s="10">
        <v>1292.6368090600004</v>
      </c>
    </row>
    <row r="380" spans="1:6" x14ac:dyDescent="0.2">
      <c r="A380" s="7"/>
      <c r="B380" s="10" t="s">
        <v>23</v>
      </c>
      <c r="C380" s="10">
        <f t="shared" si="26"/>
        <v>24.987295684210522</v>
      </c>
      <c r="D380" s="10">
        <v>23.737930899999999</v>
      </c>
      <c r="E380" s="10">
        <v>23.737930899999999</v>
      </c>
      <c r="F380" s="10">
        <v>67.919700899999995</v>
      </c>
    </row>
    <row r="381" spans="1:6" x14ac:dyDescent="0.2">
      <c r="A381" s="7"/>
      <c r="B381" s="10" t="s">
        <v>24</v>
      </c>
      <c r="C381" s="10">
        <f t="shared" si="26"/>
        <v>0</v>
      </c>
      <c r="D381" s="4">
        <v>0</v>
      </c>
      <c r="E381" s="4">
        <v>0</v>
      </c>
      <c r="F381" s="10">
        <v>0.35235000000000005</v>
      </c>
    </row>
    <row r="382" spans="1:6" x14ac:dyDescent="0.2">
      <c r="A382" s="7"/>
      <c r="B382" s="10" t="s">
        <v>25</v>
      </c>
      <c r="C382" s="10">
        <f t="shared" si="26"/>
        <v>0</v>
      </c>
      <c r="D382" s="4">
        <v>0</v>
      </c>
      <c r="E382" s="4">
        <v>0</v>
      </c>
      <c r="F382" s="10">
        <v>0.14000000000000001</v>
      </c>
    </row>
    <row r="383" spans="1:6" x14ac:dyDescent="0.2">
      <c r="A383" s="7"/>
      <c r="B383" s="10" t="s">
        <v>48</v>
      </c>
      <c r="C383" s="10">
        <f t="shared" si="26"/>
        <v>1370.4962781052629</v>
      </c>
      <c r="D383" s="10">
        <v>1301.9714641999999</v>
      </c>
      <c r="E383" s="10">
        <v>1301.9714641999999</v>
      </c>
      <c r="F383" s="10">
        <v>5245.9786446999997</v>
      </c>
    </row>
    <row r="384" spans="1:6" x14ac:dyDescent="0.2">
      <c r="A384" s="7"/>
      <c r="B384" s="10" t="s">
        <v>26</v>
      </c>
      <c r="C384" s="10">
        <f t="shared" si="26"/>
        <v>763.82606473684211</v>
      </c>
      <c r="D384" s="10">
        <v>725.63476149999997</v>
      </c>
      <c r="E384" s="10">
        <v>725.63476149999997</v>
      </c>
      <c r="F384" s="10">
        <v>3954.8343138499995</v>
      </c>
    </row>
    <row r="385" spans="1:6" x14ac:dyDescent="0.2">
      <c r="A385" s="7"/>
      <c r="B385" s="3" t="s">
        <v>35</v>
      </c>
      <c r="C385" s="10">
        <f t="shared" si="26"/>
        <v>1.1412578947368421</v>
      </c>
      <c r="D385" s="10">
        <v>1.084195</v>
      </c>
      <c r="E385" s="10">
        <v>1.084195</v>
      </c>
      <c r="F385" s="10">
        <v>1.9381950000000001</v>
      </c>
    </row>
    <row r="386" spans="1:6" x14ac:dyDescent="0.2">
      <c r="A386" s="7"/>
      <c r="B386" s="10" t="s">
        <v>27</v>
      </c>
      <c r="C386" s="10">
        <f t="shared" si="26"/>
        <v>0</v>
      </c>
      <c r="D386" s="4">
        <v>0</v>
      </c>
      <c r="E386" s="4">
        <v>0</v>
      </c>
      <c r="F386" s="10">
        <v>5991.0278513000021</v>
      </c>
    </row>
    <row r="387" spans="1:6" x14ac:dyDescent="0.2">
      <c r="A387" s="7"/>
      <c r="B387" s="10" t="s">
        <v>28</v>
      </c>
      <c r="C387" s="10">
        <f t="shared" si="26"/>
        <v>66.548730226315797</v>
      </c>
      <c r="D387" s="10">
        <v>63.221293715000009</v>
      </c>
      <c r="E387" s="10">
        <v>63.221293715000009</v>
      </c>
      <c r="F387" s="10">
        <v>77.166593715000005</v>
      </c>
    </row>
    <row r="388" spans="1:6" x14ac:dyDescent="0.2">
      <c r="A388" s="7"/>
      <c r="B388" s="10" t="s">
        <v>36</v>
      </c>
      <c r="C388" s="10">
        <f t="shared" si="26"/>
        <v>0</v>
      </c>
      <c r="D388" s="4">
        <v>0</v>
      </c>
      <c r="E388" s="4">
        <v>0</v>
      </c>
      <c r="F388" s="10">
        <v>6.97</v>
      </c>
    </row>
    <row r="389" spans="1:6" x14ac:dyDescent="0.2">
      <c r="A389" s="7"/>
      <c r="B389" s="10" t="s">
        <v>41</v>
      </c>
      <c r="C389" s="10">
        <f t="shared" si="26"/>
        <v>0</v>
      </c>
      <c r="D389" s="4">
        <v>0</v>
      </c>
      <c r="E389" s="4">
        <v>0</v>
      </c>
      <c r="F389" s="10">
        <v>1512.92</v>
      </c>
    </row>
    <row r="390" spans="1:6" x14ac:dyDescent="0.2">
      <c r="A390" s="7"/>
      <c r="B390" s="14" t="s">
        <v>37</v>
      </c>
      <c r="C390" s="15">
        <f>SUM(C373:C389)</f>
        <v>2296.5547394830528</v>
      </c>
      <c r="D390" s="15">
        <f>SUM(D373:D389)</f>
        <v>2181.7270025089001</v>
      </c>
      <c r="E390" s="15">
        <f>SUM(E373:E389)</f>
        <v>2181.7270025089001</v>
      </c>
      <c r="F390" s="15">
        <f>SUM(F373:F389)</f>
        <v>30339.952780558895</v>
      </c>
    </row>
    <row r="391" spans="1:6" x14ac:dyDescent="0.2">
      <c r="A391" s="7"/>
      <c r="B391" s="10"/>
      <c r="C391" s="10"/>
      <c r="D391" s="10"/>
      <c r="E391" s="10"/>
      <c r="F391" s="10"/>
    </row>
    <row r="392" spans="1:6" x14ac:dyDescent="0.2">
      <c r="A392" s="19">
        <v>3</v>
      </c>
      <c r="B392" s="14" t="s">
        <v>62</v>
      </c>
      <c r="C392" s="10"/>
      <c r="D392" s="10"/>
      <c r="E392" s="10"/>
      <c r="F392" s="10"/>
    </row>
    <row r="393" spans="1:6" x14ac:dyDescent="0.2">
      <c r="A393" s="7"/>
      <c r="B393" s="10" t="s">
        <v>17</v>
      </c>
      <c r="C393" s="10">
        <f t="shared" ref="C393:C409" si="27">D393*100/95</f>
        <v>0</v>
      </c>
      <c r="D393" s="4">
        <v>0</v>
      </c>
      <c r="E393" s="4">
        <v>0</v>
      </c>
      <c r="F393" s="10">
        <v>13.095115099999999</v>
      </c>
    </row>
    <row r="394" spans="1:6" x14ac:dyDescent="0.2">
      <c r="A394" s="7"/>
      <c r="B394" s="10" t="s">
        <v>18</v>
      </c>
      <c r="C394" s="10">
        <f t="shared" si="27"/>
        <v>0.90890999999999988</v>
      </c>
      <c r="D394" s="10">
        <v>0.86346449999999997</v>
      </c>
      <c r="E394" s="10">
        <v>0.86346449999999997</v>
      </c>
      <c r="F394" s="10">
        <v>7.0841444999999998</v>
      </c>
    </row>
    <row r="395" spans="1:6" x14ac:dyDescent="0.2">
      <c r="A395" s="7"/>
      <c r="B395" s="10" t="s">
        <v>19</v>
      </c>
      <c r="C395" s="10">
        <f t="shared" si="27"/>
        <v>11.470506631578948</v>
      </c>
      <c r="D395" s="10">
        <v>10.8969813</v>
      </c>
      <c r="E395" s="10">
        <v>10.8969813</v>
      </c>
      <c r="F395" s="10">
        <v>335.32799221499999</v>
      </c>
    </row>
    <row r="396" spans="1:6" x14ac:dyDescent="0.2">
      <c r="A396" s="7"/>
      <c r="B396" s="10" t="s">
        <v>44</v>
      </c>
      <c r="C396" s="10">
        <f t="shared" si="27"/>
        <v>0.56806336842105265</v>
      </c>
      <c r="D396" s="10">
        <v>0.53966020000000003</v>
      </c>
      <c r="E396" s="10">
        <v>0.53966020000000003</v>
      </c>
      <c r="F396" s="10">
        <v>35.992403899999999</v>
      </c>
    </row>
    <row r="397" spans="1:6" x14ac:dyDescent="0.2">
      <c r="A397" s="7"/>
      <c r="B397" s="10" t="s">
        <v>45</v>
      </c>
      <c r="C397" s="10">
        <f t="shared" si="27"/>
        <v>6.8892682487368422</v>
      </c>
      <c r="D397" s="10">
        <v>6.5448048363</v>
      </c>
      <c r="E397" s="10">
        <v>6.5448048363</v>
      </c>
      <c r="F397" s="10">
        <v>308.48982663629999</v>
      </c>
    </row>
    <row r="398" spans="1:6" x14ac:dyDescent="0.2">
      <c r="A398" s="7"/>
      <c r="B398" s="10" t="s">
        <v>21</v>
      </c>
      <c r="C398" s="10">
        <f t="shared" si="27"/>
        <v>2.3261313684210525</v>
      </c>
      <c r="D398" s="10">
        <v>2.2098247999999998</v>
      </c>
      <c r="E398" s="10">
        <v>2.2098247999999998</v>
      </c>
      <c r="F398" s="10">
        <v>9.4211348000000008</v>
      </c>
    </row>
    <row r="399" spans="1:6" x14ac:dyDescent="0.2">
      <c r="A399" s="7"/>
      <c r="B399" s="10" t="s">
        <v>22</v>
      </c>
      <c r="C399" s="10">
        <f t="shared" si="27"/>
        <v>7.7700231578947365</v>
      </c>
      <c r="D399" s="10">
        <v>7.3815220000000004</v>
      </c>
      <c r="E399" s="10">
        <v>7.3815220000000004</v>
      </c>
      <c r="F399" s="10">
        <v>179.56663581000001</v>
      </c>
    </row>
    <row r="400" spans="1:6" x14ac:dyDescent="0.2">
      <c r="A400" s="7"/>
      <c r="B400" s="10" t="s">
        <v>23</v>
      </c>
      <c r="C400" s="10">
        <f t="shared" si="27"/>
        <v>11.547363894736842</v>
      </c>
      <c r="D400" s="10">
        <v>10.9699957</v>
      </c>
      <c r="E400" s="10">
        <v>10.9699957</v>
      </c>
      <c r="F400" s="10">
        <v>12.7132457</v>
      </c>
    </row>
    <row r="401" spans="1:6" x14ac:dyDescent="0.2">
      <c r="A401" s="7"/>
      <c r="B401" s="10" t="s">
        <v>24</v>
      </c>
      <c r="C401" s="10">
        <f t="shared" si="27"/>
        <v>1.7780526315789472E-2</v>
      </c>
      <c r="D401" s="10">
        <v>1.68915E-2</v>
      </c>
      <c r="E401" s="10">
        <v>1.68915E-2</v>
      </c>
      <c r="F401" s="10">
        <v>0.34164149999999999</v>
      </c>
    </row>
    <row r="402" spans="1:6" x14ac:dyDescent="0.2">
      <c r="A402" s="7"/>
      <c r="B402" s="10" t="s">
        <v>25</v>
      </c>
      <c r="C402" s="10">
        <f t="shared" si="27"/>
        <v>0</v>
      </c>
      <c r="D402" s="4">
        <v>0</v>
      </c>
      <c r="E402" s="4">
        <v>0</v>
      </c>
      <c r="F402" s="10">
        <v>0</v>
      </c>
    </row>
    <row r="403" spans="1:6" x14ac:dyDescent="0.2">
      <c r="A403" s="7"/>
      <c r="B403" s="10" t="s">
        <v>48</v>
      </c>
      <c r="C403" s="10">
        <f t="shared" si="27"/>
        <v>410.90592684210532</v>
      </c>
      <c r="D403" s="10">
        <v>390.36063050000001</v>
      </c>
      <c r="E403" s="10">
        <v>390.36063050000001</v>
      </c>
      <c r="F403" s="10">
        <v>2577.7021010999997</v>
      </c>
    </row>
    <row r="404" spans="1:6" x14ac:dyDescent="0.2">
      <c r="A404" s="7"/>
      <c r="B404" s="10" t="s">
        <v>26</v>
      </c>
      <c r="C404" s="10">
        <f t="shared" si="27"/>
        <v>295.5396269263158</v>
      </c>
      <c r="D404" s="10">
        <v>280.76264558000003</v>
      </c>
      <c r="E404" s="10">
        <v>280.76264558000003</v>
      </c>
      <c r="F404" s="10">
        <v>1457.03132138</v>
      </c>
    </row>
    <row r="405" spans="1:6" x14ac:dyDescent="0.2">
      <c r="A405" s="7"/>
      <c r="B405" s="3" t="s">
        <v>35</v>
      </c>
      <c r="C405" s="10">
        <f t="shared" si="27"/>
        <v>35.671894947368422</v>
      </c>
      <c r="D405" s="10">
        <v>33.888300200000003</v>
      </c>
      <c r="E405" s="10">
        <v>33.888300200000003</v>
      </c>
      <c r="F405" s="10">
        <v>133.58619019999998</v>
      </c>
    </row>
    <row r="406" spans="1:6" x14ac:dyDescent="0.2">
      <c r="A406" s="7"/>
      <c r="B406" s="10" t="s">
        <v>27</v>
      </c>
      <c r="C406" s="10">
        <f t="shared" si="27"/>
        <v>0</v>
      </c>
      <c r="D406" s="4">
        <v>0</v>
      </c>
      <c r="E406" s="4">
        <v>0</v>
      </c>
      <c r="F406" s="10">
        <v>1184.6681785999999</v>
      </c>
    </row>
    <row r="407" spans="1:6" x14ac:dyDescent="0.2">
      <c r="A407" s="7"/>
      <c r="B407" s="10" t="s">
        <v>28</v>
      </c>
      <c r="C407" s="10">
        <f t="shared" si="27"/>
        <v>5.6503859210526306</v>
      </c>
      <c r="D407" s="10">
        <v>5.3678666249999996</v>
      </c>
      <c r="E407" s="10">
        <v>5.3678666249999996</v>
      </c>
      <c r="F407" s="10">
        <v>8.0712566250000002</v>
      </c>
    </row>
    <row r="408" spans="1:6" x14ac:dyDescent="0.2">
      <c r="A408" s="7"/>
      <c r="B408" s="10" t="s">
        <v>36</v>
      </c>
      <c r="C408" s="10">
        <f t="shared" si="27"/>
        <v>0</v>
      </c>
      <c r="D408" s="4">
        <v>0</v>
      </c>
      <c r="E408" s="4">
        <v>0</v>
      </c>
      <c r="F408" s="10">
        <v>0.75</v>
      </c>
    </row>
    <row r="409" spans="1:6" x14ac:dyDescent="0.2">
      <c r="A409" s="7"/>
      <c r="B409" s="10" t="s">
        <v>41</v>
      </c>
      <c r="C409" s="10">
        <f t="shared" si="27"/>
        <v>0</v>
      </c>
      <c r="D409" s="4">
        <v>0</v>
      </c>
      <c r="E409" s="4">
        <v>0</v>
      </c>
      <c r="F409" s="10">
        <v>138.43</v>
      </c>
    </row>
    <row r="410" spans="1:6" x14ac:dyDescent="0.2">
      <c r="A410" s="7"/>
      <c r="B410" s="14" t="s">
        <v>37</v>
      </c>
      <c r="C410" s="15">
        <f>SUM(C393:C409)</f>
        <v>789.26588183294734</v>
      </c>
      <c r="D410" s="15">
        <f>SUM(D393:D409)</f>
        <v>749.80258774130004</v>
      </c>
      <c r="E410" s="15">
        <f>SUM(E393:E409)</f>
        <v>749.80258774130004</v>
      </c>
      <c r="F410" s="15">
        <f>SUM(F393:F409)</f>
        <v>6402.2711880663001</v>
      </c>
    </row>
    <row r="411" spans="1:6" x14ac:dyDescent="0.2">
      <c r="A411" s="7"/>
      <c r="B411" s="10"/>
      <c r="C411" s="10"/>
      <c r="D411" s="10"/>
      <c r="E411" s="10"/>
      <c r="F411" s="10"/>
    </row>
    <row r="412" spans="1:6" x14ac:dyDescent="0.2">
      <c r="A412" s="19">
        <v>4</v>
      </c>
      <c r="B412" s="14" t="s">
        <v>63</v>
      </c>
      <c r="C412" s="10"/>
      <c r="D412" s="10"/>
      <c r="E412" s="10"/>
      <c r="F412" s="10"/>
    </row>
    <row r="413" spans="1:6" x14ac:dyDescent="0.2">
      <c r="A413" s="7"/>
      <c r="B413" s="10" t="s">
        <v>17</v>
      </c>
      <c r="C413" s="10">
        <f t="shared" ref="C413:C429" si="28">D413*100/95</f>
        <v>1.0526315789473684E-2</v>
      </c>
      <c r="D413" s="24">
        <v>0.01</v>
      </c>
      <c r="E413" s="24">
        <v>0.01</v>
      </c>
      <c r="F413" s="10">
        <v>216.96856280999998</v>
      </c>
    </row>
    <row r="414" spans="1:6" x14ac:dyDescent="0.2">
      <c r="A414" s="7"/>
      <c r="B414" s="10" t="s">
        <v>18</v>
      </c>
      <c r="C414" s="10">
        <f t="shared" si="28"/>
        <v>5.1446164210526319</v>
      </c>
      <c r="D414" s="24">
        <v>4.8873856</v>
      </c>
      <c r="E414" s="24">
        <v>4.8873856</v>
      </c>
      <c r="F414" s="10">
        <v>93.706953010000021</v>
      </c>
    </row>
    <row r="415" spans="1:6" x14ac:dyDescent="0.2">
      <c r="A415" s="7"/>
      <c r="B415" s="10" t="s">
        <v>19</v>
      </c>
      <c r="C415" s="10">
        <f t="shared" si="28"/>
        <v>121.70385157894735</v>
      </c>
      <c r="D415" s="24">
        <v>115.61865899999999</v>
      </c>
      <c r="E415" s="24">
        <v>115.61865899999999</v>
      </c>
      <c r="F415" s="10">
        <v>2160.49673188</v>
      </c>
    </row>
    <row r="416" spans="1:6" x14ac:dyDescent="0.2">
      <c r="A416" s="7"/>
      <c r="B416" s="10" t="s">
        <v>20</v>
      </c>
      <c r="C416" s="10">
        <f t="shared" si="28"/>
        <v>54.162600000000005</v>
      </c>
      <c r="D416" s="24">
        <v>51.454470000000001</v>
      </c>
      <c r="E416" s="24">
        <v>51.454470000000001</v>
      </c>
      <c r="F416" s="10">
        <v>385.301807</v>
      </c>
    </row>
    <row r="417" spans="1:6" x14ac:dyDescent="0.2">
      <c r="A417" s="7"/>
      <c r="B417" s="10" t="s">
        <v>45</v>
      </c>
      <c r="C417" s="10">
        <f t="shared" si="28"/>
        <v>228.39761531810524</v>
      </c>
      <c r="D417" s="24">
        <v>216.97773455219999</v>
      </c>
      <c r="E417" s="24">
        <v>216.97773455219999</v>
      </c>
      <c r="F417" s="10">
        <v>1020.2098033822</v>
      </c>
    </row>
    <row r="418" spans="1:6" x14ac:dyDescent="0.2">
      <c r="A418" s="7"/>
      <c r="B418" s="10" t="s">
        <v>21</v>
      </c>
      <c r="C418" s="10">
        <f t="shared" si="28"/>
        <v>8.0404780000000002</v>
      </c>
      <c r="D418" s="24">
        <v>7.6384540999999997</v>
      </c>
      <c r="E418" s="24">
        <v>7.6384540999999997</v>
      </c>
      <c r="F418" s="10">
        <v>147.90189109999997</v>
      </c>
    </row>
    <row r="419" spans="1:6" x14ac:dyDescent="0.2">
      <c r="A419" s="7"/>
      <c r="B419" s="10" t="s">
        <v>22</v>
      </c>
      <c r="C419" s="10">
        <f t="shared" si="28"/>
        <v>25.020773894736841</v>
      </c>
      <c r="D419" s="24">
        <v>23.7697352</v>
      </c>
      <c r="E419" s="24">
        <v>23.7697352</v>
      </c>
      <c r="F419" s="10">
        <v>417.95640161999995</v>
      </c>
    </row>
    <row r="420" spans="1:6" x14ac:dyDescent="0.2">
      <c r="A420" s="7"/>
      <c r="B420" s="10" t="s">
        <v>23</v>
      </c>
      <c r="C420" s="10">
        <f t="shared" si="28"/>
        <v>38.492778105263156</v>
      </c>
      <c r="D420" s="34">
        <v>36.568139199999997</v>
      </c>
      <c r="E420" s="34">
        <v>36.568139199999997</v>
      </c>
      <c r="F420" s="10">
        <v>66.003722539999998</v>
      </c>
    </row>
    <row r="421" spans="1:6" x14ac:dyDescent="0.2">
      <c r="A421" s="7"/>
      <c r="B421" s="10" t="s">
        <v>24</v>
      </c>
      <c r="C421" s="10">
        <f t="shared" si="28"/>
        <v>3.5712000000000001E-2</v>
      </c>
      <c r="D421" s="25">
        <v>3.3926400000000002E-2</v>
      </c>
      <c r="E421" s="25">
        <v>3.3926400000000002E-2</v>
      </c>
      <c r="F421" s="10">
        <v>12.263926400000001</v>
      </c>
    </row>
    <row r="422" spans="1:6" x14ac:dyDescent="0.2">
      <c r="A422" s="7"/>
      <c r="B422" s="10" t="s">
        <v>25</v>
      </c>
      <c r="C422" s="10">
        <f t="shared" si="28"/>
        <v>4.0175368421052633E-2</v>
      </c>
      <c r="D422" s="25">
        <v>3.8166600000000002E-2</v>
      </c>
      <c r="E422" s="25">
        <v>3.8166600000000002E-2</v>
      </c>
      <c r="F422" s="10">
        <v>5.7048032000000006</v>
      </c>
    </row>
    <row r="423" spans="1:6" x14ac:dyDescent="0.2">
      <c r="A423" s="7"/>
      <c r="B423" s="10" t="s">
        <v>48</v>
      </c>
      <c r="C423" s="10">
        <f t="shared" si="28"/>
        <v>1595.2721936842106</v>
      </c>
      <c r="D423" s="25">
        <v>1515.5085839999999</v>
      </c>
      <c r="E423" s="25">
        <v>1515.5085839999999</v>
      </c>
      <c r="F423" s="10">
        <v>6887.1486697000009</v>
      </c>
    </row>
    <row r="424" spans="1:6" x14ac:dyDescent="0.2">
      <c r="A424" s="7"/>
      <c r="B424" s="10" t="s">
        <v>26</v>
      </c>
      <c r="C424" s="10">
        <f t="shared" si="28"/>
        <v>340.32969988421053</v>
      </c>
      <c r="D424" s="25">
        <v>323.31321488999998</v>
      </c>
      <c r="E424" s="25">
        <v>323.31321488999998</v>
      </c>
      <c r="F424" s="10">
        <v>2666.1931909899995</v>
      </c>
    </row>
    <row r="425" spans="1:6" x14ac:dyDescent="0.2">
      <c r="A425" s="7"/>
      <c r="B425" s="3" t="s">
        <v>35</v>
      </c>
      <c r="C425" s="10">
        <f t="shared" si="28"/>
        <v>7.799302</v>
      </c>
      <c r="D425" s="25">
        <v>7.4093368999999996</v>
      </c>
      <c r="E425" s="25">
        <v>7.4093368999999996</v>
      </c>
      <c r="F425" s="10">
        <v>16.853336899999999</v>
      </c>
    </row>
    <row r="426" spans="1:6" x14ac:dyDescent="0.2">
      <c r="A426" s="7"/>
      <c r="B426" s="10" t="s">
        <v>27</v>
      </c>
      <c r="C426" s="10">
        <f t="shared" si="28"/>
        <v>0</v>
      </c>
      <c r="D426" s="4">
        <v>0</v>
      </c>
      <c r="E426" s="4">
        <v>0</v>
      </c>
      <c r="F426" s="10">
        <v>6379.2646929999992</v>
      </c>
    </row>
    <row r="427" spans="1:6" x14ac:dyDescent="0.2">
      <c r="A427" s="7"/>
      <c r="B427" s="10" t="s">
        <v>28</v>
      </c>
      <c r="C427" s="10">
        <f t="shared" si="28"/>
        <v>31.513183742105262</v>
      </c>
      <c r="D427" s="10">
        <v>29.937524555</v>
      </c>
      <c r="E427" s="10">
        <v>29.937524555</v>
      </c>
      <c r="F427" s="10">
        <v>43.385854954999999</v>
      </c>
    </row>
    <row r="428" spans="1:6" x14ac:dyDescent="0.2">
      <c r="A428" s="7"/>
      <c r="B428" s="10" t="s">
        <v>36</v>
      </c>
      <c r="C428" s="10">
        <f t="shared" si="28"/>
        <v>0</v>
      </c>
      <c r="D428" s="4">
        <v>0</v>
      </c>
      <c r="E428" s="4">
        <v>0</v>
      </c>
      <c r="F428" s="10">
        <v>90.52</v>
      </c>
    </row>
    <row r="429" spans="1:6" x14ac:dyDescent="0.2">
      <c r="A429" s="7"/>
      <c r="B429" s="10" t="s">
        <v>41</v>
      </c>
      <c r="C429" s="10">
        <f t="shared" si="28"/>
        <v>0</v>
      </c>
      <c r="D429" s="4">
        <v>0</v>
      </c>
      <c r="E429" s="4">
        <v>0</v>
      </c>
      <c r="F429" s="10">
        <v>1175.8800000000001</v>
      </c>
    </row>
    <row r="430" spans="1:6" x14ac:dyDescent="0.2">
      <c r="A430" s="7"/>
      <c r="B430" s="14" t="s">
        <v>37</v>
      </c>
      <c r="C430" s="15">
        <f>SUM(C413:C429)</f>
        <v>2455.9635063128421</v>
      </c>
      <c r="D430" s="15">
        <f>SUM(D413:D429)</f>
        <v>2333.1653309972003</v>
      </c>
      <c r="E430" s="15">
        <f>SUM(E413:E429)</f>
        <v>2333.1653309972003</v>
      </c>
      <c r="F430" s="15">
        <f>SUM(F413:F429)</f>
        <v>21785.760348487198</v>
      </c>
    </row>
    <row r="431" spans="1:6" x14ac:dyDescent="0.2">
      <c r="A431" s="7"/>
      <c r="B431" s="10"/>
      <c r="C431" s="10"/>
      <c r="D431" s="10"/>
      <c r="E431" s="10"/>
      <c r="F431" s="10"/>
    </row>
    <row r="432" spans="1:6" x14ac:dyDescent="0.2">
      <c r="A432" s="19">
        <v>5</v>
      </c>
      <c r="B432" s="14" t="s">
        <v>64</v>
      </c>
      <c r="C432" s="10"/>
      <c r="D432" s="10"/>
      <c r="E432" s="10"/>
      <c r="F432" s="10"/>
    </row>
    <row r="433" spans="1:6" x14ac:dyDescent="0.2">
      <c r="A433" s="7"/>
      <c r="B433" s="10" t="s">
        <v>17</v>
      </c>
      <c r="C433" s="10">
        <f t="shared" ref="C433:C449" si="29">D433*100/95</f>
        <v>0.14736842105263159</v>
      </c>
      <c r="D433" s="4">
        <v>0.14000000000000001</v>
      </c>
      <c r="E433" s="4">
        <v>0.14000000000000001</v>
      </c>
      <c r="F433" s="10">
        <v>211.46513999999999</v>
      </c>
    </row>
    <row r="434" spans="1:6" x14ac:dyDescent="0.2">
      <c r="A434" s="7"/>
      <c r="B434" s="10" t="s">
        <v>18</v>
      </c>
      <c r="C434" s="10">
        <f t="shared" si="29"/>
        <v>1.4911492631578946</v>
      </c>
      <c r="D434" s="10">
        <v>1.4165918</v>
      </c>
      <c r="E434" s="10">
        <v>1.4165918</v>
      </c>
      <c r="F434" s="10">
        <v>330.31042983999998</v>
      </c>
    </row>
    <row r="435" spans="1:6" x14ac:dyDescent="0.2">
      <c r="A435" s="7"/>
      <c r="B435" s="10" t="s">
        <v>19</v>
      </c>
      <c r="C435" s="10">
        <f t="shared" si="29"/>
        <v>20.012313473684209</v>
      </c>
      <c r="D435" s="10">
        <v>19.0116978</v>
      </c>
      <c r="E435" s="10">
        <v>19.0116978</v>
      </c>
      <c r="F435" s="10">
        <v>2993.2083442899998</v>
      </c>
    </row>
    <row r="436" spans="1:6" x14ac:dyDescent="0.2">
      <c r="A436" s="7"/>
      <c r="B436" s="10" t="s">
        <v>44</v>
      </c>
      <c r="C436" s="10">
        <f t="shared" si="29"/>
        <v>364.97347147368419</v>
      </c>
      <c r="D436" s="10">
        <v>346.7247979</v>
      </c>
      <c r="E436" s="10">
        <v>346.7247979</v>
      </c>
      <c r="F436" s="10">
        <v>3556.8025384500002</v>
      </c>
    </row>
    <row r="437" spans="1:6" x14ac:dyDescent="0.2">
      <c r="A437" s="7"/>
      <c r="B437" s="10" t="s">
        <v>45</v>
      </c>
      <c r="C437" s="10">
        <f t="shared" si="29"/>
        <v>167.62782010484213</v>
      </c>
      <c r="D437" s="10">
        <v>159.24642909960002</v>
      </c>
      <c r="E437" s="10">
        <v>159.24642909960002</v>
      </c>
      <c r="F437" s="10">
        <v>2506.1346313796003</v>
      </c>
    </row>
    <row r="438" spans="1:6" x14ac:dyDescent="0.2">
      <c r="A438" s="7"/>
      <c r="B438" s="10" t="s">
        <v>21</v>
      </c>
      <c r="C438" s="10">
        <f t="shared" si="29"/>
        <v>3.435288736842105</v>
      </c>
      <c r="D438" s="10">
        <v>3.2635242999999998</v>
      </c>
      <c r="E438" s="10">
        <v>3.2635242999999998</v>
      </c>
      <c r="F438" s="10">
        <v>224.17217129999997</v>
      </c>
    </row>
    <row r="439" spans="1:6" x14ac:dyDescent="0.2">
      <c r="A439" s="7"/>
      <c r="B439" s="10" t="s">
        <v>22</v>
      </c>
      <c r="C439" s="10">
        <f t="shared" si="29"/>
        <v>46.825404526315793</v>
      </c>
      <c r="D439" s="10">
        <v>44.484134300000001</v>
      </c>
      <c r="E439" s="10">
        <v>44.484134300000001</v>
      </c>
      <c r="F439" s="10">
        <v>786.38499779000006</v>
      </c>
    </row>
    <row r="440" spans="1:6" x14ac:dyDescent="0.2">
      <c r="A440" s="7"/>
      <c r="B440" s="10" t="s">
        <v>23</v>
      </c>
      <c r="C440" s="10">
        <f t="shared" si="29"/>
        <v>82.693894631578942</v>
      </c>
      <c r="D440" s="10">
        <v>78.559199899999996</v>
      </c>
      <c r="E440" s="10">
        <v>78.559199899999996</v>
      </c>
      <c r="F440" s="10">
        <v>255.55598094999999</v>
      </c>
    </row>
    <row r="441" spans="1:6" x14ac:dyDescent="0.2">
      <c r="A441" s="7"/>
      <c r="B441" s="10" t="s">
        <v>24</v>
      </c>
      <c r="C441" s="10">
        <f t="shared" si="29"/>
        <v>0.12232905263157894</v>
      </c>
      <c r="D441" s="10">
        <v>0.1162126</v>
      </c>
      <c r="E441" s="10">
        <v>0.1162126</v>
      </c>
      <c r="F441" s="10">
        <v>6.5196125999999994</v>
      </c>
    </row>
    <row r="442" spans="1:6" x14ac:dyDescent="0.2">
      <c r="A442" s="7"/>
      <c r="B442" s="10" t="s">
        <v>25</v>
      </c>
      <c r="C442" s="10">
        <f t="shared" si="29"/>
        <v>0</v>
      </c>
      <c r="D442" s="4">
        <v>0</v>
      </c>
      <c r="E442" s="4">
        <v>0</v>
      </c>
      <c r="F442" s="10">
        <v>8.9423174999999997</v>
      </c>
    </row>
    <row r="443" spans="1:6" x14ac:dyDescent="0.2">
      <c r="A443" s="7"/>
      <c r="B443" s="10" t="s">
        <v>48</v>
      </c>
      <c r="C443" s="10">
        <f t="shared" si="29"/>
        <v>2822.7851427368423</v>
      </c>
      <c r="D443" s="10">
        <v>2681.6458855999999</v>
      </c>
      <c r="E443" s="10">
        <v>2681.6458855999999</v>
      </c>
      <c r="F443" s="10">
        <v>18207.468986399999</v>
      </c>
    </row>
    <row r="444" spans="1:6" x14ac:dyDescent="0.2">
      <c r="A444" s="7"/>
      <c r="B444" s="10" t="s">
        <v>26</v>
      </c>
      <c r="C444" s="10">
        <f t="shared" si="29"/>
        <v>1273.6700458947369</v>
      </c>
      <c r="D444" s="10">
        <v>1209.9865436</v>
      </c>
      <c r="E444" s="10">
        <v>1209.9865436</v>
      </c>
      <c r="F444" s="10">
        <v>8183.4180947000004</v>
      </c>
    </row>
    <row r="445" spans="1:6" x14ac:dyDescent="0.2">
      <c r="A445" s="7"/>
      <c r="B445" s="3" t="s">
        <v>35</v>
      </c>
      <c r="C445" s="10">
        <f t="shared" si="29"/>
        <v>25.97482410526316</v>
      </c>
      <c r="D445" s="10">
        <v>24.676082900000001</v>
      </c>
      <c r="E445" s="10">
        <v>24.676082900000001</v>
      </c>
      <c r="F445" s="10">
        <v>85.582759199999998</v>
      </c>
    </row>
    <row r="446" spans="1:6" x14ac:dyDescent="0.2">
      <c r="A446" s="7"/>
      <c r="B446" s="10" t="s">
        <v>27</v>
      </c>
      <c r="C446" s="10">
        <f t="shared" si="29"/>
        <v>0</v>
      </c>
      <c r="D446" s="4">
        <v>0</v>
      </c>
      <c r="E446" s="4">
        <v>0</v>
      </c>
      <c r="F446" s="10">
        <v>12533.522435800001</v>
      </c>
    </row>
    <row r="447" spans="1:6" x14ac:dyDescent="0.2">
      <c r="A447" s="7"/>
      <c r="B447" s="10" t="s">
        <v>28</v>
      </c>
      <c r="C447" s="10">
        <f t="shared" si="29"/>
        <v>26.049570631578948</v>
      </c>
      <c r="D447" s="10">
        <v>24.7470921</v>
      </c>
      <c r="E447" s="10">
        <v>24.7470921</v>
      </c>
      <c r="F447" s="10">
        <v>32.845992100000004</v>
      </c>
    </row>
    <row r="448" spans="1:6" x14ac:dyDescent="0.2">
      <c r="A448" s="7"/>
      <c r="B448" s="10" t="s">
        <v>36</v>
      </c>
      <c r="C448" s="10">
        <f t="shared" si="29"/>
        <v>0</v>
      </c>
      <c r="D448" s="4">
        <v>0</v>
      </c>
      <c r="E448" s="4">
        <v>0</v>
      </c>
      <c r="F448" s="10">
        <v>319.98</v>
      </c>
    </row>
    <row r="449" spans="1:6" x14ac:dyDescent="0.2">
      <c r="A449" s="7"/>
      <c r="B449" s="10" t="s">
        <v>41</v>
      </c>
      <c r="C449" s="10">
        <f t="shared" si="29"/>
        <v>0</v>
      </c>
      <c r="D449" s="4">
        <v>0</v>
      </c>
      <c r="E449" s="4">
        <v>0</v>
      </c>
      <c r="F449" s="10">
        <v>874.89</v>
      </c>
    </row>
    <row r="450" spans="1:6" x14ac:dyDescent="0.2">
      <c r="A450" s="7"/>
      <c r="B450" s="14" t="s">
        <v>37</v>
      </c>
      <c r="C450" s="15">
        <f>SUM(C433:C449)</f>
        <v>4835.8086230522104</v>
      </c>
      <c r="D450" s="15">
        <f>SUM(D433:D449)</f>
        <v>4594.0181918996013</v>
      </c>
      <c r="E450" s="15">
        <f>SUM(E433:E449)</f>
        <v>4594.0181918996013</v>
      </c>
      <c r="F450" s="15">
        <f>SUM(F433:F449)</f>
        <v>51117.204432299601</v>
      </c>
    </row>
    <row r="451" spans="1:6" x14ac:dyDescent="0.2">
      <c r="A451" s="7"/>
      <c r="B451" s="10"/>
      <c r="C451" s="10"/>
      <c r="D451" s="10"/>
      <c r="E451" s="10"/>
      <c r="F451" s="10"/>
    </row>
    <row r="452" spans="1:6" x14ac:dyDescent="0.2">
      <c r="A452" s="7"/>
      <c r="B452" s="8" t="s">
        <v>88</v>
      </c>
      <c r="C452" s="10"/>
      <c r="D452" s="10"/>
      <c r="E452" s="10"/>
      <c r="F452" s="10"/>
    </row>
    <row r="453" spans="1:6" x14ac:dyDescent="0.2">
      <c r="A453" s="7"/>
      <c r="B453" s="10" t="s">
        <v>17</v>
      </c>
      <c r="C453" s="4">
        <f t="shared" ref="C453:F462" si="30">SUM(C353,C373,C393,C413,C433)</f>
        <v>0.15789473684210528</v>
      </c>
      <c r="D453" s="4">
        <f t="shared" si="30"/>
        <v>0.15000000000000002</v>
      </c>
      <c r="E453" s="4">
        <f t="shared" si="30"/>
        <v>0.15000000000000002</v>
      </c>
      <c r="F453" s="4">
        <f t="shared" si="30"/>
        <v>1768.3062279099997</v>
      </c>
    </row>
    <row r="454" spans="1:6" x14ac:dyDescent="0.2">
      <c r="A454" s="7"/>
      <c r="B454" s="10" t="s">
        <v>18</v>
      </c>
      <c r="C454" s="4">
        <f t="shared" si="30"/>
        <v>8.0162784210526326</v>
      </c>
      <c r="D454" s="4">
        <f t="shared" si="30"/>
        <v>7.6154644999999999</v>
      </c>
      <c r="E454" s="4">
        <f t="shared" si="30"/>
        <v>7.6154644999999999</v>
      </c>
      <c r="F454" s="4">
        <f t="shared" si="30"/>
        <v>1318.0817074499998</v>
      </c>
    </row>
    <row r="455" spans="1:6" x14ac:dyDescent="0.2">
      <c r="A455" s="7"/>
      <c r="B455" s="10" t="s">
        <v>19</v>
      </c>
      <c r="C455" s="4">
        <f t="shared" si="30"/>
        <v>182.43357157894735</v>
      </c>
      <c r="D455" s="4">
        <f t="shared" si="30"/>
        <v>173.311893</v>
      </c>
      <c r="E455" s="4">
        <f t="shared" si="30"/>
        <v>173.311893</v>
      </c>
      <c r="F455" s="4">
        <f t="shared" si="30"/>
        <v>10805.954856024999</v>
      </c>
    </row>
    <row r="456" spans="1:6" x14ac:dyDescent="0.2">
      <c r="A456" s="7"/>
      <c r="B456" s="10" t="s">
        <v>44</v>
      </c>
      <c r="C456" s="4">
        <f t="shared" si="30"/>
        <v>422.05293231578946</v>
      </c>
      <c r="D456" s="4">
        <f t="shared" si="30"/>
        <v>400.95028569999999</v>
      </c>
      <c r="E456" s="4">
        <f t="shared" si="30"/>
        <v>400.95028569999999</v>
      </c>
      <c r="F456" s="4">
        <f t="shared" si="30"/>
        <v>6409.4497637500008</v>
      </c>
    </row>
    <row r="457" spans="1:6" x14ac:dyDescent="0.2">
      <c r="A457" s="7"/>
      <c r="B457" s="10" t="s">
        <v>45</v>
      </c>
      <c r="C457" s="4">
        <f t="shared" si="30"/>
        <v>428.63525998105263</v>
      </c>
      <c r="D457" s="4">
        <f t="shared" si="30"/>
        <v>407.20349698200005</v>
      </c>
      <c r="E457" s="4">
        <f t="shared" si="30"/>
        <v>407.20349698200005</v>
      </c>
      <c r="F457" s="4">
        <f t="shared" si="30"/>
        <v>5618.6926713920002</v>
      </c>
    </row>
    <row r="458" spans="1:6" x14ac:dyDescent="0.2">
      <c r="A458" s="7"/>
      <c r="B458" s="10" t="s">
        <v>21</v>
      </c>
      <c r="C458" s="4">
        <f t="shared" si="30"/>
        <v>19.76695389473684</v>
      </c>
      <c r="D458" s="4">
        <f t="shared" si="30"/>
        <v>18.778606199999999</v>
      </c>
      <c r="E458" s="4">
        <f t="shared" si="30"/>
        <v>18.778606199999999</v>
      </c>
      <c r="F458" s="4">
        <f t="shared" si="30"/>
        <v>871.01863149999986</v>
      </c>
    </row>
    <row r="459" spans="1:6" x14ac:dyDescent="0.2">
      <c r="A459" s="7"/>
      <c r="B459" s="10" t="s">
        <v>22</v>
      </c>
      <c r="C459" s="4">
        <f t="shared" si="30"/>
        <v>86.809364736842099</v>
      </c>
      <c r="D459" s="4">
        <f t="shared" si="30"/>
        <v>82.4688965</v>
      </c>
      <c r="E459" s="4">
        <f t="shared" si="30"/>
        <v>82.4688965</v>
      </c>
      <c r="F459" s="4">
        <f t="shared" si="30"/>
        <v>2677.5148442800005</v>
      </c>
    </row>
    <row r="460" spans="1:6" x14ac:dyDescent="0.2">
      <c r="A460" s="7"/>
      <c r="B460" s="10" t="s">
        <v>23</v>
      </c>
      <c r="C460" s="4">
        <f t="shared" si="30"/>
        <v>157.84498305263156</v>
      </c>
      <c r="D460" s="4">
        <f t="shared" si="30"/>
        <v>149.9527339</v>
      </c>
      <c r="E460" s="4">
        <f t="shared" si="30"/>
        <v>149.9527339</v>
      </c>
      <c r="F460" s="4">
        <f t="shared" si="30"/>
        <v>402.44896828999998</v>
      </c>
    </row>
    <row r="461" spans="1:6" x14ac:dyDescent="0.2">
      <c r="A461" s="7"/>
      <c r="B461" s="10" t="s">
        <v>24</v>
      </c>
      <c r="C461" s="4">
        <f t="shared" si="30"/>
        <v>0.17582157894736841</v>
      </c>
      <c r="D461" s="4">
        <f t="shared" si="30"/>
        <v>0.1670305</v>
      </c>
      <c r="E461" s="4">
        <f t="shared" si="30"/>
        <v>0.1670305</v>
      </c>
      <c r="F461" s="4">
        <f t="shared" si="30"/>
        <v>19.4775305</v>
      </c>
    </row>
    <row r="462" spans="1:6" x14ac:dyDescent="0.2">
      <c r="A462" s="7"/>
      <c r="B462" s="10" t="s">
        <v>25</v>
      </c>
      <c r="C462" s="4">
        <f t="shared" si="30"/>
        <v>4.0175368421052633E-2</v>
      </c>
      <c r="D462" s="4">
        <f t="shared" si="30"/>
        <v>3.8166600000000002E-2</v>
      </c>
      <c r="E462" s="4">
        <f t="shared" si="30"/>
        <v>3.8166600000000002E-2</v>
      </c>
      <c r="F462" s="4">
        <f t="shared" si="30"/>
        <v>14.787120699999999</v>
      </c>
    </row>
    <row r="463" spans="1:6" x14ac:dyDescent="0.2">
      <c r="A463" s="7"/>
      <c r="B463" s="10" t="s">
        <v>48</v>
      </c>
      <c r="C463" s="4">
        <f t="shared" ref="C463:F469" si="31">SUM(C363,C383,C403,C423,C443)</f>
        <v>6199.6988192631579</v>
      </c>
      <c r="D463" s="4">
        <f t="shared" si="31"/>
        <v>5889.7138783</v>
      </c>
      <c r="E463" s="4">
        <f t="shared" si="31"/>
        <v>5889.7138783</v>
      </c>
      <c r="F463" s="4">
        <f t="shared" si="31"/>
        <v>33042.679985900002</v>
      </c>
    </row>
    <row r="464" spans="1:6" x14ac:dyDescent="0.2">
      <c r="A464" s="7"/>
      <c r="B464" s="10" t="s">
        <v>26</v>
      </c>
      <c r="C464" s="4">
        <f t="shared" si="31"/>
        <v>2673.765963231579</v>
      </c>
      <c r="D464" s="4">
        <f t="shared" si="31"/>
        <v>2540.07766507</v>
      </c>
      <c r="E464" s="4">
        <f t="shared" si="31"/>
        <v>2540.07766507</v>
      </c>
      <c r="F464" s="4">
        <f t="shared" si="31"/>
        <v>16359.035584219999</v>
      </c>
    </row>
    <row r="465" spans="1:6" x14ac:dyDescent="0.2">
      <c r="A465" s="7"/>
      <c r="B465" s="3" t="s">
        <v>35</v>
      </c>
      <c r="C465" s="4">
        <f t="shared" si="31"/>
        <v>70.587278947368418</v>
      </c>
      <c r="D465" s="4">
        <f t="shared" si="31"/>
        <v>67.057915000000008</v>
      </c>
      <c r="E465" s="4">
        <f t="shared" si="31"/>
        <v>67.057915000000008</v>
      </c>
      <c r="F465" s="4">
        <f t="shared" si="31"/>
        <v>237.96048129999997</v>
      </c>
    </row>
    <row r="466" spans="1:6" x14ac:dyDescent="0.2">
      <c r="A466" s="7"/>
      <c r="B466" s="10" t="s">
        <v>27</v>
      </c>
      <c r="C466" s="4">
        <f t="shared" si="31"/>
        <v>0</v>
      </c>
      <c r="D466" s="4">
        <f t="shared" si="31"/>
        <v>0</v>
      </c>
      <c r="E466" s="4">
        <f t="shared" si="31"/>
        <v>0</v>
      </c>
      <c r="F466" s="4">
        <f t="shared" si="31"/>
        <v>26107.483758700004</v>
      </c>
    </row>
    <row r="467" spans="1:6" x14ac:dyDescent="0.2">
      <c r="A467" s="7"/>
      <c r="B467" s="10" t="s">
        <v>28</v>
      </c>
      <c r="C467" s="4">
        <f t="shared" si="31"/>
        <v>129.85707904736842</v>
      </c>
      <c r="D467" s="4">
        <f t="shared" si="31"/>
        <v>123.36422509500001</v>
      </c>
      <c r="E467" s="4">
        <f t="shared" si="31"/>
        <v>123.36422509500001</v>
      </c>
      <c r="F467" s="4">
        <f t="shared" si="31"/>
        <v>161.56014549500003</v>
      </c>
    </row>
    <row r="468" spans="1:6" x14ac:dyDescent="0.2">
      <c r="A468" s="7"/>
      <c r="B468" s="10" t="s">
        <v>36</v>
      </c>
      <c r="C468" s="4">
        <f t="shared" si="31"/>
        <v>0</v>
      </c>
      <c r="D468" s="4">
        <f t="shared" si="31"/>
        <v>0</v>
      </c>
      <c r="E468" s="4">
        <f t="shared" si="31"/>
        <v>0</v>
      </c>
      <c r="F468" s="4">
        <f t="shared" si="31"/>
        <v>418.23</v>
      </c>
    </row>
    <row r="469" spans="1:6" x14ac:dyDescent="0.2">
      <c r="A469" s="7"/>
      <c r="B469" s="10" t="s">
        <v>41</v>
      </c>
      <c r="C469" s="4">
        <f t="shared" si="31"/>
        <v>0</v>
      </c>
      <c r="D469" s="4">
        <f t="shared" si="31"/>
        <v>0</v>
      </c>
      <c r="E469" s="4">
        <f t="shared" si="31"/>
        <v>0</v>
      </c>
      <c r="F469" s="4">
        <f t="shared" si="31"/>
        <v>3709.61</v>
      </c>
    </row>
    <row r="470" spans="1:6" x14ac:dyDescent="0.2">
      <c r="A470" s="7"/>
      <c r="B470" s="14" t="s">
        <v>37</v>
      </c>
      <c r="C470" s="15">
        <f>SUM(C453:C469)</f>
        <v>10379.842376154736</v>
      </c>
      <c r="D470" s="4">
        <f>SUM(D370,D390,D410,D430,D450)</f>
        <v>9860.8502573470032</v>
      </c>
      <c r="E470" s="4">
        <f>SUM(E370,E390,E410,E430,E450)</f>
        <v>9860.8502573470032</v>
      </c>
      <c r="F470" s="4">
        <f>SUM(F370,F390,F410,F430,F450)</f>
        <v>109942.29227741199</v>
      </c>
    </row>
    <row r="471" spans="1:6" x14ac:dyDescent="0.2">
      <c r="A471" s="7"/>
      <c r="B471" s="10"/>
      <c r="C471" s="10">
        <f>SUM(C453:C469)</f>
        <v>10379.842376154736</v>
      </c>
      <c r="D471" s="10">
        <f>SUM(D453:D469)</f>
        <v>9860.8502573469978</v>
      </c>
      <c r="E471" s="10">
        <f>SUM(E453:E469)</f>
        <v>9860.8502573469978</v>
      </c>
      <c r="F471" s="10"/>
    </row>
    <row r="472" spans="1:6" x14ac:dyDescent="0.2">
      <c r="A472" s="10" t="s">
        <v>94</v>
      </c>
      <c r="B472" s="8" t="s">
        <v>95</v>
      </c>
      <c r="C472" s="10"/>
      <c r="D472" s="10"/>
      <c r="E472" s="10"/>
      <c r="F472" s="10"/>
    </row>
    <row r="473" spans="1:6" x14ac:dyDescent="0.2">
      <c r="A473" s="19" t="s">
        <v>8</v>
      </c>
      <c r="B473" s="14" t="s">
        <v>65</v>
      </c>
      <c r="C473" s="10"/>
      <c r="D473" s="10"/>
      <c r="E473" s="10"/>
      <c r="F473" s="10"/>
    </row>
    <row r="474" spans="1:6" x14ac:dyDescent="0.2">
      <c r="A474" s="7"/>
      <c r="B474" s="10" t="s">
        <v>17</v>
      </c>
      <c r="C474" s="10">
        <f t="shared" ref="C474:C490" si="32">D474*100/95</f>
        <v>7.4696662315789473</v>
      </c>
      <c r="D474" s="10">
        <v>7.0961829200000004</v>
      </c>
      <c r="E474" s="10">
        <v>7.0961829200000004</v>
      </c>
      <c r="F474" s="10">
        <v>1545.4795178200004</v>
      </c>
    </row>
    <row r="475" spans="1:6" x14ac:dyDescent="0.2">
      <c r="A475" s="7"/>
      <c r="B475" s="10" t="s">
        <v>18</v>
      </c>
      <c r="C475" s="10">
        <f t="shared" si="32"/>
        <v>9.8039169473684211</v>
      </c>
      <c r="D475" s="10">
        <v>9.3137211000000004</v>
      </c>
      <c r="E475" s="10">
        <v>9.3137211000000004</v>
      </c>
      <c r="F475" s="10">
        <v>759.20677579999995</v>
      </c>
    </row>
    <row r="476" spans="1:6" x14ac:dyDescent="0.2">
      <c r="A476" s="7"/>
      <c r="B476" s="10" t="s">
        <v>19</v>
      </c>
      <c r="C476" s="10">
        <f t="shared" si="32"/>
        <v>617.25744936842102</v>
      </c>
      <c r="D476" s="10">
        <v>586.39457689999995</v>
      </c>
      <c r="E476" s="10">
        <v>586.39457689999995</v>
      </c>
      <c r="F476" s="10">
        <v>9807.9614798499988</v>
      </c>
    </row>
    <row r="477" spans="1:6" x14ac:dyDescent="0.2">
      <c r="A477" s="7"/>
      <c r="B477" s="10" t="s">
        <v>44</v>
      </c>
      <c r="C477" s="10">
        <f t="shared" si="32"/>
        <v>43.336395157894742</v>
      </c>
      <c r="D477" s="10">
        <v>41.169575399999999</v>
      </c>
      <c r="E477" s="10">
        <v>41.169575399999999</v>
      </c>
      <c r="F477" s="10">
        <v>440.63058990000002</v>
      </c>
    </row>
    <row r="478" spans="1:6" x14ac:dyDescent="0.2">
      <c r="A478" s="7"/>
      <c r="B478" s="10" t="s">
        <v>45</v>
      </c>
      <c r="C478" s="10">
        <f t="shared" si="32"/>
        <v>101.77980757894737</v>
      </c>
      <c r="D478" s="10">
        <v>96.690817199999998</v>
      </c>
      <c r="E478" s="10">
        <v>96.690817199999998</v>
      </c>
      <c r="F478" s="10">
        <v>732.919757</v>
      </c>
    </row>
    <row r="479" spans="1:6" x14ac:dyDescent="0.2">
      <c r="A479" s="7"/>
      <c r="B479" s="10" t="s">
        <v>21</v>
      </c>
      <c r="C479" s="10">
        <f t="shared" si="32"/>
        <v>1.1205190526315789</v>
      </c>
      <c r="D479" s="10">
        <v>1.0644931</v>
      </c>
      <c r="E479" s="10">
        <v>1.0644931</v>
      </c>
      <c r="F479" s="10">
        <v>61.864463100000002</v>
      </c>
    </row>
    <row r="480" spans="1:6" x14ac:dyDescent="0.2">
      <c r="A480" s="7"/>
      <c r="B480" s="10" t="s">
        <v>22</v>
      </c>
      <c r="C480" s="10">
        <f t="shared" si="32"/>
        <v>48.118831789473674</v>
      </c>
      <c r="D480" s="10">
        <v>45.712890199999997</v>
      </c>
      <c r="E480" s="10">
        <v>45.712890199999997</v>
      </c>
      <c r="F480" s="10">
        <v>925.72981199999992</v>
      </c>
    </row>
    <row r="481" spans="1:6" x14ac:dyDescent="0.2">
      <c r="A481" s="7"/>
      <c r="B481" s="10" t="s">
        <v>23</v>
      </c>
      <c r="C481" s="10">
        <f t="shared" si="32"/>
        <v>145.7851785263158</v>
      </c>
      <c r="D481" s="10">
        <v>138.49591960000001</v>
      </c>
      <c r="E481" s="10">
        <v>138.49591960000001</v>
      </c>
      <c r="F481" s="10">
        <v>561.16271800000004</v>
      </c>
    </row>
    <row r="482" spans="1:6" x14ac:dyDescent="0.2">
      <c r="A482" s="7"/>
      <c r="B482" s="10" t="s">
        <v>24</v>
      </c>
      <c r="C482" s="10">
        <f t="shared" si="32"/>
        <v>5.6324210526315791E-3</v>
      </c>
      <c r="D482" s="10">
        <v>5.3508000000000002E-3</v>
      </c>
      <c r="E482" s="10">
        <v>5.3508000000000002E-3</v>
      </c>
      <c r="F482" s="10">
        <v>50.042920799999997</v>
      </c>
    </row>
    <row r="483" spans="1:6" x14ac:dyDescent="0.2">
      <c r="A483" s="7"/>
      <c r="B483" s="10" t="s">
        <v>25</v>
      </c>
      <c r="C483" s="10">
        <f t="shared" si="32"/>
        <v>9.827147368421052E-2</v>
      </c>
      <c r="D483" s="10">
        <v>9.3357899999999994E-2</v>
      </c>
      <c r="E483" s="10">
        <v>9.3357899999999994E-2</v>
      </c>
      <c r="F483" s="10">
        <v>18.854427899999997</v>
      </c>
    </row>
    <row r="484" spans="1:6" x14ac:dyDescent="0.2">
      <c r="A484" s="7"/>
      <c r="B484" s="10" t="s">
        <v>48</v>
      </c>
      <c r="C484" s="10">
        <f t="shared" si="32"/>
        <v>2107.3290193157895</v>
      </c>
      <c r="D484" s="10">
        <v>2001.9625683500001</v>
      </c>
      <c r="E484" s="10">
        <v>2001.9625683500001</v>
      </c>
      <c r="F484" s="10">
        <v>10184.46402125</v>
      </c>
    </row>
    <row r="485" spans="1:6" x14ac:dyDescent="0.2">
      <c r="A485" s="7"/>
      <c r="B485" s="10" t="s">
        <v>26</v>
      </c>
      <c r="C485" s="10">
        <f t="shared" si="32"/>
        <v>387.53871912631575</v>
      </c>
      <c r="D485" s="10">
        <v>368.16178316999998</v>
      </c>
      <c r="E485" s="10">
        <v>368.16178316999998</v>
      </c>
      <c r="F485" s="10">
        <v>5096.4970743700005</v>
      </c>
    </row>
    <row r="486" spans="1:6" x14ac:dyDescent="0.2">
      <c r="A486" s="7"/>
      <c r="B486" s="3" t="s">
        <v>35</v>
      </c>
      <c r="C486" s="10">
        <f t="shared" si="32"/>
        <v>8.7242197894736844</v>
      </c>
      <c r="D486" s="10">
        <v>8.2880088000000001</v>
      </c>
      <c r="E486" s="10">
        <v>8.2880088000000001</v>
      </c>
      <c r="F486" s="10">
        <v>21.366908800000001</v>
      </c>
    </row>
    <row r="487" spans="1:6" x14ac:dyDescent="0.2">
      <c r="A487" s="7"/>
      <c r="B487" s="10" t="s">
        <v>27</v>
      </c>
      <c r="C487" s="10">
        <f t="shared" si="32"/>
        <v>0</v>
      </c>
      <c r="D487" s="10">
        <v>0</v>
      </c>
      <c r="E487" s="10">
        <v>0</v>
      </c>
      <c r="F487" s="10">
        <v>5018.7958217999994</v>
      </c>
    </row>
    <row r="488" spans="1:6" x14ac:dyDescent="0.2">
      <c r="A488" s="7"/>
      <c r="B488" s="10" t="s">
        <v>28</v>
      </c>
      <c r="C488" s="10">
        <f t="shared" si="32"/>
        <v>272.43313940926316</v>
      </c>
      <c r="D488" s="10">
        <v>258.8114824388</v>
      </c>
      <c r="E488" s="10">
        <v>258.8114824388</v>
      </c>
      <c r="F488" s="10">
        <v>293.7669024388</v>
      </c>
    </row>
    <row r="489" spans="1:6" x14ac:dyDescent="0.2">
      <c r="A489" s="7"/>
      <c r="B489" s="10" t="s">
        <v>36</v>
      </c>
      <c r="C489" s="10">
        <f t="shared" si="32"/>
        <v>0</v>
      </c>
      <c r="D489" s="10">
        <v>0</v>
      </c>
      <c r="E489" s="10">
        <v>0</v>
      </c>
      <c r="F489" s="10">
        <v>27.71</v>
      </c>
    </row>
    <row r="490" spans="1:6" x14ac:dyDescent="0.2">
      <c r="A490" s="7"/>
      <c r="B490" s="10" t="s">
        <v>41</v>
      </c>
      <c r="C490" s="10">
        <f t="shared" si="32"/>
        <v>0</v>
      </c>
      <c r="D490" s="10">
        <v>0</v>
      </c>
      <c r="E490" s="10">
        <v>0</v>
      </c>
      <c r="F490" s="10">
        <v>1136.6600000000001</v>
      </c>
    </row>
    <row r="491" spans="1:6" x14ac:dyDescent="0.2">
      <c r="A491" s="7"/>
      <c r="B491" s="14" t="s">
        <v>37</v>
      </c>
      <c r="C491" s="15">
        <f>SUM(C474:C490)</f>
        <v>3750.8007661882107</v>
      </c>
      <c r="D491" s="15">
        <f>SUM(D474:D490)</f>
        <v>3563.2607278788</v>
      </c>
      <c r="E491" s="15">
        <f>SUM(E474:E490)</f>
        <v>3563.2607278788</v>
      </c>
      <c r="F491" s="15">
        <f>SUM(F474:F490)</f>
        <v>36683.113190828801</v>
      </c>
    </row>
    <row r="492" spans="1:6" x14ac:dyDescent="0.2">
      <c r="A492" s="7"/>
      <c r="B492" s="10"/>
      <c r="C492" s="10"/>
      <c r="D492" s="10"/>
      <c r="E492" s="10"/>
      <c r="F492" s="10"/>
    </row>
    <row r="493" spans="1:6" x14ac:dyDescent="0.2">
      <c r="A493" s="19" t="s">
        <v>2</v>
      </c>
      <c r="B493" s="14" t="s">
        <v>66</v>
      </c>
      <c r="C493" s="10"/>
      <c r="D493" s="10"/>
      <c r="E493" s="10"/>
      <c r="F493" s="10"/>
    </row>
    <row r="494" spans="1:6" x14ac:dyDescent="0.2">
      <c r="A494" s="7"/>
      <c r="B494" s="10" t="s">
        <v>17</v>
      </c>
      <c r="C494" s="10">
        <f t="shared" ref="C494:C510" si="33">D494*100/95</f>
        <v>0</v>
      </c>
      <c r="D494" s="10">
        <v>0</v>
      </c>
      <c r="E494" s="10">
        <v>0</v>
      </c>
      <c r="F494" s="10">
        <v>152.59919189999999</v>
      </c>
    </row>
    <row r="495" spans="1:6" x14ac:dyDescent="0.2">
      <c r="A495" s="7"/>
      <c r="B495" s="10" t="s">
        <v>18</v>
      </c>
      <c r="C495" s="10">
        <f t="shared" si="33"/>
        <v>11.523317368421052</v>
      </c>
      <c r="D495" s="10">
        <v>10.9471515</v>
      </c>
      <c r="E495" s="10">
        <v>10.9471515</v>
      </c>
      <c r="F495" s="10">
        <v>490.88285280000002</v>
      </c>
    </row>
    <row r="496" spans="1:6" x14ac:dyDescent="0.2">
      <c r="A496" s="7"/>
      <c r="B496" s="10" t="s">
        <v>19</v>
      </c>
      <c r="C496" s="10">
        <f t="shared" si="33"/>
        <v>112.90360210526315</v>
      </c>
      <c r="D496" s="10">
        <v>107.258422</v>
      </c>
      <c r="E496" s="10">
        <v>107.258422</v>
      </c>
      <c r="F496" s="10">
        <v>2377.7074423050003</v>
      </c>
    </row>
    <row r="497" spans="1:6" x14ac:dyDescent="0.2">
      <c r="A497" s="7"/>
      <c r="B497" s="10" t="s">
        <v>44</v>
      </c>
      <c r="C497" s="10">
        <f t="shared" si="33"/>
        <v>29.788458421052631</v>
      </c>
      <c r="D497" s="10">
        <v>28.299035499999999</v>
      </c>
      <c r="E497" s="10">
        <v>28.299035499999999</v>
      </c>
      <c r="F497" s="10">
        <v>197.43495549999997</v>
      </c>
    </row>
    <row r="498" spans="1:6" x14ac:dyDescent="0.2">
      <c r="A498" s="7"/>
      <c r="B498" s="10" t="s">
        <v>45</v>
      </c>
      <c r="C498" s="10">
        <f t="shared" si="33"/>
        <v>27.523181405263156</v>
      </c>
      <c r="D498" s="10">
        <v>26.147022334999999</v>
      </c>
      <c r="E498" s="10">
        <v>26.147022334999999</v>
      </c>
      <c r="F498" s="10">
        <v>168.17696553500002</v>
      </c>
    </row>
    <row r="499" spans="1:6" x14ac:dyDescent="0.2">
      <c r="A499" s="7"/>
      <c r="B499" s="10" t="s">
        <v>21</v>
      </c>
      <c r="C499" s="10">
        <f t="shared" si="33"/>
        <v>0.66367810526315785</v>
      </c>
      <c r="D499" s="10">
        <v>0.6304942</v>
      </c>
      <c r="E499" s="10">
        <v>0.6304942</v>
      </c>
      <c r="F499" s="10">
        <v>13.905040300000001</v>
      </c>
    </row>
    <row r="500" spans="1:6" x14ac:dyDescent="0.2">
      <c r="A500" s="7"/>
      <c r="B500" s="10" t="s">
        <v>22</v>
      </c>
      <c r="C500" s="10">
        <f t="shared" si="33"/>
        <v>9.2132858947368419</v>
      </c>
      <c r="D500" s="10">
        <v>8.7526215999999994</v>
      </c>
      <c r="E500" s="10">
        <v>8.7526215999999994</v>
      </c>
      <c r="F500" s="10">
        <v>75.493805519999995</v>
      </c>
    </row>
    <row r="501" spans="1:6" x14ac:dyDescent="0.2">
      <c r="A501" s="7"/>
      <c r="B501" s="10" t="s">
        <v>23</v>
      </c>
      <c r="C501" s="10">
        <f t="shared" si="33"/>
        <v>97.134816421052619</v>
      </c>
      <c r="D501" s="10">
        <v>92.278075599999994</v>
      </c>
      <c r="E501" s="10">
        <v>92.278075599999994</v>
      </c>
      <c r="F501" s="10">
        <v>163.09183380000002</v>
      </c>
    </row>
    <row r="502" spans="1:6" x14ac:dyDescent="0.2">
      <c r="A502" s="7"/>
      <c r="B502" s="10" t="s">
        <v>24</v>
      </c>
      <c r="C502" s="10">
        <f t="shared" si="33"/>
        <v>0</v>
      </c>
      <c r="D502" s="10">
        <v>0</v>
      </c>
      <c r="E502" s="10">
        <v>0</v>
      </c>
      <c r="F502" s="10">
        <v>0.80510000000000004</v>
      </c>
    </row>
    <row r="503" spans="1:6" x14ac:dyDescent="0.2">
      <c r="A503" s="7"/>
      <c r="B503" s="10" t="s">
        <v>25</v>
      </c>
      <c r="C503" s="10">
        <f t="shared" si="33"/>
        <v>0.15732200000000002</v>
      </c>
      <c r="D503" s="10">
        <v>0.1494559</v>
      </c>
      <c r="E503" s="10">
        <v>0.1494559</v>
      </c>
      <c r="F503" s="10">
        <v>0.3458968</v>
      </c>
    </row>
    <row r="504" spans="1:6" x14ac:dyDescent="0.2">
      <c r="A504" s="7"/>
      <c r="B504" s="10" t="s">
        <v>48</v>
      </c>
      <c r="C504" s="10">
        <f t="shared" si="33"/>
        <v>601.12778520084214</v>
      </c>
      <c r="D504" s="10">
        <v>571.07139594080002</v>
      </c>
      <c r="E504" s="10">
        <v>571.07139594080002</v>
      </c>
      <c r="F504" s="10">
        <v>4357.5310441408001</v>
      </c>
    </row>
    <row r="505" spans="1:6" x14ac:dyDescent="0.2">
      <c r="A505" s="7"/>
      <c r="B505" s="10" t="s">
        <v>26</v>
      </c>
      <c r="C505" s="10">
        <f t="shared" si="33"/>
        <v>139.60946270526318</v>
      </c>
      <c r="D505" s="10">
        <v>132.62898957000002</v>
      </c>
      <c r="E505" s="10">
        <v>132.62898957000002</v>
      </c>
      <c r="F505" s="10">
        <v>1469.6878906600004</v>
      </c>
    </row>
    <row r="506" spans="1:6" x14ac:dyDescent="0.2">
      <c r="A506" s="7"/>
      <c r="B506" s="3" t="s">
        <v>35</v>
      </c>
      <c r="C506" s="10">
        <f t="shared" si="33"/>
        <v>2.1928077894736839</v>
      </c>
      <c r="D506" s="10">
        <v>2.0831673999999998</v>
      </c>
      <c r="E506" s="10">
        <v>2.0831673999999998</v>
      </c>
      <c r="F506" s="10">
        <v>65.936267399999991</v>
      </c>
    </row>
    <row r="507" spans="1:6" x14ac:dyDescent="0.2">
      <c r="A507" s="7"/>
      <c r="B507" s="10" t="s">
        <v>27</v>
      </c>
      <c r="C507" s="10">
        <f t="shared" si="33"/>
        <v>0</v>
      </c>
      <c r="D507" s="10">
        <v>0</v>
      </c>
      <c r="E507" s="10">
        <v>0</v>
      </c>
      <c r="F507" s="10">
        <v>803.10495980000019</v>
      </c>
    </row>
    <row r="508" spans="1:6" x14ac:dyDescent="0.2">
      <c r="A508" s="7"/>
      <c r="B508" s="10" t="s">
        <v>28</v>
      </c>
      <c r="C508" s="10">
        <f t="shared" si="33"/>
        <v>318.05294504736838</v>
      </c>
      <c r="D508" s="10">
        <v>302.15029779499997</v>
      </c>
      <c r="E508" s="10">
        <v>302.15029779499997</v>
      </c>
      <c r="F508" s="10">
        <v>306.38378779499999</v>
      </c>
    </row>
    <row r="509" spans="1:6" x14ac:dyDescent="0.2">
      <c r="A509" s="7"/>
      <c r="B509" s="10" t="s">
        <v>36</v>
      </c>
      <c r="C509" s="10">
        <f t="shared" si="33"/>
        <v>0</v>
      </c>
      <c r="D509" s="10">
        <v>0</v>
      </c>
      <c r="E509" s="10">
        <v>0</v>
      </c>
      <c r="F509" s="10">
        <v>4.72</v>
      </c>
    </row>
    <row r="510" spans="1:6" x14ac:dyDescent="0.2">
      <c r="A510" s="7"/>
      <c r="B510" s="10" t="s">
        <v>41</v>
      </c>
      <c r="C510" s="10">
        <f t="shared" si="33"/>
        <v>0</v>
      </c>
      <c r="D510" s="10">
        <v>0</v>
      </c>
      <c r="E510" s="10">
        <v>0</v>
      </c>
      <c r="F510" s="10">
        <v>0</v>
      </c>
    </row>
    <row r="511" spans="1:6" x14ac:dyDescent="0.2">
      <c r="A511" s="7"/>
      <c r="B511" s="14" t="s">
        <v>37</v>
      </c>
      <c r="C511" s="15">
        <f>SUM(C494:C510)</f>
        <v>1349.8906624640001</v>
      </c>
      <c r="D511" s="15">
        <f>SUM(D494:D510)</f>
        <v>1282.3961293407999</v>
      </c>
      <c r="E511" s="15">
        <f>SUM(E494:E510)</f>
        <v>1282.3961293407999</v>
      </c>
      <c r="F511" s="15">
        <f>SUM(F494:F510)</f>
        <v>10647.8070342558</v>
      </c>
    </row>
    <row r="512" spans="1:6" x14ac:dyDescent="0.2">
      <c r="A512" s="7"/>
      <c r="B512" s="10"/>
      <c r="C512" s="10"/>
      <c r="D512" s="10"/>
      <c r="E512" s="10"/>
      <c r="F512" s="10"/>
    </row>
    <row r="513" spans="1:6" x14ac:dyDescent="0.2">
      <c r="A513" s="19" t="s">
        <v>9</v>
      </c>
      <c r="B513" s="14" t="s">
        <v>67</v>
      </c>
      <c r="C513" s="10"/>
      <c r="D513" s="10"/>
      <c r="E513" s="10"/>
      <c r="F513" s="10"/>
    </row>
    <row r="514" spans="1:6" x14ac:dyDescent="0.2">
      <c r="A514" s="7"/>
      <c r="B514" s="10" t="s">
        <v>17</v>
      </c>
      <c r="C514" s="10">
        <f t="shared" ref="C514:C530" si="34">D514*100/95</f>
        <v>4.306515789473684E-2</v>
      </c>
      <c r="D514" s="10">
        <v>4.0911900000000001E-2</v>
      </c>
      <c r="E514" s="10">
        <v>4.0911900000000001E-2</v>
      </c>
      <c r="F514" s="10">
        <v>3834.2752068999998</v>
      </c>
    </row>
    <row r="515" spans="1:6" x14ac:dyDescent="0.2">
      <c r="A515" s="7"/>
      <c r="B515" s="10" t="s">
        <v>18</v>
      </c>
      <c r="C515" s="10">
        <f t="shared" si="34"/>
        <v>96.188712526315769</v>
      </c>
      <c r="D515" s="10">
        <v>91.379276899999994</v>
      </c>
      <c r="E515" s="10">
        <v>91.379276899999994</v>
      </c>
      <c r="F515" s="10">
        <v>1469.5329947999999</v>
      </c>
    </row>
    <row r="516" spans="1:6" x14ac:dyDescent="0.2">
      <c r="A516" s="7"/>
      <c r="B516" s="10" t="s">
        <v>19</v>
      </c>
      <c r="C516" s="10">
        <f t="shared" si="34"/>
        <v>374.71114757894736</v>
      </c>
      <c r="D516" s="10">
        <v>355.9755902</v>
      </c>
      <c r="E516" s="10">
        <v>355.9755902</v>
      </c>
      <c r="F516" s="10">
        <v>8536.7112797600003</v>
      </c>
    </row>
    <row r="517" spans="1:6" x14ac:dyDescent="0.2">
      <c r="A517" s="7"/>
      <c r="B517" s="10" t="s">
        <v>44</v>
      </c>
      <c r="C517" s="10">
        <f t="shared" si="34"/>
        <v>54.983917999999996</v>
      </c>
      <c r="D517" s="10">
        <v>52.234722099999999</v>
      </c>
      <c r="E517" s="10">
        <v>52.234722099999999</v>
      </c>
      <c r="F517" s="10">
        <v>1729.2781520999999</v>
      </c>
    </row>
    <row r="518" spans="1:6" x14ac:dyDescent="0.2">
      <c r="A518" s="7"/>
      <c r="B518" s="10" t="s">
        <v>45</v>
      </c>
      <c r="C518" s="10">
        <f t="shared" si="34"/>
        <v>49.486453439894746</v>
      </c>
      <c r="D518" s="10">
        <v>47.012130767900004</v>
      </c>
      <c r="E518" s="10">
        <v>47.012130767900004</v>
      </c>
      <c r="F518" s="10">
        <v>3193.2478984679001</v>
      </c>
    </row>
    <row r="519" spans="1:6" x14ac:dyDescent="0.2">
      <c r="A519" s="7"/>
      <c r="B519" s="10" t="s">
        <v>21</v>
      </c>
      <c r="C519" s="10">
        <f t="shared" si="34"/>
        <v>3.7806807368421054</v>
      </c>
      <c r="D519" s="10">
        <v>3.5916467000000001</v>
      </c>
      <c r="E519" s="10">
        <v>3.5916467000000001</v>
      </c>
      <c r="F519" s="10">
        <v>82.72452779999999</v>
      </c>
    </row>
    <row r="520" spans="1:6" x14ac:dyDescent="0.2">
      <c r="A520" s="7"/>
      <c r="B520" s="10" t="s">
        <v>22</v>
      </c>
      <c r="C520" s="10">
        <f t="shared" si="34"/>
        <v>54.600029473684209</v>
      </c>
      <c r="D520" s="10">
        <v>51.870027999999998</v>
      </c>
      <c r="E520" s="10">
        <v>51.870027999999998</v>
      </c>
      <c r="F520" s="10">
        <v>5133.1261388000012</v>
      </c>
    </row>
    <row r="521" spans="1:6" x14ac:dyDescent="0.2">
      <c r="A521" s="7"/>
      <c r="B521" s="10" t="s">
        <v>23</v>
      </c>
      <c r="C521" s="10">
        <f t="shared" si="34"/>
        <v>35.762405368421057</v>
      </c>
      <c r="D521" s="10">
        <v>33.974285100000003</v>
      </c>
      <c r="E521" s="10">
        <v>33.974285100000003</v>
      </c>
      <c r="F521" s="10">
        <v>356.0935551</v>
      </c>
    </row>
    <row r="522" spans="1:6" x14ac:dyDescent="0.2">
      <c r="A522" s="7"/>
      <c r="B522" s="10" t="s">
        <v>24</v>
      </c>
      <c r="C522" s="10">
        <f t="shared" si="34"/>
        <v>0</v>
      </c>
      <c r="D522" s="10">
        <v>0</v>
      </c>
      <c r="E522" s="10">
        <v>0</v>
      </c>
      <c r="F522" s="10">
        <v>46.31392000000001</v>
      </c>
    </row>
    <row r="523" spans="1:6" x14ac:dyDescent="0.2">
      <c r="A523" s="7"/>
      <c r="B523" s="10" t="s">
        <v>25</v>
      </c>
      <c r="C523" s="10">
        <f t="shared" si="34"/>
        <v>0.64447894736842104</v>
      </c>
      <c r="D523" s="10">
        <v>0.61225499999999999</v>
      </c>
      <c r="E523" s="10">
        <v>0.61225499999999999</v>
      </c>
      <c r="F523" s="10">
        <v>496.42824499999995</v>
      </c>
    </row>
    <row r="524" spans="1:6" x14ac:dyDescent="0.2">
      <c r="A524" s="7"/>
      <c r="B524" s="10" t="s">
        <v>48</v>
      </c>
      <c r="C524" s="10">
        <f t="shared" si="34"/>
        <v>1975.311653863158</v>
      </c>
      <c r="D524" s="10">
        <v>1876.54607117</v>
      </c>
      <c r="E524" s="10">
        <v>1876.54607117</v>
      </c>
      <c r="F524" s="10">
        <v>16928.914955669999</v>
      </c>
    </row>
    <row r="525" spans="1:6" x14ac:dyDescent="0.2">
      <c r="A525" s="7"/>
      <c r="B525" s="10" t="s">
        <v>26</v>
      </c>
      <c r="C525" s="10">
        <f t="shared" si="34"/>
        <v>987.57959672631591</v>
      </c>
      <c r="D525" s="10">
        <v>938.20061689000011</v>
      </c>
      <c r="E525" s="10">
        <v>938.20061689000011</v>
      </c>
      <c r="F525" s="10">
        <v>11683.617597690001</v>
      </c>
    </row>
    <row r="526" spans="1:6" x14ac:dyDescent="0.2">
      <c r="A526" s="7"/>
      <c r="B526" s="3" t="s">
        <v>35</v>
      </c>
      <c r="C526" s="10">
        <f t="shared" si="34"/>
        <v>3.763272421052632</v>
      </c>
      <c r="D526" s="10">
        <v>3.5751088000000002</v>
      </c>
      <c r="E526" s="10">
        <v>3.5751088000000002</v>
      </c>
      <c r="F526" s="10">
        <v>2509.9040588000003</v>
      </c>
    </row>
    <row r="527" spans="1:6" x14ac:dyDescent="0.2">
      <c r="A527" s="7"/>
      <c r="B527" s="10" t="s">
        <v>27</v>
      </c>
      <c r="C527" s="10">
        <f t="shared" si="34"/>
        <v>0</v>
      </c>
      <c r="D527" s="10">
        <v>0</v>
      </c>
      <c r="E527" s="10">
        <v>0</v>
      </c>
      <c r="F527" s="10">
        <v>5488.8078763000012</v>
      </c>
    </row>
    <row r="528" spans="1:6" x14ac:dyDescent="0.2">
      <c r="A528" s="7"/>
      <c r="B528" s="10" t="s">
        <v>28</v>
      </c>
      <c r="C528" s="10">
        <f t="shared" si="34"/>
        <v>298.15243247368426</v>
      </c>
      <c r="D528" s="10">
        <v>283.24481085000002</v>
      </c>
      <c r="E528" s="10">
        <v>283.24481085000002</v>
      </c>
      <c r="F528" s="10">
        <v>340.06692405000001</v>
      </c>
    </row>
    <row r="529" spans="1:6" x14ac:dyDescent="0.2">
      <c r="A529" s="7"/>
      <c r="B529" s="10" t="s">
        <v>36</v>
      </c>
      <c r="C529" s="10">
        <f t="shared" si="34"/>
        <v>0</v>
      </c>
      <c r="D529" s="10">
        <v>0</v>
      </c>
      <c r="E529" s="10">
        <v>0</v>
      </c>
      <c r="F529" s="10">
        <v>239.822</v>
      </c>
    </row>
    <row r="530" spans="1:6" x14ac:dyDescent="0.2">
      <c r="A530" s="7"/>
      <c r="B530" s="10" t="s">
        <v>41</v>
      </c>
      <c r="C530" s="10">
        <f t="shared" si="34"/>
        <v>0</v>
      </c>
      <c r="D530" s="10">
        <v>0</v>
      </c>
      <c r="E530" s="10">
        <v>0</v>
      </c>
      <c r="F530" s="10">
        <v>2478.21</v>
      </c>
    </row>
    <row r="531" spans="1:6" x14ac:dyDescent="0.2">
      <c r="A531" s="7"/>
      <c r="B531" s="14" t="s">
        <v>37</v>
      </c>
      <c r="C531" s="15">
        <f>SUM(C514:C530)</f>
        <v>3935.0078467135786</v>
      </c>
      <c r="D531" s="15">
        <f>SUM(D514:D530)</f>
        <v>3738.2574543779001</v>
      </c>
      <c r="E531" s="15">
        <f>SUM(E514:E530)</f>
        <v>3738.2574543779001</v>
      </c>
      <c r="F531" s="15">
        <f>SUM(F514:F530)</f>
        <v>64547.075331237902</v>
      </c>
    </row>
    <row r="532" spans="1:6" x14ac:dyDescent="0.2">
      <c r="A532" s="7"/>
      <c r="B532" s="10"/>
      <c r="C532" s="10"/>
      <c r="D532" s="10"/>
      <c r="E532" s="10"/>
      <c r="F532" s="10"/>
    </row>
    <row r="533" spans="1:6" x14ac:dyDescent="0.2">
      <c r="A533" s="19">
        <v>4</v>
      </c>
      <c r="B533" s="14" t="s">
        <v>68</v>
      </c>
      <c r="C533" s="10"/>
      <c r="D533" s="10"/>
      <c r="E533" s="10"/>
      <c r="F533" s="10"/>
    </row>
    <row r="534" spans="1:6" x14ac:dyDescent="0.2">
      <c r="A534" s="7"/>
      <c r="B534" s="10" t="s">
        <v>17</v>
      </c>
      <c r="C534" s="10">
        <f t="shared" ref="C534:C550" si="35">D534*100/95</f>
        <v>0</v>
      </c>
      <c r="D534" s="10">
        <v>0</v>
      </c>
      <c r="E534" s="10">
        <v>0</v>
      </c>
      <c r="F534" s="10">
        <v>5.7142200000000001</v>
      </c>
    </row>
    <row r="535" spans="1:6" x14ac:dyDescent="0.2">
      <c r="A535" s="7"/>
      <c r="B535" s="10" t="s">
        <v>18</v>
      </c>
      <c r="C535" s="10">
        <f t="shared" si="35"/>
        <v>0.20523515789473681</v>
      </c>
      <c r="D535" s="10">
        <v>0.19497339999999999</v>
      </c>
      <c r="E535" s="10">
        <v>0.19497339999999999</v>
      </c>
      <c r="F535" s="10">
        <v>59.1413534</v>
      </c>
    </row>
    <row r="536" spans="1:6" x14ac:dyDescent="0.2">
      <c r="A536" s="7"/>
      <c r="B536" s="10" t="s">
        <v>19</v>
      </c>
      <c r="C536" s="10">
        <f t="shared" si="35"/>
        <v>61.338093894736843</v>
      </c>
      <c r="D536" s="10">
        <v>58.271189200000002</v>
      </c>
      <c r="E536" s="10">
        <v>58.271189200000002</v>
      </c>
      <c r="F536" s="10">
        <v>475.03561657999995</v>
      </c>
    </row>
    <row r="537" spans="1:6" x14ac:dyDescent="0.2">
      <c r="A537" s="7"/>
      <c r="B537" s="10" t="s">
        <v>44</v>
      </c>
      <c r="C537" s="10">
        <f t="shared" si="35"/>
        <v>2.9856861052631576</v>
      </c>
      <c r="D537" s="10">
        <v>2.8364018</v>
      </c>
      <c r="E537" s="10">
        <v>2.8364018</v>
      </c>
      <c r="F537" s="10">
        <v>154.783693</v>
      </c>
    </row>
    <row r="538" spans="1:6" x14ac:dyDescent="0.2">
      <c r="A538" s="7"/>
      <c r="B538" s="10" t="s">
        <v>45</v>
      </c>
      <c r="C538" s="10">
        <f t="shared" si="35"/>
        <v>64.985471753368429</v>
      </c>
      <c r="D538" s="10">
        <v>61.736198165700003</v>
      </c>
      <c r="E538" s="10">
        <v>61.736198165700003</v>
      </c>
      <c r="F538" s="10">
        <v>683.19382656569996</v>
      </c>
    </row>
    <row r="539" spans="1:6" x14ac:dyDescent="0.2">
      <c r="A539" s="7"/>
      <c r="B539" s="10" t="s">
        <v>21</v>
      </c>
      <c r="C539" s="10">
        <f t="shared" si="35"/>
        <v>1.8991894736842107E-2</v>
      </c>
      <c r="D539" s="10">
        <v>1.8042300000000001E-2</v>
      </c>
      <c r="E539" s="10">
        <v>1.8042300000000001E-2</v>
      </c>
      <c r="F539" s="10">
        <v>81.027512300000012</v>
      </c>
    </row>
    <row r="540" spans="1:6" x14ac:dyDescent="0.2">
      <c r="A540" s="7"/>
      <c r="B540" s="10" t="s">
        <v>22</v>
      </c>
      <c r="C540" s="10">
        <f t="shared" si="35"/>
        <v>93.165044631578937</v>
      </c>
      <c r="D540" s="10">
        <v>88.506792399999995</v>
      </c>
      <c r="E540" s="10">
        <v>88.506792399999995</v>
      </c>
      <c r="F540" s="10">
        <v>851.43088508000005</v>
      </c>
    </row>
    <row r="541" spans="1:6" x14ac:dyDescent="0.2">
      <c r="A541" s="7"/>
      <c r="B541" s="10" t="s">
        <v>23</v>
      </c>
      <c r="C541" s="10">
        <f t="shared" si="35"/>
        <v>9.0446193684210545</v>
      </c>
      <c r="D541" s="10">
        <v>8.5923884000000008</v>
      </c>
      <c r="E541" s="10">
        <v>8.5923884000000008</v>
      </c>
      <c r="F541" s="10">
        <v>16.596888400000001</v>
      </c>
    </row>
    <row r="542" spans="1:6" x14ac:dyDescent="0.2">
      <c r="A542" s="7"/>
      <c r="B542" s="10" t="s">
        <v>24</v>
      </c>
      <c r="C542" s="10">
        <f t="shared" si="35"/>
        <v>0</v>
      </c>
      <c r="D542" s="10">
        <v>0</v>
      </c>
      <c r="E542" s="10">
        <v>0</v>
      </c>
      <c r="F542" s="10">
        <v>0.21</v>
      </c>
    </row>
    <row r="543" spans="1:6" x14ac:dyDescent="0.2">
      <c r="A543" s="7"/>
      <c r="B543" s="10" t="s">
        <v>25</v>
      </c>
      <c r="C543" s="10">
        <f t="shared" si="35"/>
        <v>2.1052631578947367</v>
      </c>
      <c r="D543" s="10">
        <v>2</v>
      </c>
      <c r="E543" s="10">
        <v>2</v>
      </c>
      <c r="F543" s="10">
        <v>101.93101</v>
      </c>
    </row>
    <row r="544" spans="1:6" x14ac:dyDescent="0.2">
      <c r="A544" s="7"/>
      <c r="B544" s="10" t="s">
        <v>48</v>
      </c>
      <c r="C544" s="10">
        <f t="shared" si="35"/>
        <v>292.96524810526313</v>
      </c>
      <c r="D544" s="10">
        <v>278.31698569999998</v>
      </c>
      <c r="E544" s="10">
        <v>278.31698569999998</v>
      </c>
      <c r="F544" s="10">
        <v>2116.6163181999996</v>
      </c>
    </row>
    <row r="545" spans="1:6" x14ac:dyDescent="0.2">
      <c r="A545" s="7"/>
      <c r="B545" s="10" t="s">
        <v>26</v>
      </c>
      <c r="C545" s="10">
        <f t="shared" si="35"/>
        <v>256.34349422105265</v>
      </c>
      <c r="D545" s="10">
        <v>243.52631950999998</v>
      </c>
      <c r="E545" s="10">
        <v>243.52631950999998</v>
      </c>
      <c r="F545" s="10">
        <v>938.82669451000004</v>
      </c>
    </row>
    <row r="546" spans="1:6" x14ac:dyDescent="0.2">
      <c r="A546" s="7"/>
      <c r="B546" s="3" t="s">
        <v>35</v>
      </c>
      <c r="C546" s="10">
        <f t="shared" si="35"/>
        <v>117.77612610526316</v>
      </c>
      <c r="D546" s="10">
        <v>111.8873198</v>
      </c>
      <c r="E546" s="10">
        <v>111.8873198</v>
      </c>
      <c r="F546" s="10">
        <v>145.93851519999998</v>
      </c>
    </row>
    <row r="547" spans="1:6" x14ac:dyDescent="0.2">
      <c r="A547" s="7"/>
      <c r="B547" s="10" t="s">
        <v>27</v>
      </c>
      <c r="C547" s="10">
        <f t="shared" si="35"/>
        <v>0</v>
      </c>
      <c r="D547" s="10">
        <v>0</v>
      </c>
      <c r="E547" s="10">
        <v>0</v>
      </c>
      <c r="F547" s="10">
        <v>146.35353180000001</v>
      </c>
    </row>
    <row r="548" spans="1:6" x14ac:dyDescent="0.2">
      <c r="A548" s="7"/>
      <c r="B548" s="10" t="s">
        <v>28</v>
      </c>
      <c r="C548" s="10">
        <f t="shared" si="35"/>
        <v>2.9744767368421052</v>
      </c>
      <c r="D548" s="10">
        <v>2.8257528999999999</v>
      </c>
      <c r="E548" s="10">
        <v>2.8257528999999999</v>
      </c>
      <c r="F548" s="10">
        <v>464.41384299999987</v>
      </c>
    </row>
    <row r="549" spans="1:6" x14ac:dyDescent="0.2">
      <c r="A549" s="7"/>
      <c r="B549" s="10" t="s">
        <v>36</v>
      </c>
      <c r="C549" s="10">
        <f t="shared" si="35"/>
        <v>0</v>
      </c>
      <c r="D549" s="10">
        <v>0</v>
      </c>
      <c r="E549" s="10">
        <v>0</v>
      </c>
      <c r="F549" s="10">
        <v>110</v>
      </c>
    </row>
    <row r="550" spans="1:6" x14ac:dyDescent="0.2">
      <c r="A550" s="7"/>
      <c r="B550" s="10" t="s">
        <v>41</v>
      </c>
      <c r="C550" s="10">
        <f t="shared" si="35"/>
        <v>0</v>
      </c>
      <c r="D550" s="10">
        <v>0</v>
      </c>
      <c r="E550" s="10">
        <v>0</v>
      </c>
      <c r="F550" s="10">
        <v>65.143289999999993</v>
      </c>
    </row>
    <row r="551" spans="1:6" x14ac:dyDescent="0.2">
      <c r="A551" s="7"/>
      <c r="B551" s="14" t="s">
        <v>37</v>
      </c>
      <c r="C551" s="15">
        <f>SUM(C534:C550)</f>
        <v>903.90775113231587</v>
      </c>
      <c r="D551" s="15">
        <f>SUM(D534:D550)</f>
        <v>858.71236357570001</v>
      </c>
      <c r="E551" s="15">
        <f>SUM(E534:E550)</f>
        <v>858.71236357570001</v>
      </c>
      <c r="F551" s="15">
        <f>SUM(F534:F550)</f>
        <v>6416.3571980357001</v>
      </c>
    </row>
    <row r="552" spans="1:6" x14ac:dyDescent="0.2">
      <c r="A552" s="7"/>
      <c r="B552" s="10"/>
      <c r="C552" s="10"/>
      <c r="D552" s="10"/>
      <c r="E552" s="10"/>
      <c r="F552" s="10"/>
    </row>
    <row r="553" spans="1:6" x14ac:dyDescent="0.2">
      <c r="A553" s="7"/>
      <c r="B553" s="8" t="s">
        <v>96</v>
      </c>
      <c r="C553" s="10"/>
      <c r="D553" s="10"/>
      <c r="E553" s="10"/>
      <c r="F553" s="10"/>
    </row>
    <row r="554" spans="1:6" x14ac:dyDescent="0.2">
      <c r="A554" s="7"/>
      <c r="B554" s="10" t="s">
        <v>17</v>
      </c>
      <c r="C554" s="4">
        <f t="shared" ref="C554:F565" si="36">SUM(C474,C494,C514,C534)</f>
        <v>7.512731389473684</v>
      </c>
      <c r="D554" s="4">
        <f t="shared" si="36"/>
        <v>7.1370948200000006</v>
      </c>
      <c r="E554" s="4">
        <f t="shared" si="36"/>
        <v>7.1370948200000006</v>
      </c>
      <c r="F554" s="4">
        <f t="shared" si="36"/>
        <v>5538.0681366200006</v>
      </c>
    </row>
    <row r="555" spans="1:6" x14ac:dyDescent="0.2">
      <c r="A555" s="7"/>
      <c r="B555" s="10" t="s">
        <v>18</v>
      </c>
      <c r="C555" s="4">
        <f t="shared" si="36"/>
        <v>117.72118199999998</v>
      </c>
      <c r="D555" s="4">
        <f t="shared" si="36"/>
        <v>111.83512289999999</v>
      </c>
      <c r="E555" s="4">
        <f t="shared" si="36"/>
        <v>111.83512289999999</v>
      </c>
      <c r="F555" s="4">
        <f t="shared" si="36"/>
        <v>2778.7639767999995</v>
      </c>
    </row>
    <row r="556" spans="1:6" x14ac:dyDescent="0.2">
      <c r="A556" s="7"/>
      <c r="B556" s="10" t="s">
        <v>19</v>
      </c>
      <c r="C556" s="4">
        <f t="shared" si="36"/>
        <v>1166.2102929473683</v>
      </c>
      <c r="D556" s="4">
        <f t="shared" si="36"/>
        <v>1107.8997783</v>
      </c>
      <c r="E556" s="4">
        <f t="shared" si="36"/>
        <v>1107.8997783</v>
      </c>
      <c r="F556" s="4">
        <f t="shared" si="36"/>
        <v>21197.415818494999</v>
      </c>
    </row>
    <row r="557" spans="1:6" x14ac:dyDescent="0.2">
      <c r="A557" s="7"/>
      <c r="B557" s="10" t="s">
        <v>44</v>
      </c>
      <c r="C557" s="4">
        <f t="shared" si="36"/>
        <v>131.09445768421054</v>
      </c>
      <c r="D557" s="4">
        <f t="shared" si="36"/>
        <v>124.53973480000001</v>
      </c>
      <c r="E557" s="4">
        <f t="shared" si="36"/>
        <v>124.53973480000001</v>
      </c>
      <c r="F557" s="4">
        <f t="shared" si="36"/>
        <v>2522.1273904999998</v>
      </c>
    </row>
    <row r="558" spans="1:6" x14ac:dyDescent="0.2">
      <c r="A558" s="7"/>
      <c r="B558" s="10" t="s">
        <v>45</v>
      </c>
      <c r="C558" s="4">
        <f t="shared" si="36"/>
        <v>243.7749141774737</v>
      </c>
      <c r="D558" s="4">
        <f t="shared" si="36"/>
        <v>231.58616846860002</v>
      </c>
      <c r="E558" s="4">
        <f t="shared" si="36"/>
        <v>231.58616846860002</v>
      </c>
      <c r="F558" s="4">
        <f t="shared" si="36"/>
        <v>4777.5384475686005</v>
      </c>
    </row>
    <row r="559" spans="1:6" x14ac:dyDescent="0.2">
      <c r="A559" s="7"/>
      <c r="B559" s="10" t="s">
        <v>21</v>
      </c>
      <c r="C559" s="4">
        <f t="shared" si="36"/>
        <v>5.5838697894736837</v>
      </c>
      <c r="D559" s="4">
        <f t="shared" si="36"/>
        <v>5.3046763000000006</v>
      </c>
      <c r="E559" s="4">
        <f t="shared" si="36"/>
        <v>5.3046763000000006</v>
      </c>
      <c r="F559" s="4">
        <f t="shared" si="36"/>
        <v>239.52154350000001</v>
      </c>
    </row>
    <row r="560" spans="1:6" x14ac:dyDescent="0.2">
      <c r="A560" s="7"/>
      <c r="B560" s="10" t="s">
        <v>22</v>
      </c>
      <c r="C560" s="4">
        <f t="shared" si="36"/>
        <v>205.09719178947364</v>
      </c>
      <c r="D560" s="4">
        <f t="shared" si="36"/>
        <v>194.84233219999999</v>
      </c>
      <c r="E560" s="4">
        <f t="shared" si="36"/>
        <v>194.84233219999999</v>
      </c>
      <c r="F560" s="4">
        <f t="shared" si="36"/>
        <v>6985.7806414000006</v>
      </c>
    </row>
    <row r="561" spans="1:6" x14ac:dyDescent="0.2">
      <c r="A561" s="7"/>
      <c r="B561" s="10" t="s">
        <v>23</v>
      </c>
      <c r="C561" s="4">
        <f t="shared" si="36"/>
        <v>287.72701968421057</v>
      </c>
      <c r="D561" s="4">
        <f t="shared" si="36"/>
        <v>273.34066870000004</v>
      </c>
      <c r="E561" s="4">
        <f t="shared" si="36"/>
        <v>273.34066870000004</v>
      </c>
      <c r="F561" s="4">
        <f t="shared" si="36"/>
        <v>1096.9449952999998</v>
      </c>
    </row>
    <row r="562" spans="1:6" x14ac:dyDescent="0.2">
      <c r="A562" s="7"/>
      <c r="B562" s="10" t="s">
        <v>24</v>
      </c>
      <c r="C562" s="4">
        <f t="shared" si="36"/>
        <v>5.6324210526315791E-3</v>
      </c>
      <c r="D562" s="4">
        <f t="shared" si="36"/>
        <v>5.3508000000000002E-3</v>
      </c>
      <c r="E562" s="4">
        <f t="shared" si="36"/>
        <v>5.3508000000000002E-3</v>
      </c>
      <c r="F562" s="4">
        <f t="shared" si="36"/>
        <v>97.371940800000004</v>
      </c>
    </row>
    <row r="563" spans="1:6" x14ac:dyDescent="0.2">
      <c r="A563" s="7"/>
      <c r="B563" s="10" t="s">
        <v>25</v>
      </c>
      <c r="C563" s="4">
        <f t="shared" si="36"/>
        <v>3.0053355789473684</v>
      </c>
      <c r="D563" s="4">
        <f t="shared" si="36"/>
        <v>2.8550687999999997</v>
      </c>
      <c r="E563" s="4">
        <f t="shared" si="36"/>
        <v>2.8550687999999997</v>
      </c>
      <c r="F563" s="4">
        <f t="shared" si="36"/>
        <v>617.55957969999997</v>
      </c>
    </row>
    <row r="564" spans="1:6" x14ac:dyDescent="0.2">
      <c r="A564" s="7"/>
      <c r="B564" s="10" t="s">
        <v>48</v>
      </c>
      <c r="C564" s="4">
        <f t="shared" si="36"/>
        <v>4976.7337064850526</v>
      </c>
      <c r="D564" s="4">
        <f t="shared" si="36"/>
        <v>4727.8970211608003</v>
      </c>
      <c r="E564" s="4">
        <f t="shared" si="36"/>
        <v>4727.8970211608003</v>
      </c>
      <c r="F564" s="4">
        <f t="shared" si="36"/>
        <v>33587.526339260803</v>
      </c>
    </row>
    <row r="565" spans="1:6" x14ac:dyDescent="0.2">
      <c r="A565" s="7"/>
      <c r="B565" s="10" t="s">
        <v>26</v>
      </c>
      <c r="C565" s="4">
        <f t="shared" si="36"/>
        <v>1771.0712727789476</v>
      </c>
      <c r="D565" s="4">
        <f t="shared" si="36"/>
        <v>1682.5177091399999</v>
      </c>
      <c r="E565" s="4">
        <f t="shared" si="36"/>
        <v>1682.5177091399999</v>
      </c>
      <c r="F565" s="4">
        <f t="shared" si="36"/>
        <v>19188.629257230004</v>
      </c>
    </row>
    <row r="566" spans="1:6" x14ac:dyDescent="0.2">
      <c r="A566" s="7"/>
      <c r="B566" s="3" t="s">
        <v>35</v>
      </c>
      <c r="C566" s="4">
        <f t="shared" ref="C566:C570" si="37">SUM(C486,C506,C526,C546)</f>
        <v>132.45642610526315</v>
      </c>
      <c r="D566" s="4">
        <f t="shared" ref="D566:F566" si="38">SUM(D486,D506,D526,D546)</f>
        <v>125.8336048</v>
      </c>
      <c r="E566" s="4">
        <f t="shared" si="38"/>
        <v>125.8336048</v>
      </c>
      <c r="F566" s="4">
        <f t="shared" si="38"/>
        <v>2743.1457502000003</v>
      </c>
    </row>
    <row r="567" spans="1:6" x14ac:dyDescent="0.2">
      <c r="A567" s="7"/>
      <c r="B567" s="10" t="s">
        <v>27</v>
      </c>
      <c r="C567" s="4">
        <f t="shared" si="37"/>
        <v>0</v>
      </c>
      <c r="D567" s="4">
        <f t="shared" ref="D567:D570" si="39">SUM(D487,D507,D527,D547)</f>
        <v>0</v>
      </c>
      <c r="E567" s="4">
        <f t="shared" ref="E567:F570" si="40">SUM(E487,E507,E527,E547)</f>
        <v>0</v>
      </c>
      <c r="F567" s="4">
        <f t="shared" si="40"/>
        <v>11457.0621897</v>
      </c>
    </row>
    <row r="568" spans="1:6" x14ac:dyDescent="0.2">
      <c r="A568" s="7"/>
      <c r="B568" s="10" t="s">
        <v>28</v>
      </c>
      <c r="C568" s="4">
        <f t="shared" si="37"/>
        <v>891.61299366715787</v>
      </c>
      <c r="D568" s="4">
        <f t="shared" si="39"/>
        <v>847.03234398380005</v>
      </c>
      <c r="E568" s="4">
        <f t="shared" si="40"/>
        <v>847.03234398380005</v>
      </c>
      <c r="F568" s="4">
        <f t="shared" si="40"/>
        <v>1404.6314572837998</v>
      </c>
    </row>
    <row r="569" spans="1:6" x14ac:dyDescent="0.2">
      <c r="A569" s="7"/>
      <c r="B569" s="10" t="s">
        <v>36</v>
      </c>
      <c r="C569" s="4">
        <f t="shared" si="37"/>
        <v>0</v>
      </c>
      <c r="D569" s="4">
        <f t="shared" si="39"/>
        <v>0</v>
      </c>
      <c r="E569" s="4">
        <f t="shared" si="40"/>
        <v>0</v>
      </c>
      <c r="F569" s="4">
        <f t="shared" si="40"/>
        <v>382.25200000000001</v>
      </c>
    </row>
    <row r="570" spans="1:6" x14ac:dyDescent="0.2">
      <c r="A570" s="7"/>
      <c r="B570" s="10" t="s">
        <v>41</v>
      </c>
      <c r="C570" s="4">
        <f t="shared" si="37"/>
        <v>0</v>
      </c>
      <c r="D570" s="4">
        <f t="shared" si="39"/>
        <v>0</v>
      </c>
      <c r="E570" s="4">
        <f t="shared" si="40"/>
        <v>0</v>
      </c>
      <c r="F570" s="4">
        <f t="shared" si="40"/>
        <v>3680.0132899999999</v>
      </c>
    </row>
    <row r="571" spans="1:6" x14ac:dyDescent="0.2">
      <c r="A571" s="7"/>
      <c r="B571" s="14" t="s">
        <v>37</v>
      </c>
      <c r="C571" s="23">
        <f>SUM(C491,C511,C531,C551)</f>
        <v>9939.6070264981045</v>
      </c>
      <c r="D571" s="23">
        <f>SUM(D491,D511,D531,D551)</f>
        <v>9442.6266751732001</v>
      </c>
      <c r="E571" s="23">
        <f>SUM(E491,E511,E531,E551)</f>
        <v>9442.6266751732001</v>
      </c>
      <c r="F571" s="23">
        <f>SUM(F491,F511,F531,F551)</f>
        <v>118294.3527543582</v>
      </c>
    </row>
    <row r="572" spans="1:6" x14ac:dyDescent="0.2">
      <c r="A572" s="7"/>
      <c r="B572" s="10"/>
      <c r="C572" s="10">
        <f>SUM(C554:C570)</f>
        <v>9939.6070264981063</v>
      </c>
      <c r="D572" s="10">
        <f>SUM(D554:D570)</f>
        <v>9442.6266751732001</v>
      </c>
      <c r="E572" s="10">
        <f>SUM(E554:E570)</f>
        <v>9442.6266751732001</v>
      </c>
      <c r="F572" s="10">
        <f>SUM(F554:F570)</f>
        <v>118294.35275435819</v>
      </c>
    </row>
    <row r="573" spans="1:6" x14ac:dyDescent="0.2">
      <c r="A573" s="8" t="s">
        <v>98</v>
      </c>
      <c r="B573" s="8" t="s">
        <v>97</v>
      </c>
      <c r="C573" s="10"/>
      <c r="D573" s="10"/>
      <c r="E573" s="10"/>
      <c r="F573" s="10"/>
    </row>
    <row r="574" spans="1:6" x14ac:dyDescent="0.2">
      <c r="A574" s="19" t="s">
        <v>8</v>
      </c>
      <c r="B574" s="14" t="s">
        <v>69</v>
      </c>
      <c r="C574" s="10"/>
      <c r="D574" s="10"/>
      <c r="E574" s="10"/>
      <c r="F574" s="10"/>
    </row>
    <row r="575" spans="1:6" x14ac:dyDescent="0.2">
      <c r="A575" s="7"/>
      <c r="B575" s="26" t="s">
        <v>70</v>
      </c>
      <c r="C575" s="10"/>
      <c r="D575" s="10"/>
      <c r="E575" s="10"/>
      <c r="F575" s="10"/>
    </row>
    <row r="576" spans="1:6" x14ac:dyDescent="0.2">
      <c r="A576" s="7"/>
      <c r="B576" s="10" t="s">
        <v>17</v>
      </c>
      <c r="C576" s="10">
        <f t="shared" ref="C576:C592" si="41">D576*100/95</f>
        <v>0</v>
      </c>
      <c r="D576" s="10">
        <v>0</v>
      </c>
      <c r="E576" s="10">
        <v>0</v>
      </c>
      <c r="F576" s="10">
        <v>0.15</v>
      </c>
    </row>
    <row r="577" spans="1:6" x14ac:dyDescent="0.2">
      <c r="A577" s="7"/>
      <c r="B577" s="10" t="s">
        <v>18</v>
      </c>
      <c r="C577" s="10">
        <f t="shared" si="41"/>
        <v>6.4405894736842106E-2</v>
      </c>
      <c r="D577" s="10">
        <v>6.11856E-2</v>
      </c>
      <c r="E577" s="10">
        <v>6.11856E-2</v>
      </c>
      <c r="F577" s="10">
        <v>0.28785559999999999</v>
      </c>
    </row>
    <row r="578" spans="1:6" x14ac:dyDescent="0.2">
      <c r="A578" s="7"/>
      <c r="B578" s="10" t="s">
        <v>19</v>
      </c>
      <c r="C578" s="10">
        <f t="shared" si="41"/>
        <v>1.9860657894736844</v>
      </c>
      <c r="D578" s="10">
        <v>1.8867625000000001</v>
      </c>
      <c r="E578" s="10">
        <v>1.8867625000000001</v>
      </c>
      <c r="F578" s="10">
        <v>20.044852500000001</v>
      </c>
    </row>
    <row r="579" spans="1:6" x14ac:dyDescent="0.2">
      <c r="A579" s="7"/>
      <c r="B579" s="10" t="s">
        <v>44</v>
      </c>
      <c r="C579" s="10">
        <f t="shared" si="41"/>
        <v>0</v>
      </c>
      <c r="D579" s="10">
        <v>0</v>
      </c>
      <c r="E579" s="10">
        <v>0</v>
      </c>
      <c r="F579" s="10">
        <v>0.13408</v>
      </c>
    </row>
    <row r="580" spans="1:6" x14ac:dyDescent="0.2">
      <c r="A580" s="7"/>
      <c r="B580" s="10" t="s">
        <v>45</v>
      </c>
      <c r="C580" s="10">
        <f t="shared" si="41"/>
        <v>0</v>
      </c>
      <c r="D580" s="10">
        <v>0</v>
      </c>
      <c r="E580" s="10">
        <v>0</v>
      </c>
      <c r="F580" s="10">
        <v>7.0660000000000001E-2</v>
      </c>
    </row>
    <row r="581" spans="1:6" x14ac:dyDescent="0.2">
      <c r="A581" s="7"/>
      <c r="B581" s="10" t="s">
        <v>21</v>
      </c>
      <c r="C581" s="10">
        <f t="shared" si="41"/>
        <v>0</v>
      </c>
      <c r="D581" s="10">
        <v>0</v>
      </c>
      <c r="E581" s="10">
        <v>0</v>
      </c>
      <c r="F581" s="10">
        <v>0.27</v>
      </c>
    </row>
    <row r="582" spans="1:6" x14ac:dyDescent="0.2">
      <c r="A582" s="7"/>
      <c r="B582" s="10" t="s">
        <v>22</v>
      </c>
      <c r="C582" s="10">
        <f t="shared" si="41"/>
        <v>0</v>
      </c>
      <c r="D582" s="10">
        <v>0</v>
      </c>
      <c r="E582" s="10">
        <v>0</v>
      </c>
      <c r="F582" s="10">
        <v>0.04</v>
      </c>
    </row>
    <row r="583" spans="1:6" x14ac:dyDescent="0.2">
      <c r="A583" s="7"/>
      <c r="B583" s="10" t="s">
        <v>23</v>
      </c>
      <c r="C583" s="10">
        <f t="shared" si="41"/>
        <v>0.27792978947368424</v>
      </c>
      <c r="D583" s="10">
        <v>0.26403330000000003</v>
      </c>
      <c r="E583" s="10">
        <v>0.26403330000000003</v>
      </c>
      <c r="F583" s="10">
        <v>0.26403330000000003</v>
      </c>
    </row>
    <row r="584" spans="1:6" x14ac:dyDescent="0.2">
      <c r="A584" s="7"/>
      <c r="B584" s="10" t="s">
        <v>24</v>
      </c>
      <c r="C584" s="10">
        <f t="shared" si="41"/>
        <v>0</v>
      </c>
      <c r="D584" s="10">
        <v>0</v>
      </c>
      <c r="E584" s="10">
        <v>0</v>
      </c>
      <c r="F584" s="10">
        <v>0</v>
      </c>
    </row>
    <row r="585" spans="1:6" x14ac:dyDescent="0.2">
      <c r="A585" s="7"/>
      <c r="B585" s="10" t="s">
        <v>25</v>
      </c>
      <c r="C585" s="10">
        <f t="shared" si="41"/>
        <v>0</v>
      </c>
      <c r="D585" s="10">
        <v>0</v>
      </c>
      <c r="E585" s="10">
        <v>0</v>
      </c>
      <c r="F585" s="10">
        <v>50.427230000000002</v>
      </c>
    </row>
    <row r="586" spans="1:6" x14ac:dyDescent="0.2">
      <c r="A586" s="7"/>
      <c r="B586" s="10" t="s">
        <v>48</v>
      </c>
      <c r="C586" s="10">
        <f t="shared" si="41"/>
        <v>16.759506315789473</v>
      </c>
      <c r="D586" s="10">
        <v>15.921531</v>
      </c>
      <c r="E586" s="10">
        <v>15.921531</v>
      </c>
      <c r="F586" s="10">
        <v>314.93922100000003</v>
      </c>
    </row>
    <row r="587" spans="1:6" x14ac:dyDescent="0.2">
      <c r="A587" s="7"/>
      <c r="B587" s="10" t="s">
        <v>26</v>
      </c>
      <c r="C587" s="10">
        <f t="shared" si="41"/>
        <v>6.3789112631578941</v>
      </c>
      <c r="D587" s="10">
        <v>6.0599656999999993</v>
      </c>
      <c r="E587" s="10">
        <v>6.0599656999999993</v>
      </c>
      <c r="F587" s="10">
        <v>95.8421922</v>
      </c>
    </row>
    <row r="588" spans="1:6" x14ac:dyDescent="0.2">
      <c r="A588" s="7"/>
      <c r="B588" s="3" t="s">
        <v>35</v>
      </c>
      <c r="C588" s="10">
        <f t="shared" si="41"/>
        <v>2.6867962105263152</v>
      </c>
      <c r="D588" s="10">
        <v>2.5524563999999996</v>
      </c>
      <c r="E588" s="10">
        <v>2.5524563999999996</v>
      </c>
      <c r="F588" s="10">
        <v>30.868086400000003</v>
      </c>
    </row>
    <row r="589" spans="1:6" x14ac:dyDescent="0.2">
      <c r="A589" s="7"/>
      <c r="B589" s="10" t="s">
        <v>27</v>
      </c>
      <c r="C589" s="10">
        <f t="shared" si="41"/>
        <v>0</v>
      </c>
      <c r="D589" s="10">
        <v>0</v>
      </c>
      <c r="E589" s="10">
        <v>0</v>
      </c>
      <c r="F589" s="10">
        <v>1.6358000000000001</v>
      </c>
    </row>
    <row r="590" spans="1:6" x14ac:dyDescent="0.2">
      <c r="A590" s="7"/>
      <c r="B590" s="10" t="s">
        <v>28</v>
      </c>
      <c r="C590" s="10">
        <f t="shared" si="41"/>
        <v>2.382726315789474E-2</v>
      </c>
      <c r="D590" s="10">
        <v>2.26359E-2</v>
      </c>
      <c r="E590" s="10">
        <v>2.26359E-2</v>
      </c>
      <c r="F590" s="10">
        <v>4.1805258999999948</v>
      </c>
    </row>
    <row r="591" spans="1:6" x14ac:dyDescent="0.2">
      <c r="A591" s="7"/>
      <c r="B591" s="10" t="s">
        <v>36</v>
      </c>
      <c r="C591" s="10">
        <f t="shared" si="41"/>
        <v>0</v>
      </c>
      <c r="D591" s="10">
        <v>0</v>
      </c>
      <c r="E591" s="10">
        <v>0</v>
      </c>
      <c r="F591" s="10">
        <v>0</v>
      </c>
    </row>
    <row r="592" spans="1:6" x14ac:dyDescent="0.2">
      <c r="A592" s="7"/>
      <c r="B592" s="10" t="s">
        <v>41</v>
      </c>
      <c r="C592" s="10">
        <f t="shared" si="41"/>
        <v>0</v>
      </c>
      <c r="D592" s="10">
        <v>0</v>
      </c>
      <c r="E592" s="10">
        <v>0</v>
      </c>
      <c r="F592" s="10">
        <v>1.1299999999999999</v>
      </c>
    </row>
    <row r="593" spans="1:6" x14ac:dyDescent="0.2">
      <c r="A593" s="7"/>
      <c r="B593" s="14" t="s">
        <v>37</v>
      </c>
      <c r="C593" s="15">
        <f>SUM(C576:C592)</f>
        <v>28.177442526315787</v>
      </c>
      <c r="D593" s="15">
        <f>SUM(D576:D592)</f>
        <v>26.768570400000002</v>
      </c>
      <c r="E593" s="15">
        <f>SUM(E576:E592)</f>
        <v>26.768570400000002</v>
      </c>
      <c r="F593" s="15">
        <f>SUM(F576:F592)</f>
        <v>520.28453690000003</v>
      </c>
    </row>
    <row r="594" spans="1:6" x14ac:dyDescent="0.2">
      <c r="A594" s="7"/>
      <c r="B594" s="10"/>
      <c r="C594" s="10"/>
      <c r="D594" s="10"/>
      <c r="E594" s="10"/>
      <c r="F594" s="10"/>
    </row>
    <row r="595" spans="1:6" x14ac:dyDescent="0.2">
      <c r="A595" s="19" t="s">
        <v>2</v>
      </c>
      <c r="B595" s="14" t="s">
        <v>71</v>
      </c>
      <c r="C595" s="10"/>
      <c r="D595" s="10"/>
      <c r="E595" s="10"/>
      <c r="F595" s="10"/>
    </row>
    <row r="596" spans="1:6" x14ac:dyDescent="0.2">
      <c r="A596" s="7"/>
      <c r="B596" s="10" t="s">
        <v>17</v>
      </c>
      <c r="C596" s="10">
        <f t="shared" ref="C596:C612" si="42">D596*100/95</f>
        <v>3.2231578947368424E-2</v>
      </c>
      <c r="D596" s="10">
        <v>3.0620000000000001E-2</v>
      </c>
      <c r="E596" s="10">
        <v>3.0620000000000001E-2</v>
      </c>
      <c r="F596" s="10">
        <v>2.4897199999999997</v>
      </c>
    </row>
    <row r="597" spans="1:6" x14ac:dyDescent="0.2">
      <c r="A597" s="7"/>
      <c r="B597" s="10" t="s">
        <v>18</v>
      </c>
      <c r="C597" s="10">
        <f t="shared" si="42"/>
        <v>1.1951456842105264</v>
      </c>
      <c r="D597" s="10">
        <v>1.1353884000000001</v>
      </c>
      <c r="E597" s="10">
        <v>1.1353884000000001</v>
      </c>
      <c r="F597" s="10">
        <v>8.0052984000000009</v>
      </c>
    </row>
    <row r="598" spans="1:6" x14ac:dyDescent="0.2">
      <c r="A598" s="7"/>
      <c r="B598" s="10" t="s">
        <v>19</v>
      </c>
      <c r="C598" s="10">
        <f t="shared" si="42"/>
        <v>9.6162053684210527</v>
      </c>
      <c r="D598" s="10">
        <v>9.1353951000000002</v>
      </c>
      <c r="E598" s="10">
        <v>9.1353951000000002</v>
      </c>
      <c r="F598" s="10">
        <v>30.3355882</v>
      </c>
    </row>
    <row r="599" spans="1:6" x14ac:dyDescent="0.2">
      <c r="A599" s="7"/>
      <c r="B599" s="10" t="s">
        <v>44</v>
      </c>
      <c r="C599" s="10">
        <f t="shared" si="42"/>
        <v>0.13865168421052632</v>
      </c>
      <c r="D599" s="10">
        <v>0.13171910000000001</v>
      </c>
      <c r="E599" s="10">
        <v>0.13171910000000001</v>
      </c>
      <c r="F599" s="10">
        <v>31.035439100000001</v>
      </c>
    </row>
    <row r="600" spans="1:6" x14ac:dyDescent="0.2">
      <c r="A600" s="7"/>
      <c r="B600" s="10" t="s">
        <v>45</v>
      </c>
      <c r="C600" s="10">
        <f t="shared" si="42"/>
        <v>0.1066421052631579</v>
      </c>
      <c r="D600" s="10">
        <v>0.10131</v>
      </c>
      <c r="E600" s="10">
        <v>0.10131</v>
      </c>
      <c r="F600" s="10">
        <v>11.577042899999999</v>
      </c>
    </row>
    <row r="601" spans="1:6" x14ac:dyDescent="0.2">
      <c r="A601" s="7"/>
      <c r="B601" s="10" t="s">
        <v>21</v>
      </c>
      <c r="C601" s="10">
        <f t="shared" si="42"/>
        <v>1.0900793684210526</v>
      </c>
      <c r="D601" s="10">
        <v>1.0355753999999999</v>
      </c>
      <c r="E601" s="10">
        <v>1.0355753999999999</v>
      </c>
      <c r="F601" s="10">
        <v>25.638505399999996</v>
      </c>
    </row>
    <row r="602" spans="1:6" x14ac:dyDescent="0.2">
      <c r="A602" s="7"/>
      <c r="B602" s="10" t="s">
        <v>22</v>
      </c>
      <c r="C602" s="10">
        <f t="shared" si="42"/>
        <v>4.271248105263159</v>
      </c>
      <c r="D602" s="10">
        <v>4.0576857000000004</v>
      </c>
      <c r="E602" s="10">
        <v>4.0576857000000004</v>
      </c>
      <c r="F602" s="10">
        <v>11.200163</v>
      </c>
    </row>
    <row r="603" spans="1:6" x14ac:dyDescent="0.2">
      <c r="A603" s="7"/>
      <c r="B603" s="10" t="s">
        <v>23</v>
      </c>
      <c r="C603" s="10">
        <f t="shared" si="42"/>
        <v>5.9396583157894733</v>
      </c>
      <c r="D603" s="10">
        <v>5.6426753999999999</v>
      </c>
      <c r="E603" s="10">
        <v>5.6426753999999999</v>
      </c>
      <c r="F603" s="10">
        <v>5.8268053999999996</v>
      </c>
    </row>
    <row r="604" spans="1:6" x14ac:dyDescent="0.2">
      <c r="A604" s="7"/>
      <c r="B604" s="10" t="s">
        <v>24</v>
      </c>
      <c r="C604" s="10">
        <f t="shared" si="42"/>
        <v>0</v>
      </c>
      <c r="D604" s="10">
        <v>0</v>
      </c>
      <c r="E604" s="10">
        <v>0</v>
      </c>
      <c r="F604" s="10">
        <v>0</v>
      </c>
    </row>
    <row r="605" spans="1:6" x14ac:dyDescent="0.2">
      <c r="A605" s="7"/>
      <c r="B605" s="10" t="s">
        <v>25</v>
      </c>
      <c r="C605" s="10">
        <f t="shared" si="42"/>
        <v>0</v>
      </c>
      <c r="D605" s="10">
        <v>0</v>
      </c>
      <c r="E605" s="10">
        <v>0</v>
      </c>
      <c r="F605" s="10">
        <v>0.28999999999999998</v>
      </c>
    </row>
    <row r="606" spans="1:6" x14ac:dyDescent="0.2">
      <c r="A606" s="7"/>
      <c r="B606" s="10" t="s">
        <v>48</v>
      </c>
      <c r="C606" s="10">
        <f t="shared" si="42"/>
        <v>63.523857789473681</v>
      </c>
      <c r="D606" s="10">
        <v>60.347664899999998</v>
      </c>
      <c r="E606" s="10">
        <v>60.347664899999998</v>
      </c>
      <c r="F606" s="10">
        <v>1240.6758628999999</v>
      </c>
    </row>
    <row r="607" spans="1:6" x14ac:dyDescent="0.2">
      <c r="A607" s="7"/>
      <c r="B607" s="10" t="s">
        <v>26</v>
      </c>
      <c r="C607" s="10">
        <f t="shared" si="42"/>
        <v>169.53907221052631</v>
      </c>
      <c r="D607" s="10">
        <v>161.06211859999999</v>
      </c>
      <c r="E607" s="10">
        <v>161.06211859999999</v>
      </c>
      <c r="F607" s="10">
        <v>384.99444820000008</v>
      </c>
    </row>
    <row r="608" spans="1:6" x14ac:dyDescent="0.2">
      <c r="A608" s="7"/>
      <c r="B608" s="3" t="s">
        <v>35</v>
      </c>
      <c r="C608" s="10">
        <f t="shared" si="42"/>
        <v>29.056859894736842</v>
      </c>
      <c r="D608" s="10">
        <v>27.604016900000001</v>
      </c>
      <c r="E608" s="10">
        <v>27.604016900000001</v>
      </c>
      <c r="F608" s="10">
        <v>77.481496899999996</v>
      </c>
    </row>
    <row r="609" spans="1:6" x14ac:dyDescent="0.2">
      <c r="A609" s="7"/>
      <c r="B609" s="10" t="s">
        <v>27</v>
      </c>
      <c r="C609" s="10">
        <f t="shared" si="42"/>
        <v>0.43423157894736847</v>
      </c>
      <c r="D609" s="10">
        <v>0.41252</v>
      </c>
      <c r="E609" s="10">
        <v>0.41252</v>
      </c>
      <c r="F609" s="10">
        <v>25.5553223</v>
      </c>
    </row>
    <row r="610" spans="1:6" x14ac:dyDescent="0.2">
      <c r="A610" s="7"/>
      <c r="B610" s="10" t="s">
        <v>28</v>
      </c>
      <c r="C610" s="10">
        <f t="shared" si="42"/>
        <v>1.2258644210526315</v>
      </c>
      <c r="D610" s="10">
        <v>1.1645711999999999</v>
      </c>
      <c r="E610" s="10">
        <v>1.1645711999999999</v>
      </c>
      <c r="F610" s="10">
        <v>1.1745711999999999</v>
      </c>
    </row>
    <row r="611" spans="1:6" x14ac:dyDescent="0.2">
      <c r="A611" s="7"/>
      <c r="B611" s="10" t="s">
        <v>36</v>
      </c>
      <c r="C611" s="10">
        <f t="shared" si="42"/>
        <v>0</v>
      </c>
      <c r="D611" s="10">
        <v>0</v>
      </c>
      <c r="E611" s="10">
        <v>0</v>
      </c>
      <c r="F611" s="10">
        <v>0.38</v>
      </c>
    </row>
    <row r="612" spans="1:6" x14ac:dyDescent="0.2">
      <c r="A612" s="7"/>
      <c r="B612" s="10" t="s">
        <v>41</v>
      </c>
      <c r="C612" s="10">
        <f t="shared" si="42"/>
        <v>0</v>
      </c>
      <c r="D612" s="10">
        <v>0</v>
      </c>
      <c r="E612" s="10">
        <v>0</v>
      </c>
      <c r="F612" s="10">
        <v>3.32</v>
      </c>
    </row>
    <row r="613" spans="1:6" x14ac:dyDescent="0.2">
      <c r="A613" s="7"/>
      <c r="B613" s="14" t="s">
        <v>37</v>
      </c>
      <c r="C613" s="15">
        <f>SUM(C596:C612)</f>
        <v>286.16974810526312</v>
      </c>
      <c r="D613" s="15">
        <f>SUM(D596:D612)</f>
        <v>271.86126069999995</v>
      </c>
      <c r="E613" s="15">
        <f>SUM(E596:E612)</f>
        <v>271.86126069999995</v>
      </c>
      <c r="F613" s="15">
        <f>SUM(F596:F612)</f>
        <v>1859.9802638999997</v>
      </c>
    </row>
    <row r="614" spans="1:6" x14ac:dyDescent="0.2">
      <c r="A614" s="7"/>
      <c r="B614" s="10"/>
      <c r="C614" s="10"/>
      <c r="D614" s="10"/>
      <c r="E614" s="10"/>
      <c r="F614" s="10"/>
    </row>
    <row r="615" spans="1:6" x14ac:dyDescent="0.2">
      <c r="A615" s="19" t="s">
        <v>9</v>
      </c>
      <c r="B615" s="14" t="s">
        <v>72</v>
      </c>
      <c r="C615" s="10"/>
      <c r="D615" s="10"/>
      <c r="E615" s="10"/>
      <c r="F615" s="10"/>
    </row>
    <row r="616" spans="1:6" x14ac:dyDescent="0.2">
      <c r="A616" s="7"/>
      <c r="B616" s="10" t="s">
        <v>17</v>
      </c>
      <c r="C616" s="10">
        <f t="shared" ref="C616:C632" si="43">D616*100/95</f>
        <v>22.089186421052631</v>
      </c>
      <c r="D616" s="10">
        <v>20.984727100000001</v>
      </c>
      <c r="E616" s="10">
        <v>20.984727100000001</v>
      </c>
      <c r="F616" s="10">
        <v>1859.553752</v>
      </c>
    </row>
    <row r="617" spans="1:6" x14ac:dyDescent="0.2">
      <c r="A617" s="7"/>
      <c r="B617" s="10" t="s">
        <v>18</v>
      </c>
      <c r="C617" s="10">
        <f t="shared" si="43"/>
        <v>257.44191273684208</v>
      </c>
      <c r="D617" s="10">
        <v>244.56981709999999</v>
      </c>
      <c r="E617" s="10">
        <v>244.56981709999999</v>
      </c>
      <c r="F617" s="10">
        <v>4358.0888316</v>
      </c>
    </row>
    <row r="618" spans="1:6" x14ac:dyDescent="0.2">
      <c r="A618" s="7"/>
      <c r="B618" s="10" t="s">
        <v>19</v>
      </c>
      <c r="C618" s="10">
        <f t="shared" si="43"/>
        <v>1572.8782161052629</v>
      </c>
      <c r="D618" s="10">
        <v>1494.2343053</v>
      </c>
      <c r="E618" s="10">
        <v>1494.2343053</v>
      </c>
      <c r="F618" s="10">
        <v>9601.05519456</v>
      </c>
    </row>
    <row r="619" spans="1:6" x14ac:dyDescent="0.2">
      <c r="A619" s="7"/>
      <c r="B619" s="10" t="s">
        <v>44</v>
      </c>
      <c r="C619" s="10">
        <f t="shared" si="43"/>
        <v>1.9412624210526319</v>
      </c>
      <c r="D619" s="10">
        <v>1.8441993000000001</v>
      </c>
      <c r="E619" s="10">
        <v>1.8441993000000001</v>
      </c>
      <c r="F619" s="10">
        <v>652.18840130000001</v>
      </c>
    </row>
    <row r="620" spans="1:6" x14ac:dyDescent="0.2">
      <c r="A620" s="7"/>
      <c r="B620" s="10" t="s">
        <v>45</v>
      </c>
      <c r="C620" s="10">
        <f t="shared" si="43"/>
        <v>108.57229231389472</v>
      </c>
      <c r="D620" s="10">
        <v>103.14367769819999</v>
      </c>
      <c r="E620" s="10">
        <v>103.14367769819999</v>
      </c>
      <c r="F620" s="10">
        <v>1346.8551819981999</v>
      </c>
    </row>
    <row r="621" spans="1:6" x14ac:dyDescent="0.2">
      <c r="A621" s="7"/>
      <c r="B621" s="10" t="s">
        <v>21</v>
      </c>
      <c r="C621" s="10">
        <f t="shared" si="43"/>
        <v>22.828404421052632</v>
      </c>
      <c r="D621" s="10">
        <v>21.686984200000001</v>
      </c>
      <c r="E621" s="10">
        <v>21.686984200000001</v>
      </c>
      <c r="F621" s="10">
        <v>54.658925600000003</v>
      </c>
    </row>
    <row r="622" spans="1:6" x14ac:dyDescent="0.2">
      <c r="A622" s="7"/>
      <c r="B622" s="10" t="s">
        <v>22</v>
      </c>
      <c r="C622" s="10">
        <f t="shared" si="43"/>
        <v>199.43900873684208</v>
      </c>
      <c r="D622" s="10">
        <v>189.46705829999999</v>
      </c>
      <c r="E622" s="10">
        <v>189.46705829999999</v>
      </c>
      <c r="F622" s="10">
        <v>3990.6236193999998</v>
      </c>
    </row>
    <row r="623" spans="1:6" x14ac:dyDescent="0.2">
      <c r="A623" s="7"/>
      <c r="B623" s="10" t="s">
        <v>23</v>
      </c>
      <c r="C623" s="10">
        <f t="shared" si="43"/>
        <v>37.962076210526313</v>
      </c>
      <c r="D623" s="10">
        <v>36.063972399999997</v>
      </c>
      <c r="E623" s="10">
        <v>36.063972399999997</v>
      </c>
      <c r="F623" s="10">
        <v>945.56558370000005</v>
      </c>
    </row>
    <row r="624" spans="1:6" x14ac:dyDescent="0.2">
      <c r="A624" s="7"/>
      <c r="B624" s="10" t="s">
        <v>24</v>
      </c>
      <c r="C624" s="10">
        <f t="shared" si="43"/>
        <v>0</v>
      </c>
      <c r="D624" s="10">
        <v>0</v>
      </c>
      <c r="E624" s="10">
        <v>0</v>
      </c>
      <c r="F624" s="10">
        <v>24.599107500000002</v>
      </c>
    </row>
    <row r="625" spans="1:6" x14ac:dyDescent="0.2">
      <c r="A625" s="7"/>
      <c r="B625" s="10" t="s">
        <v>25</v>
      </c>
      <c r="C625" s="10">
        <f t="shared" si="43"/>
        <v>35.859824736842107</v>
      </c>
      <c r="D625" s="10">
        <v>34.066833500000001</v>
      </c>
      <c r="E625" s="10">
        <v>34.066833500000001</v>
      </c>
      <c r="F625" s="10">
        <v>162.5098461</v>
      </c>
    </row>
    <row r="626" spans="1:6" x14ac:dyDescent="0.2">
      <c r="A626" s="7"/>
      <c r="B626" s="10" t="s">
        <v>48</v>
      </c>
      <c r="C626" s="10">
        <f t="shared" si="43"/>
        <v>3967.0639701046321</v>
      </c>
      <c r="D626" s="10">
        <v>3768.7107715994002</v>
      </c>
      <c r="E626" s="10">
        <v>3768.7107715994002</v>
      </c>
      <c r="F626" s="10">
        <v>31303.906322599407</v>
      </c>
    </row>
    <row r="627" spans="1:6" x14ac:dyDescent="0.2">
      <c r="A627" s="7"/>
      <c r="B627" s="10" t="s">
        <v>26</v>
      </c>
      <c r="C627" s="10">
        <f t="shared" si="43"/>
        <v>1125.5830290526317</v>
      </c>
      <c r="D627" s="10">
        <v>1069.3038776000001</v>
      </c>
      <c r="E627" s="10">
        <v>1069.3038776000001</v>
      </c>
      <c r="F627" s="10">
        <v>15251.096998899999</v>
      </c>
    </row>
    <row r="628" spans="1:6" x14ac:dyDescent="0.2">
      <c r="A628" s="7"/>
      <c r="B628" s="3" t="s">
        <v>35</v>
      </c>
      <c r="C628" s="10">
        <f t="shared" si="43"/>
        <v>54.2377627368421</v>
      </c>
      <c r="D628" s="10">
        <v>51.525874600000002</v>
      </c>
      <c r="E628" s="10">
        <v>51.525874600000002</v>
      </c>
      <c r="F628" s="10">
        <v>78.719414599999993</v>
      </c>
    </row>
    <row r="629" spans="1:6" x14ac:dyDescent="0.2">
      <c r="A629" s="7"/>
      <c r="B629" s="10" t="s">
        <v>27</v>
      </c>
      <c r="C629" s="10">
        <f t="shared" si="43"/>
        <v>1.3971533684210526</v>
      </c>
      <c r="D629" s="10">
        <v>1.3272957000000001</v>
      </c>
      <c r="E629" s="10">
        <v>1.3272957000000001</v>
      </c>
      <c r="F629" s="10">
        <v>2308.7741308999998</v>
      </c>
    </row>
    <row r="630" spans="1:6" x14ac:dyDescent="0.2">
      <c r="A630" s="7"/>
      <c r="B630" s="10" t="s">
        <v>28</v>
      </c>
      <c r="C630" s="10">
        <f t="shared" si="43"/>
        <v>185.38835431578948</v>
      </c>
      <c r="D630" s="10">
        <v>176.11893660000001</v>
      </c>
      <c r="E630" s="10">
        <v>176.11893660000001</v>
      </c>
      <c r="F630" s="10">
        <v>225.49218690000001</v>
      </c>
    </row>
    <row r="631" spans="1:6" x14ac:dyDescent="0.2">
      <c r="A631" s="7"/>
      <c r="B631" s="10" t="s">
        <v>36</v>
      </c>
      <c r="C631" s="10">
        <f t="shared" si="43"/>
        <v>0</v>
      </c>
      <c r="D631" s="10">
        <v>0</v>
      </c>
      <c r="E631" s="10">
        <v>0</v>
      </c>
      <c r="F631" s="10">
        <v>28.01</v>
      </c>
    </row>
    <row r="632" spans="1:6" x14ac:dyDescent="0.2">
      <c r="A632" s="7"/>
      <c r="B632" s="10" t="s">
        <v>41</v>
      </c>
      <c r="C632" s="10">
        <f t="shared" si="43"/>
        <v>0</v>
      </c>
      <c r="D632" s="10">
        <v>0</v>
      </c>
      <c r="E632" s="10">
        <v>0</v>
      </c>
      <c r="F632" s="10">
        <v>393.6</v>
      </c>
    </row>
    <row r="633" spans="1:6" x14ac:dyDescent="0.2">
      <c r="A633" s="7"/>
      <c r="B633" s="14" t="s">
        <v>37</v>
      </c>
      <c r="C633" s="15">
        <f>SUM(C616:C632)</f>
        <v>7592.6824536816848</v>
      </c>
      <c r="D633" s="15">
        <f>SUM(D616:D632)</f>
        <v>7213.0483309976007</v>
      </c>
      <c r="E633" s="15">
        <f>SUM(E616:E632)</f>
        <v>7213.0483309976007</v>
      </c>
      <c r="F633" s="15">
        <f>SUM(F616:F632)</f>
        <v>72585.297497657593</v>
      </c>
    </row>
    <row r="634" spans="1:6" x14ac:dyDescent="0.2">
      <c r="A634" s="7"/>
      <c r="B634" s="14"/>
      <c r="C634" s="10"/>
      <c r="D634" s="10"/>
      <c r="E634" s="10"/>
      <c r="F634" s="10"/>
    </row>
    <row r="635" spans="1:6" x14ac:dyDescent="0.2">
      <c r="A635" s="19" t="s">
        <v>4</v>
      </c>
      <c r="B635" s="14" t="s">
        <v>73</v>
      </c>
      <c r="C635" s="10"/>
      <c r="D635" s="10"/>
      <c r="E635" s="10"/>
      <c r="F635" s="10"/>
    </row>
    <row r="636" spans="1:6" x14ac:dyDescent="0.2">
      <c r="A636" s="7"/>
      <c r="B636" s="10" t="s">
        <v>17</v>
      </c>
      <c r="C636" s="10">
        <f t="shared" ref="C636:C652" si="44">D636*100/95</f>
        <v>311.99559196547364</v>
      </c>
      <c r="D636" s="10">
        <v>296.39581236719999</v>
      </c>
      <c r="E636" s="10">
        <v>296.39581236719999</v>
      </c>
      <c r="F636" s="10">
        <v>5957.4419368071995</v>
      </c>
    </row>
    <row r="637" spans="1:6" x14ac:dyDescent="0.2">
      <c r="A637" s="7"/>
      <c r="B637" s="10" t="s">
        <v>18</v>
      </c>
      <c r="C637" s="10">
        <f t="shared" si="44"/>
        <v>179.42421726315786</v>
      </c>
      <c r="D637" s="10">
        <v>170.45300639999999</v>
      </c>
      <c r="E637" s="10">
        <v>170.45300639999999</v>
      </c>
      <c r="F637" s="10">
        <v>2780.3640799999998</v>
      </c>
    </row>
    <row r="638" spans="1:6" x14ac:dyDescent="0.2">
      <c r="A638" s="7"/>
      <c r="B638" s="10" t="s">
        <v>19</v>
      </c>
      <c r="C638" s="10">
        <f t="shared" si="44"/>
        <v>759.98533588421049</v>
      </c>
      <c r="D638" s="10">
        <v>721.98606909</v>
      </c>
      <c r="E638" s="10">
        <v>721.98606909</v>
      </c>
      <c r="F638" s="10">
        <v>15879.243760420002</v>
      </c>
    </row>
    <row r="639" spans="1:6" x14ac:dyDescent="0.2">
      <c r="A639" s="7"/>
      <c r="B639" s="10" t="s">
        <v>44</v>
      </c>
      <c r="C639" s="10">
        <f t="shared" si="44"/>
        <v>59.354215252631576</v>
      </c>
      <c r="D639" s="10">
        <v>56.38650449</v>
      </c>
      <c r="E639" s="10">
        <v>56.38650449</v>
      </c>
      <c r="F639" s="10">
        <v>3280.20055469</v>
      </c>
    </row>
    <row r="640" spans="1:6" x14ac:dyDescent="0.2">
      <c r="A640" s="7"/>
      <c r="B640" s="10" t="s">
        <v>45</v>
      </c>
      <c r="C640" s="10">
        <f t="shared" si="44"/>
        <v>613.4745020745263</v>
      </c>
      <c r="D640" s="10">
        <v>582.80077697080003</v>
      </c>
      <c r="E640" s="10">
        <v>582.80077697080003</v>
      </c>
      <c r="F640" s="10">
        <v>2895.2686253708007</v>
      </c>
    </row>
    <row r="641" spans="1:6" x14ac:dyDescent="0.2">
      <c r="A641" s="7"/>
      <c r="B641" s="10" t="s">
        <v>21</v>
      </c>
      <c r="C641" s="10">
        <f t="shared" si="44"/>
        <v>3.89514</v>
      </c>
      <c r="D641" s="10">
        <v>3.700383</v>
      </c>
      <c r="E641" s="10">
        <v>3.700383</v>
      </c>
      <c r="F641" s="10">
        <v>98.041477600000007</v>
      </c>
    </row>
    <row r="642" spans="1:6" x14ac:dyDescent="0.2">
      <c r="A642" s="7"/>
      <c r="B642" s="10" t="s">
        <v>22</v>
      </c>
      <c r="C642" s="10">
        <f t="shared" si="44"/>
        <v>359.19467883157898</v>
      </c>
      <c r="D642" s="10">
        <v>341.23494489000001</v>
      </c>
      <c r="E642" s="10">
        <v>341.23494489000001</v>
      </c>
      <c r="F642" s="10">
        <v>2440.3604379899998</v>
      </c>
    </row>
    <row r="643" spans="1:6" x14ac:dyDescent="0.2">
      <c r="A643" s="7"/>
      <c r="B643" s="10" t="s">
        <v>23</v>
      </c>
      <c r="C643" s="10">
        <f t="shared" si="44"/>
        <v>267.54281831578948</v>
      </c>
      <c r="D643" s="10">
        <v>254.16567739999999</v>
      </c>
      <c r="E643" s="10">
        <v>254.16567739999999</v>
      </c>
      <c r="F643" s="10">
        <v>1344.7743882699999</v>
      </c>
    </row>
    <row r="644" spans="1:6" x14ac:dyDescent="0.2">
      <c r="A644" s="7"/>
      <c r="B644" s="10" t="s">
        <v>24</v>
      </c>
      <c r="C644" s="10">
        <f t="shared" si="44"/>
        <v>4.0447999999999998E-2</v>
      </c>
      <c r="D644" s="10">
        <v>3.8425599999999997E-2</v>
      </c>
      <c r="E644" s="10">
        <v>3.8425599999999997E-2</v>
      </c>
      <c r="F644" s="10">
        <v>53.800265599999996</v>
      </c>
    </row>
    <row r="645" spans="1:6" x14ac:dyDescent="0.2">
      <c r="A645" s="7"/>
      <c r="B645" s="10" t="s">
        <v>25</v>
      </c>
      <c r="C645" s="10">
        <f t="shared" si="44"/>
        <v>39.962646947368427</v>
      </c>
      <c r="D645" s="10">
        <v>37.964514600000001</v>
      </c>
      <c r="E645" s="10">
        <v>37.964514600000001</v>
      </c>
      <c r="F645" s="10">
        <v>153.2883458</v>
      </c>
    </row>
    <row r="646" spans="1:6" x14ac:dyDescent="0.2">
      <c r="A646" s="7"/>
      <c r="B646" s="10" t="s">
        <v>48</v>
      </c>
      <c r="C646" s="10">
        <f t="shared" si="44"/>
        <v>7301.7497150903164</v>
      </c>
      <c r="D646" s="10">
        <v>6936.6622293358005</v>
      </c>
      <c r="E646" s="10">
        <v>6936.6622293358005</v>
      </c>
      <c r="F646" s="10">
        <v>53879.497667135802</v>
      </c>
    </row>
    <row r="647" spans="1:6" x14ac:dyDescent="0.2">
      <c r="A647" s="7"/>
      <c r="B647" s="10" t="s">
        <v>26</v>
      </c>
      <c r="C647" s="10">
        <f t="shared" si="44"/>
        <v>6879.7368492631576</v>
      </c>
      <c r="D647" s="10">
        <v>6535.7500067999999</v>
      </c>
      <c r="E647" s="10">
        <v>6535.7500067999999</v>
      </c>
      <c r="F647" s="10">
        <v>32312.899152500002</v>
      </c>
    </row>
    <row r="648" spans="1:6" x14ac:dyDescent="0.2">
      <c r="A648" s="7"/>
      <c r="B648" s="3" t="s">
        <v>35</v>
      </c>
      <c r="C648" s="10">
        <f t="shared" si="44"/>
        <v>754.39700165263162</v>
      </c>
      <c r="D648" s="10">
        <v>716.67715156999998</v>
      </c>
      <c r="E648" s="10">
        <v>716.67715156999998</v>
      </c>
      <c r="F648" s="10">
        <v>1373.01018157</v>
      </c>
    </row>
    <row r="649" spans="1:6" x14ac:dyDescent="0.2">
      <c r="A649" s="7"/>
      <c r="B649" s="10" t="s">
        <v>27</v>
      </c>
      <c r="C649" s="10">
        <f t="shared" si="44"/>
        <v>0</v>
      </c>
      <c r="D649" s="10">
        <v>0</v>
      </c>
      <c r="E649" s="10">
        <v>0</v>
      </c>
      <c r="F649" s="10">
        <v>5913.9482313999997</v>
      </c>
    </row>
    <row r="650" spans="1:6" x14ac:dyDescent="0.2">
      <c r="A650" s="7"/>
      <c r="B650" s="10" t="s">
        <v>28</v>
      </c>
      <c r="C650" s="10">
        <f t="shared" si="44"/>
        <v>1670.3673337894736</v>
      </c>
      <c r="D650" s="10">
        <v>1586.8489671</v>
      </c>
      <c r="E650" s="10">
        <v>1586.8489671</v>
      </c>
      <c r="F650" s="10">
        <v>1946.375918495</v>
      </c>
    </row>
    <row r="651" spans="1:6" x14ac:dyDescent="0.2">
      <c r="A651" s="7"/>
      <c r="B651" s="10" t="s">
        <v>36</v>
      </c>
      <c r="C651" s="10">
        <f t="shared" si="44"/>
        <v>0</v>
      </c>
      <c r="D651" s="10">
        <v>0</v>
      </c>
      <c r="E651" s="10">
        <v>0</v>
      </c>
      <c r="F651" s="10">
        <v>128.24</v>
      </c>
    </row>
    <row r="652" spans="1:6" x14ac:dyDescent="0.2">
      <c r="A652" s="7"/>
      <c r="B652" s="10" t="s">
        <v>41</v>
      </c>
      <c r="C652" s="10">
        <f t="shared" si="44"/>
        <v>0</v>
      </c>
      <c r="D652" s="10">
        <v>0</v>
      </c>
      <c r="E652" s="10">
        <v>0</v>
      </c>
      <c r="F652" s="10">
        <v>933.94</v>
      </c>
    </row>
    <row r="653" spans="1:6" x14ac:dyDescent="0.2">
      <c r="A653" s="7"/>
      <c r="B653" s="14" t="s">
        <v>37</v>
      </c>
      <c r="C653" s="15">
        <f>SUM(C636:C652)</f>
        <v>19201.120494330316</v>
      </c>
      <c r="D653" s="15">
        <f>SUM(D636:D652)</f>
        <v>18241.064469613797</v>
      </c>
      <c r="E653" s="15">
        <f>SUM(E636:E652)</f>
        <v>18241.064469613797</v>
      </c>
      <c r="F653" s="15">
        <f>SUM(F636:F652)</f>
        <v>131370.69502364882</v>
      </c>
    </row>
    <row r="654" spans="1:6" x14ac:dyDescent="0.2">
      <c r="A654" s="7"/>
      <c r="B654" s="10"/>
      <c r="C654" s="10"/>
      <c r="D654" s="10"/>
      <c r="E654" s="10"/>
      <c r="F654" s="10"/>
    </row>
    <row r="655" spans="1:6" x14ac:dyDescent="0.2">
      <c r="A655" s="7"/>
      <c r="B655" s="8" t="s">
        <v>99</v>
      </c>
      <c r="C655" s="10"/>
      <c r="D655" s="10"/>
      <c r="E655" s="10"/>
      <c r="F655" s="10"/>
    </row>
    <row r="656" spans="1:6" x14ac:dyDescent="0.2">
      <c r="A656" s="7"/>
      <c r="B656" s="10" t="s">
        <v>17</v>
      </c>
      <c r="C656" s="4">
        <f t="shared" ref="C656:F665" si="45">SUM(C616,C596,C576,C636)</f>
        <v>334.11700996547364</v>
      </c>
      <c r="D656" s="4">
        <f t="shared" si="45"/>
        <v>317.41115946719998</v>
      </c>
      <c r="E656" s="4">
        <f t="shared" si="45"/>
        <v>317.41115946719998</v>
      </c>
      <c r="F656" s="4">
        <f t="shared" si="45"/>
        <v>7819.6354088071994</v>
      </c>
    </row>
    <row r="657" spans="1:6" x14ac:dyDescent="0.2">
      <c r="A657" s="7"/>
      <c r="B657" s="10" t="s">
        <v>18</v>
      </c>
      <c r="C657" s="4">
        <f t="shared" si="45"/>
        <v>438.12568157894731</v>
      </c>
      <c r="D657" s="4">
        <f t="shared" si="45"/>
        <v>416.21939750000001</v>
      </c>
      <c r="E657" s="4">
        <f t="shared" si="45"/>
        <v>416.21939750000001</v>
      </c>
      <c r="F657" s="4">
        <f t="shared" si="45"/>
        <v>7146.7460656000003</v>
      </c>
    </row>
    <row r="658" spans="1:6" x14ac:dyDescent="0.2">
      <c r="A658" s="7"/>
      <c r="B658" s="10" t="s">
        <v>19</v>
      </c>
      <c r="C658" s="4">
        <f t="shared" si="45"/>
        <v>2344.4658231473682</v>
      </c>
      <c r="D658" s="4">
        <f t="shared" si="45"/>
        <v>2227.2425319900003</v>
      </c>
      <c r="E658" s="4">
        <f t="shared" si="45"/>
        <v>2227.2425319900003</v>
      </c>
      <c r="F658" s="4">
        <f t="shared" si="45"/>
        <v>25530.679395680003</v>
      </c>
    </row>
    <row r="659" spans="1:6" x14ac:dyDescent="0.2">
      <c r="A659" s="7"/>
      <c r="B659" s="10" t="s">
        <v>44</v>
      </c>
      <c r="C659" s="4">
        <f t="shared" si="45"/>
        <v>61.434129357894733</v>
      </c>
      <c r="D659" s="4">
        <f t="shared" si="45"/>
        <v>58.362422889999998</v>
      </c>
      <c r="E659" s="4">
        <f t="shared" si="45"/>
        <v>58.362422889999998</v>
      </c>
      <c r="F659" s="4">
        <f t="shared" si="45"/>
        <v>3963.5584750899998</v>
      </c>
    </row>
    <row r="660" spans="1:6" x14ac:dyDescent="0.2">
      <c r="A660" s="7"/>
      <c r="B660" s="10" t="s">
        <v>45</v>
      </c>
      <c r="C660" s="4">
        <f t="shared" si="45"/>
        <v>722.15343649368424</v>
      </c>
      <c r="D660" s="4">
        <f t="shared" si="45"/>
        <v>686.04576466900005</v>
      </c>
      <c r="E660" s="4">
        <f t="shared" si="45"/>
        <v>686.04576466900005</v>
      </c>
      <c r="F660" s="4">
        <f t="shared" si="45"/>
        <v>4253.7715102690008</v>
      </c>
    </row>
    <row r="661" spans="1:6" x14ac:dyDescent="0.2">
      <c r="A661" s="7"/>
      <c r="B661" s="10" t="s">
        <v>21</v>
      </c>
      <c r="C661" s="4">
        <f t="shared" si="45"/>
        <v>27.813623789473684</v>
      </c>
      <c r="D661" s="4">
        <f t="shared" si="45"/>
        <v>26.422942599999999</v>
      </c>
      <c r="E661" s="4">
        <f t="shared" si="45"/>
        <v>26.422942599999999</v>
      </c>
      <c r="F661" s="4">
        <f t="shared" si="45"/>
        <v>178.60890860000001</v>
      </c>
    </row>
    <row r="662" spans="1:6" x14ac:dyDescent="0.2">
      <c r="A662" s="7"/>
      <c r="B662" s="10" t="s">
        <v>22</v>
      </c>
      <c r="C662" s="4">
        <f t="shared" si="45"/>
        <v>562.90493567368424</v>
      </c>
      <c r="D662" s="4">
        <f t="shared" si="45"/>
        <v>534.75968889000001</v>
      </c>
      <c r="E662" s="4">
        <f t="shared" si="45"/>
        <v>534.75968889000001</v>
      </c>
      <c r="F662" s="4">
        <f t="shared" si="45"/>
        <v>6442.2242203899996</v>
      </c>
    </row>
    <row r="663" spans="1:6" x14ac:dyDescent="0.2">
      <c r="A663" s="7"/>
      <c r="B663" s="10" t="s">
        <v>23</v>
      </c>
      <c r="C663" s="4">
        <f t="shared" si="45"/>
        <v>311.72248263157894</v>
      </c>
      <c r="D663" s="4">
        <f t="shared" si="45"/>
        <v>296.13635849999997</v>
      </c>
      <c r="E663" s="4">
        <f t="shared" si="45"/>
        <v>296.13635849999997</v>
      </c>
      <c r="F663" s="4">
        <f t="shared" si="45"/>
        <v>2296.43081067</v>
      </c>
    </row>
    <row r="664" spans="1:6" x14ac:dyDescent="0.2">
      <c r="A664" s="7"/>
      <c r="B664" s="10" t="s">
        <v>24</v>
      </c>
      <c r="C664" s="4">
        <f t="shared" si="45"/>
        <v>4.0447999999999998E-2</v>
      </c>
      <c r="D664" s="4">
        <f t="shared" si="45"/>
        <v>3.8425599999999997E-2</v>
      </c>
      <c r="E664" s="4">
        <f t="shared" si="45"/>
        <v>3.8425599999999997E-2</v>
      </c>
      <c r="F664" s="4">
        <f t="shared" si="45"/>
        <v>78.399373099999991</v>
      </c>
    </row>
    <row r="665" spans="1:6" x14ac:dyDescent="0.2">
      <c r="A665" s="7"/>
      <c r="B665" s="10" t="s">
        <v>25</v>
      </c>
      <c r="C665" s="4">
        <f t="shared" si="45"/>
        <v>75.822471684210541</v>
      </c>
      <c r="D665" s="4">
        <f t="shared" si="45"/>
        <v>72.031348100000002</v>
      </c>
      <c r="E665" s="4">
        <f t="shared" si="45"/>
        <v>72.031348100000002</v>
      </c>
      <c r="F665" s="4">
        <f t="shared" si="45"/>
        <v>366.51542189999998</v>
      </c>
    </row>
    <row r="666" spans="1:6" x14ac:dyDescent="0.2">
      <c r="A666" s="7"/>
      <c r="B666" s="10" t="s">
        <v>48</v>
      </c>
      <c r="C666" s="4">
        <f t="shared" ref="C666:F673" si="46">SUM(C626,C606,C586,C646)</f>
        <v>11349.097049300211</v>
      </c>
      <c r="D666" s="4">
        <f t="shared" si="46"/>
        <v>10781.642196835201</v>
      </c>
      <c r="E666" s="4">
        <f t="shared" si="46"/>
        <v>10781.642196835201</v>
      </c>
      <c r="F666" s="4">
        <f t="shared" si="46"/>
        <v>86739.019073635209</v>
      </c>
    </row>
    <row r="667" spans="1:6" x14ac:dyDescent="0.2">
      <c r="A667" s="7"/>
      <c r="B667" s="10" t="s">
        <v>26</v>
      </c>
      <c r="C667" s="4">
        <f t="shared" si="46"/>
        <v>8181.2378617894738</v>
      </c>
      <c r="D667" s="4">
        <f t="shared" si="46"/>
        <v>7772.1759687000003</v>
      </c>
      <c r="E667" s="4">
        <f t="shared" si="46"/>
        <v>7772.1759687000003</v>
      </c>
      <c r="F667" s="4">
        <f t="shared" si="46"/>
        <v>48044.8327918</v>
      </c>
    </row>
    <row r="668" spans="1:6" x14ac:dyDescent="0.2">
      <c r="A668" s="7"/>
      <c r="B668" s="3" t="s">
        <v>35</v>
      </c>
      <c r="C668" s="4">
        <f t="shared" si="46"/>
        <v>840.37842049473693</v>
      </c>
      <c r="D668" s="4">
        <f t="shared" si="46"/>
        <v>798.35949946999995</v>
      </c>
      <c r="E668" s="4">
        <f t="shared" si="46"/>
        <v>798.35949946999995</v>
      </c>
      <c r="F668" s="4">
        <f t="shared" si="46"/>
        <v>1560.0791794699999</v>
      </c>
    </row>
    <row r="669" spans="1:6" x14ac:dyDescent="0.2">
      <c r="A669" s="7"/>
      <c r="B669" s="10" t="s">
        <v>27</v>
      </c>
      <c r="C669" s="4">
        <f t="shared" si="46"/>
        <v>1.8313849473684212</v>
      </c>
      <c r="D669" s="4">
        <f t="shared" si="46"/>
        <v>1.7398157000000001</v>
      </c>
      <c r="E669" s="4">
        <f t="shared" si="46"/>
        <v>1.7398157000000001</v>
      </c>
      <c r="F669" s="4">
        <f t="shared" si="46"/>
        <v>8249.9134845999997</v>
      </c>
    </row>
    <row r="670" spans="1:6" x14ac:dyDescent="0.2">
      <c r="A670" s="7"/>
      <c r="B670" s="10" t="s">
        <v>28</v>
      </c>
      <c r="C670" s="4">
        <f t="shared" si="46"/>
        <v>1857.0053797894736</v>
      </c>
      <c r="D670" s="4">
        <f t="shared" si="46"/>
        <v>1764.1551108000001</v>
      </c>
      <c r="E670" s="4">
        <f t="shared" si="46"/>
        <v>1764.1551108000001</v>
      </c>
      <c r="F670" s="4">
        <f t="shared" si="46"/>
        <v>2177.2232024949999</v>
      </c>
    </row>
    <row r="671" spans="1:6" x14ac:dyDescent="0.2">
      <c r="A671" s="7"/>
      <c r="B671" s="10" t="s">
        <v>36</v>
      </c>
      <c r="C671" s="4">
        <f t="shared" si="46"/>
        <v>0</v>
      </c>
      <c r="D671" s="4">
        <f t="shared" si="46"/>
        <v>0</v>
      </c>
      <c r="E671" s="4">
        <f t="shared" si="46"/>
        <v>0</v>
      </c>
      <c r="F671" s="4">
        <f t="shared" si="46"/>
        <v>156.63</v>
      </c>
    </row>
    <row r="672" spans="1:6" x14ac:dyDescent="0.2">
      <c r="A672" s="7"/>
      <c r="B672" s="10" t="s">
        <v>41</v>
      </c>
      <c r="C672" s="4">
        <f t="shared" si="46"/>
        <v>0</v>
      </c>
      <c r="D672" s="4">
        <f t="shared" si="46"/>
        <v>0</v>
      </c>
      <c r="E672" s="4">
        <f t="shared" si="46"/>
        <v>0</v>
      </c>
      <c r="F672" s="4">
        <f t="shared" si="46"/>
        <v>1331.99</v>
      </c>
    </row>
    <row r="673" spans="1:6" x14ac:dyDescent="0.2">
      <c r="A673" s="7"/>
      <c r="B673" s="14" t="s">
        <v>37</v>
      </c>
      <c r="C673" s="23">
        <f t="shared" si="46"/>
        <v>27108.150138643581</v>
      </c>
      <c r="D673" s="23">
        <f t="shared" si="46"/>
        <v>25752.742631711397</v>
      </c>
      <c r="E673" s="23">
        <f t="shared" si="46"/>
        <v>25752.742631711397</v>
      </c>
      <c r="F673" s="23">
        <f t="shared" si="46"/>
        <v>206336.25732210639</v>
      </c>
    </row>
    <row r="674" spans="1:6" x14ac:dyDescent="0.2">
      <c r="A674" s="7"/>
      <c r="B674" s="10"/>
      <c r="C674" s="10">
        <f>SUM(C656:C672)</f>
        <v>27108.150138643574</v>
      </c>
      <c r="D674" s="10">
        <f>SUM(D656:D672)</f>
        <v>25752.7426317114</v>
      </c>
      <c r="E674" s="10">
        <f>SUM(E656:E672)</f>
        <v>25752.7426317114</v>
      </c>
      <c r="F674" s="10"/>
    </row>
    <row r="675" spans="1:6" x14ac:dyDescent="0.2">
      <c r="A675" s="8" t="s">
        <v>100</v>
      </c>
      <c r="B675" s="8" t="s">
        <v>101</v>
      </c>
      <c r="C675" s="10"/>
      <c r="D675" s="10"/>
      <c r="E675" s="10"/>
      <c r="F675" s="10"/>
    </row>
    <row r="676" spans="1:6" x14ac:dyDescent="0.2">
      <c r="A676" s="19" t="s">
        <v>8</v>
      </c>
      <c r="B676" s="14" t="s">
        <v>74</v>
      </c>
      <c r="C676" s="10"/>
      <c r="D676" s="10"/>
      <c r="E676" s="10"/>
      <c r="F676" s="10"/>
    </row>
    <row r="677" spans="1:6" x14ac:dyDescent="0.2">
      <c r="A677" s="7"/>
      <c r="B677" s="10" t="s">
        <v>17</v>
      </c>
      <c r="C677" s="10">
        <f t="shared" ref="C677:C693" si="47">D677*100/95</f>
        <v>1.3273050526315791</v>
      </c>
      <c r="D677" s="10">
        <v>1.2609398000000001</v>
      </c>
      <c r="E677" s="10">
        <v>1.2609398000000001</v>
      </c>
      <c r="F677" s="10">
        <v>2568.8451957099992</v>
      </c>
    </row>
    <row r="678" spans="1:6" x14ac:dyDescent="0.2">
      <c r="A678" s="7"/>
      <c r="B678" s="10" t="s">
        <v>18</v>
      </c>
      <c r="C678" s="10">
        <f t="shared" si="47"/>
        <v>911.13985000000014</v>
      </c>
      <c r="D678" s="10">
        <v>865.58285750000005</v>
      </c>
      <c r="E678" s="10">
        <v>865.58285750000005</v>
      </c>
      <c r="F678" s="10">
        <v>6039.6475366999994</v>
      </c>
    </row>
    <row r="679" spans="1:6" x14ac:dyDescent="0.2">
      <c r="A679" s="7"/>
      <c r="B679" s="10" t="s">
        <v>19</v>
      </c>
      <c r="C679" s="10">
        <f t="shared" si="47"/>
        <v>34.127613473684207</v>
      </c>
      <c r="D679" s="10">
        <v>32.421232799999999</v>
      </c>
      <c r="E679" s="10">
        <v>32.421232799999999</v>
      </c>
      <c r="F679" s="10">
        <v>6107.0630709400002</v>
      </c>
    </row>
    <row r="680" spans="1:6" x14ac:dyDescent="0.2">
      <c r="A680" s="7"/>
      <c r="B680" s="10" t="s">
        <v>44</v>
      </c>
      <c r="C680" s="10">
        <f t="shared" si="47"/>
        <v>39.691968315789474</v>
      </c>
      <c r="D680" s="10">
        <v>37.707369900000003</v>
      </c>
      <c r="E680" s="10">
        <v>37.707369900000003</v>
      </c>
      <c r="F680" s="10">
        <v>948.32649549999996</v>
      </c>
    </row>
    <row r="681" spans="1:6" x14ac:dyDescent="0.2">
      <c r="A681" s="7"/>
      <c r="B681" s="10" t="s">
        <v>45</v>
      </c>
      <c r="C681" s="10">
        <f t="shared" si="47"/>
        <v>107.08300209831579</v>
      </c>
      <c r="D681" s="10">
        <v>101.7288519934</v>
      </c>
      <c r="E681" s="10">
        <v>101.7288519934</v>
      </c>
      <c r="F681" s="10">
        <v>5780.1666875933988</v>
      </c>
    </row>
    <row r="682" spans="1:6" x14ac:dyDescent="0.2">
      <c r="A682" s="7"/>
      <c r="B682" s="10" t="s">
        <v>21</v>
      </c>
      <c r="C682" s="10">
        <f t="shared" si="47"/>
        <v>1.3872137894736842</v>
      </c>
      <c r="D682" s="10">
        <v>1.3178531</v>
      </c>
      <c r="E682" s="10">
        <v>1.3178531</v>
      </c>
      <c r="F682" s="10">
        <v>514.95117420000008</v>
      </c>
    </row>
    <row r="683" spans="1:6" x14ac:dyDescent="0.2">
      <c r="A683" s="7"/>
      <c r="B683" s="10" t="s">
        <v>22</v>
      </c>
      <c r="C683" s="10">
        <f t="shared" si="47"/>
        <v>311.61891684210531</v>
      </c>
      <c r="D683" s="10">
        <v>296.03797100000003</v>
      </c>
      <c r="E683" s="10">
        <v>296.03797100000003</v>
      </c>
      <c r="F683" s="10">
        <v>9361.1629949999988</v>
      </c>
    </row>
    <row r="684" spans="1:6" x14ac:dyDescent="0.2">
      <c r="A684" s="7"/>
      <c r="B684" s="10" t="s">
        <v>23</v>
      </c>
      <c r="C684" s="10">
        <f t="shared" si="47"/>
        <v>17.002544210526317</v>
      </c>
      <c r="D684" s="10">
        <v>16.152417</v>
      </c>
      <c r="E684" s="10">
        <v>16.152417</v>
      </c>
      <c r="F684" s="10">
        <v>537.29748910000001</v>
      </c>
    </row>
    <row r="685" spans="1:6" x14ac:dyDescent="0.2">
      <c r="A685" s="7"/>
      <c r="B685" s="10" t="s">
        <v>24</v>
      </c>
      <c r="C685" s="10">
        <f t="shared" si="47"/>
        <v>0</v>
      </c>
      <c r="D685" s="10">
        <v>0</v>
      </c>
      <c r="E685" s="10">
        <v>0</v>
      </c>
      <c r="F685" s="10">
        <v>49.26652</v>
      </c>
    </row>
    <row r="686" spans="1:6" x14ac:dyDescent="0.2">
      <c r="A686" s="7"/>
      <c r="B686" s="10" t="s">
        <v>25</v>
      </c>
      <c r="C686" s="10">
        <f t="shared" si="47"/>
        <v>8.4210526315789469</v>
      </c>
      <c r="D686" s="10">
        <v>8</v>
      </c>
      <c r="E686" s="10">
        <v>8</v>
      </c>
      <c r="F686" s="10">
        <v>27.0029501</v>
      </c>
    </row>
    <row r="687" spans="1:6" x14ac:dyDescent="0.2">
      <c r="A687" s="7"/>
      <c r="B687" s="10" t="s">
        <v>40</v>
      </c>
      <c r="C687" s="10">
        <f t="shared" si="47"/>
        <v>3752.5010894736838</v>
      </c>
      <c r="D687" s="10">
        <v>3564.8760349999998</v>
      </c>
      <c r="E687" s="10">
        <v>3564.8760349999998</v>
      </c>
      <c r="F687" s="10">
        <v>12279.714295699998</v>
      </c>
    </row>
    <row r="688" spans="1:6" x14ac:dyDescent="0.2">
      <c r="A688" s="7"/>
      <c r="B688" s="10" t="s">
        <v>26</v>
      </c>
      <c r="C688" s="10">
        <f t="shared" si="47"/>
        <v>188.97266936842107</v>
      </c>
      <c r="D688" s="10">
        <v>179.5240359</v>
      </c>
      <c r="E688" s="10">
        <v>179.5240359</v>
      </c>
      <c r="F688" s="10">
        <v>7053.0376633999986</v>
      </c>
    </row>
    <row r="689" spans="1:6" x14ac:dyDescent="0.2">
      <c r="A689" s="7"/>
      <c r="B689" s="3" t="s">
        <v>35</v>
      </c>
      <c r="C689" s="10">
        <f t="shared" si="47"/>
        <v>2.1531991578947367</v>
      </c>
      <c r="D689" s="10">
        <v>2.0455391999999999</v>
      </c>
      <c r="E689" s="10">
        <v>2.0455391999999999</v>
      </c>
      <c r="F689" s="10">
        <v>40.803349200000007</v>
      </c>
    </row>
    <row r="690" spans="1:6" x14ac:dyDescent="0.2">
      <c r="A690" s="7"/>
      <c r="B690" s="10" t="s">
        <v>27</v>
      </c>
      <c r="C690" s="10">
        <f t="shared" si="47"/>
        <v>0</v>
      </c>
      <c r="D690" s="10">
        <v>0</v>
      </c>
      <c r="E690" s="10">
        <v>0</v>
      </c>
      <c r="F690" s="10">
        <v>37881.3841837</v>
      </c>
    </row>
    <row r="691" spans="1:6" x14ac:dyDescent="0.2">
      <c r="A691" s="7"/>
      <c r="B691" s="10" t="s">
        <v>28</v>
      </c>
      <c r="C691" s="10">
        <f t="shared" si="47"/>
        <v>96.34960189473685</v>
      </c>
      <c r="D691" s="10">
        <v>91.532121799999999</v>
      </c>
      <c r="E691" s="10">
        <v>91.532121799999999</v>
      </c>
      <c r="F691" s="10">
        <v>129.49487360000001</v>
      </c>
    </row>
    <row r="692" spans="1:6" x14ac:dyDescent="0.2">
      <c r="A692" s="7"/>
      <c r="B692" s="10" t="s">
        <v>36</v>
      </c>
      <c r="C692" s="10">
        <f t="shared" si="47"/>
        <v>0</v>
      </c>
      <c r="D692" s="10">
        <v>0</v>
      </c>
      <c r="E692" s="10">
        <v>0</v>
      </c>
      <c r="F692" s="10">
        <v>41.16</v>
      </c>
    </row>
    <row r="693" spans="1:6" x14ac:dyDescent="0.2">
      <c r="A693" s="7"/>
      <c r="B693" s="10" t="s">
        <v>41</v>
      </c>
      <c r="C693" s="10">
        <f t="shared" si="47"/>
        <v>0</v>
      </c>
      <c r="D693" s="10">
        <v>0</v>
      </c>
      <c r="E693" s="10">
        <v>0</v>
      </c>
      <c r="F693" s="10">
        <v>722.56</v>
      </c>
    </row>
    <row r="694" spans="1:6" x14ac:dyDescent="0.2">
      <c r="A694" s="7"/>
      <c r="B694" s="14" t="s">
        <v>37</v>
      </c>
      <c r="C694" s="15">
        <f>SUM(C677:C693)</f>
        <v>5471.776026308843</v>
      </c>
      <c r="D694" s="15">
        <f>SUM(D677:D693)</f>
        <v>5198.1872249934004</v>
      </c>
      <c r="E694" s="15">
        <f>SUM(E677:E693)</f>
        <v>5198.1872249934004</v>
      </c>
      <c r="F694" s="15">
        <f>SUM(F677:F693)</f>
        <v>90081.88448044339</v>
      </c>
    </row>
    <row r="695" spans="1:6" x14ac:dyDescent="0.2">
      <c r="A695" s="7"/>
      <c r="B695" s="10"/>
      <c r="C695" s="10"/>
      <c r="D695" s="10"/>
      <c r="E695" s="10"/>
      <c r="F695" s="10"/>
    </row>
    <row r="696" spans="1:6" x14ac:dyDescent="0.2">
      <c r="A696" s="19" t="s">
        <v>2</v>
      </c>
      <c r="B696" s="14" t="s">
        <v>75</v>
      </c>
      <c r="C696" s="10"/>
      <c r="D696" s="10"/>
      <c r="E696" s="10"/>
      <c r="F696" s="10"/>
    </row>
    <row r="697" spans="1:6" x14ac:dyDescent="0.2">
      <c r="A697" s="7"/>
      <c r="B697" s="10" t="s">
        <v>17</v>
      </c>
      <c r="C697" s="10">
        <f t="shared" ref="C697:C713" si="48">D697*100/95</f>
        <v>207.51549305263157</v>
      </c>
      <c r="D697" s="10">
        <v>197.13971839999999</v>
      </c>
      <c r="E697" s="10">
        <v>197.13971839999999</v>
      </c>
      <c r="F697" s="10">
        <v>3616.8636028400006</v>
      </c>
    </row>
    <row r="698" spans="1:6" x14ac:dyDescent="0.2">
      <c r="A698" s="7"/>
      <c r="B698" s="10" t="s">
        <v>18</v>
      </c>
      <c r="C698" s="10">
        <f t="shared" si="48"/>
        <v>260.97766021052632</v>
      </c>
      <c r="D698" s="10">
        <v>247.92877720000001</v>
      </c>
      <c r="E698" s="10">
        <v>247.92877720000001</v>
      </c>
      <c r="F698" s="10">
        <v>5079.5709010999999</v>
      </c>
    </row>
    <row r="699" spans="1:6" x14ac:dyDescent="0.2">
      <c r="A699" s="7"/>
      <c r="B699" s="10" t="s">
        <v>19</v>
      </c>
      <c r="C699" s="10">
        <f t="shared" si="48"/>
        <v>233.36947863157897</v>
      </c>
      <c r="D699" s="10">
        <v>221.7010047</v>
      </c>
      <c r="E699" s="10">
        <v>221.7010047</v>
      </c>
      <c r="F699" s="10">
        <v>11164.12732921</v>
      </c>
    </row>
    <row r="700" spans="1:6" x14ac:dyDescent="0.2">
      <c r="A700" s="7"/>
      <c r="B700" s="10" t="s">
        <v>44</v>
      </c>
      <c r="C700" s="10">
        <f t="shared" si="48"/>
        <v>38.709654273684208</v>
      </c>
      <c r="D700" s="10">
        <v>36.774171559999999</v>
      </c>
      <c r="E700" s="10">
        <v>36.774171559999999</v>
      </c>
      <c r="F700" s="10">
        <v>3112.2651482599999</v>
      </c>
    </row>
    <row r="701" spans="1:6" x14ac:dyDescent="0.2">
      <c r="A701" s="7"/>
      <c r="B701" s="10" t="s">
        <v>45</v>
      </c>
      <c r="C701" s="10">
        <f t="shared" si="48"/>
        <v>284.51111894210521</v>
      </c>
      <c r="D701" s="10">
        <v>270.28556299499996</v>
      </c>
      <c r="E701" s="10">
        <v>270.28556299499996</v>
      </c>
      <c r="F701" s="10">
        <v>4933.1091249050005</v>
      </c>
    </row>
    <row r="702" spans="1:6" x14ac:dyDescent="0.2">
      <c r="A702" s="7"/>
      <c r="B702" s="10" t="s">
        <v>21</v>
      </c>
      <c r="C702" s="10">
        <f t="shared" si="48"/>
        <v>2.5944961052631581</v>
      </c>
      <c r="D702" s="10">
        <v>2.4647713000000002</v>
      </c>
      <c r="E702" s="10">
        <v>2.4647713000000002</v>
      </c>
      <c r="F702" s="10">
        <v>96.774409799999987</v>
      </c>
    </row>
    <row r="703" spans="1:6" x14ac:dyDescent="0.2">
      <c r="A703" s="7"/>
      <c r="B703" s="10" t="s">
        <v>22</v>
      </c>
      <c r="C703" s="10">
        <f t="shared" si="48"/>
        <v>1137.6524554736843</v>
      </c>
      <c r="D703" s="10">
        <v>1080.7698327000001</v>
      </c>
      <c r="E703" s="10">
        <v>1080.7698327000001</v>
      </c>
      <c r="F703" s="10">
        <v>5917.6408552000012</v>
      </c>
    </row>
    <row r="704" spans="1:6" x14ac:dyDescent="0.2">
      <c r="A704" s="7"/>
      <c r="B704" s="10" t="s">
        <v>23</v>
      </c>
      <c r="C704" s="10">
        <f t="shared" si="48"/>
        <v>66.884779263157895</v>
      </c>
      <c r="D704" s="10">
        <v>63.540540300000004</v>
      </c>
      <c r="E704" s="10">
        <v>63.540540300000004</v>
      </c>
      <c r="F704" s="10">
        <v>407.24833320000005</v>
      </c>
    </row>
    <row r="705" spans="1:6" x14ac:dyDescent="0.2">
      <c r="A705" s="7"/>
      <c r="B705" s="10" t="s">
        <v>24</v>
      </c>
      <c r="C705" s="10">
        <f t="shared" si="48"/>
        <v>0.52423157894736838</v>
      </c>
      <c r="D705" s="10">
        <v>0.49802000000000002</v>
      </c>
      <c r="E705" s="10">
        <v>0.49802000000000002</v>
      </c>
      <c r="F705" s="10">
        <v>29.978020000000001</v>
      </c>
    </row>
    <row r="706" spans="1:6" x14ac:dyDescent="0.2">
      <c r="A706" s="7"/>
      <c r="B706" s="10" t="s">
        <v>25</v>
      </c>
      <c r="C706" s="10">
        <f t="shared" si="48"/>
        <v>0.13548263157894738</v>
      </c>
      <c r="D706" s="10">
        <v>0.1287085</v>
      </c>
      <c r="E706" s="10">
        <v>0.1287085</v>
      </c>
      <c r="F706" s="10">
        <v>212.10008989999997</v>
      </c>
    </row>
    <row r="707" spans="1:6" x14ac:dyDescent="0.2">
      <c r="A707" s="7"/>
      <c r="B707" s="10" t="s">
        <v>48</v>
      </c>
      <c r="C707" s="10">
        <f t="shared" si="48"/>
        <v>3754.7810522105265</v>
      </c>
      <c r="D707" s="10">
        <v>3567.0419996000001</v>
      </c>
      <c r="E707" s="10">
        <v>3567.0419996000001</v>
      </c>
      <c r="F707" s="10">
        <v>24142.0990179</v>
      </c>
    </row>
    <row r="708" spans="1:6" x14ac:dyDescent="0.2">
      <c r="A708" s="7"/>
      <c r="B708" s="10" t="s">
        <v>26</v>
      </c>
      <c r="C708" s="10">
        <f t="shared" si="48"/>
        <v>838.9747668421054</v>
      </c>
      <c r="D708" s="10">
        <v>797.02602850000005</v>
      </c>
      <c r="E708" s="10">
        <v>797.02602850000005</v>
      </c>
      <c r="F708" s="10">
        <v>11405.588183900003</v>
      </c>
    </row>
    <row r="709" spans="1:6" x14ac:dyDescent="0.2">
      <c r="A709" s="7"/>
      <c r="B709" s="3" t="s">
        <v>35</v>
      </c>
      <c r="C709" s="10">
        <f t="shared" si="48"/>
        <v>386.54809515789475</v>
      </c>
      <c r="D709" s="10">
        <v>367.22069040000002</v>
      </c>
      <c r="E709" s="10">
        <v>367.22069040000002</v>
      </c>
      <c r="F709" s="10">
        <v>1552.0866877999999</v>
      </c>
    </row>
    <row r="710" spans="1:6" x14ac:dyDescent="0.2">
      <c r="A710" s="7"/>
      <c r="B710" s="10" t="s">
        <v>27</v>
      </c>
      <c r="C710" s="10">
        <f t="shared" si="48"/>
        <v>0</v>
      </c>
      <c r="D710" s="10">
        <v>0</v>
      </c>
      <c r="E710" s="10">
        <v>0</v>
      </c>
      <c r="F710" s="10">
        <v>21218.139991</v>
      </c>
    </row>
    <row r="711" spans="1:6" x14ac:dyDescent="0.2">
      <c r="A711" s="7"/>
      <c r="B711" s="10" t="s">
        <v>28</v>
      </c>
      <c r="C711" s="10">
        <f t="shared" si="48"/>
        <v>290.36935019473685</v>
      </c>
      <c r="D711" s="10">
        <v>275.85088268499999</v>
      </c>
      <c r="E711" s="10">
        <v>275.85088268499999</v>
      </c>
      <c r="F711" s="10">
        <v>1109.0404180850001</v>
      </c>
    </row>
    <row r="712" spans="1:6" x14ac:dyDescent="0.2">
      <c r="A712" s="7"/>
      <c r="B712" s="10" t="s">
        <v>36</v>
      </c>
      <c r="C712" s="10">
        <f t="shared" si="48"/>
        <v>0</v>
      </c>
      <c r="D712" s="10">
        <v>0</v>
      </c>
      <c r="E712" s="10">
        <v>0</v>
      </c>
      <c r="F712" s="10">
        <v>23.72</v>
      </c>
    </row>
    <row r="713" spans="1:6" x14ac:dyDescent="0.2">
      <c r="A713" s="7"/>
      <c r="B713" s="10" t="s">
        <v>41</v>
      </c>
      <c r="C713" s="10">
        <f t="shared" si="48"/>
        <v>0</v>
      </c>
      <c r="D713" s="10">
        <v>0</v>
      </c>
      <c r="E713" s="10">
        <v>0</v>
      </c>
      <c r="F713" s="10">
        <v>761.93</v>
      </c>
    </row>
    <row r="714" spans="1:6" x14ac:dyDescent="0.2">
      <c r="A714" s="7"/>
      <c r="B714" s="14" t="s">
        <v>37</v>
      </c>
      <c r="C714" s="15">
        <f>SUM(C697:C713)</f>
        <v>7503.5481145684207</v>
      </c>
      <c r="D714" s="15">
        <f>SUM(D697:D713)</f>
        <v>7128.3707088400006</v>
      </c>
      <c r="E714" s="15">
        <f>SUM(E697:E713)</f>
        <v>7128.3707088400006</v>
      </c>
      <c r="F714" s="15">
        <f>SUM(F697:F713)</f>
        <v>94782.282113099995</v>
      </c>
    </row>
    <row r="715" spans="1:6" x14ac:dyDescent="0.2">
      <c r="A715" s="7"/>
      <c r="B715" s="10"/>
      <c r="C715" s="10"/>
      <c r="D715" s="10"/>
      <c r="E715" s="10"/>
      <c r="F715" s="10"/>
    </row>
    <row r="716" spans="1:6" x14ac:dyDescent="0.2">
      <c r="A716" s="19" t="s">
        <v>9</v>
      </c>
      <c r="B716" s="14" t="s">
        <v>76</v>
      </c>
      <c r="C716" s="10"/>
      <c r="D716" s="10"/>
      <c r="E716" s="10"/>
      <c r="F716" s="10"/>
    </row>
    <row r="717" spans="1:6" x14ac:dyDescent="0.2">
      <c r="A717" s="7"/>
      <c r="B717" s="10" t="s">
        <v>17</v>
      </c>
      <c r="C717" s="10">
        <f t="shared" ref="C717:C733" si="49">D717*100/95</f>
        <v>10.703217684210527</v>
      </c>
      <c r="D717" s="10">
        <v>10.1680568</v>
      </c>
      <c r="E717" s="10">
        <v>10.1680568</v>
      </c>
      <c r="F717" s="10">
        <v>1291.3362975800001</v>
      </c>
    </row>
    <row r="718" spans="1:6" x14ac:dyDescent="0.2">
      <c r="A718" s="7"/>
      <c r="B718" s="10" t="s">
        <v>18</v>
      </c>
      <c r="C718" s="10">
        <f t="shared" si="49"/>
        <v>322.956324</v>
      </c>
      <c r="D718" s="10">
        <v>306.80850779999997</v>
      </c>
      <c r="E718" s="10">
        <v>306.80850779999997</v>
      </c>
      <c r="F718" s="10">
        <v>2336.8401859800001</v>
      </c>
    </row>
    <row r="719" spans="1:6" x14ac:dyDescent="0.2">
      <c r="A719" s="7"/>
      <c r="B719" s="10" t="s">
        <v>19</v>
      </c>
      <c r="C719" s="10">
        <f t="shared" si="49"/>
        <v>44.351395263157897</v>
      </c>
      <c r="D719" s="10">
        <v>42.1338255</v>
      </c>
      <c r="E719" s="10">
        <v>42.1338255</v>
      </c>
      <c r="F719" s="10">
        <v>1644.0706195500002</v>
      </c>
    </row>
    <row r="720" spans="1:6" x14ac:dyDescent="0.2">
      <c r="A720" s="7"/>
      <c r="B720" s="10" t="s">
        <v>44</v>
      </c>
      <c r="C720" s="10">
        <f t="shared" si="49"/>
        <v>838.35620199999994</v>
      </c>
      <c r="D720" s="10">
        <v>796.43839190000006</v>
      </c>
      <c r="E720" s="10">
        <v>796.43839190000006</v>
      </c>
      <c r="F720" s="10">
        <v>8875.188987290001</v>
      </c>
    </row>
    <row r="721" spans="1:6" x14ac:dyDescent="0.2">
      <c r="A721" s="7"/>
      <c r="B721" s="10" t="s">
        <v>45</v>
      </c>
      <c r="C721" s="10">
        <f t="shared" si="49"/>
        <v>246.56269035894741</v>
      </c>
      <c r="D721" s="10">
        <v>234.23455584100003</v>
      </c>
      <c r="E721" s="10">
        <v>234.23455584100003</v>
      </c>
      <c r="F721" s="10">
        <v>2372.0954244310001</v>
      </c>
    </row>
    <row r="722" spans="1:6" x14ac:dyDescent="0.2">
      <c r="A722" s="7"/>
      <c r="B722" s="10" t="s">
        <v>21</v>
      </c>
      <c r="C722" s="10">
        <f t="shared" si="49"/>
        <v>43.728372842105266</v>
      </c>
      <c r="D722" s="10">
        <v>41.541954199999999</v>
      </c>
      <c r="E722" s="10">
        <v>41.541954199999999</v>
      </c>
      <c r="F722" s="10">
        <v>452.81587610000003</v>
      </c>
    </row>
    <row r="723" spans="1:6" x14ac:dyDescent="0.2">
      <c r="A723" s="7"/>
      <c r="B723" s="10" t="s">
        <v>22</v>
      </c>
      <c r="C723" s="10">
        <f t="shared" si="49"/>
        <v>83.757584631578951</v>
      </c>
      <c r="D723" s="10">
        <v>79.569705400000004</v>
      </c>
      <c r="E723" s="10">
        <v>79.569705400000004</v>
      </c>
      <c r="F723" s="10">
        <v>1265.6709174600001</v>
      </c>
    </row>
    <row r="724" spans="1:6" x14ac:dyDescent="0.2">
      <c r="A724" s="7"/>
      <c r="B724" s="10" t="s">
        <v>23</v>
      </c>
      <c r="C724" s="10">
        <f t="shared" si="49"/>
        <v>93.133190842105265</v>
      </c>
      <c r="D724" s="10">
        <v>88.476531300000005</v>
      </c>
      <c r="E724" s="10">
        <v>88.476531300000005</v>
      </c>
      <c r="F724" s="10">
        <v>150.80321610000001</v>
      </c>
    </row>
    <row r="725" spans="1:6" x14ac:dyDescent="0.2">
      <c r="A725" s="7"/>
      <c r="B725" s="10" t="s">
        <v>24</v>
      </c>
      <c r="C725" s="10">
        <f t="shared" si="49"/>
        <v>0</v>
      </c>
      <c r="D725" s="10">
        <v>0</v>
      </c>
      <c r="E725" s="10">
        <v>0</v>
      </c>
      <c r="F725" s="10">
        <v>89.375811400000003</v>
      </c>
    </row>
    <row r="726" spans="1:6" x14ac:dyDescent="0.2">
      <c r="A726" s="7"/>
      <c r="B726" s="10" t="s">
        <v>25</v>
      </c>
      <c r="C726" s="10">
        <f t="shared" si="49"/>
        <v>3.0000000000000002E-2</v>
      </c>
      <c r="D726" s="10">
        <v>2.8500000000000001E-2</v>
      </c>
      <c r="E726" s="10">
        <v>2.8500000000000001E-2</v>
      </c>
      <c r="F726" s="10">
        <v>10.96848</v>
      </c>
    </row>
    <row r="727" spans="1:6" x14ac:dyDescent="0.2">
      <c r="A727" s="7"/>
      <c r="B727" s="10" t="s">
        <v>48</v>
      </c>
      <c r="C727" s="10">
        <f t="shared" si="49"/>
        <v>3637.6319383926311</v>
      </c>
      <c r="D727" s="10">
        <v>3455.7503414729995</v>
      </c>
      <c r="E727" s="10">
        <v>3455.7503414729995</v>
      </c>
      <c r="F727" s="10">
        <v>24211.177224972995</v>
      </c>
    </row>
    <row r="728" spans="1:6" x14ac:dyDescent="0.2">
      <c r="A728" s="7"/>
      <c r="B728" s="10" t="s">
        <v>26</v>
      </c>
      <c r="C728" s="10">
        <f t="shared" si="49"/>
        <v>1480.4612843157895</v>
      </c>
      <c r="D728" s="10">
        <v>1406.4382201000001</v>
      </c>
      <c r="E728" s="10">
        <v>1406.4382201000001</v>
      </c>
      <c r="F728" s="10">
        <v>10283.141692700001</v>
      </c>
    </row>
    <row r="729" spans="1:6" x14ac:dyDescent="0.2">
      <c r="A729" s="7"/>
      <c r="B729" s="3" t="s">
        <v>35</v>
      </c>
      <c r="C729" s="10">
        <f t="shared" si="49"/>
        <v>2560.8127183157894</v>
      </c>
      <c r="D729" s="10">
        <v>2432.7720823999998</v>
      </c>
      <c r="E729" s="10">
        <v>2432.7720823999998</v>
      </c>
      <c r="F729" s="10">
        <v>5051.5805270999999</v>
      </c>
    </row>
    <row r="730" spans="1:6" x14ac:dyDescent="0.2">
      <c r="A730" s="7"/>
      <c r="B730" s="10" t="s">
        <v>27</v>
      </c>
      <c r="C730" s="10">
        <f t="shared" si="49"/>
        <v>0</v>
      </c>
      <c r="D730" s="10">
        <v>0</v>
      </c>
      <c r="E730" s="10">
        <v>0</v>
      </c>
      <c r="F730" s="10">
        <v>5681.7976505999995</v>
      </c>
    </row>
    <row r="731" spans="1:6" x14ac:dyDescent="0.2">
      <c r="A731" s="7"/>
      <c r="B731" s="10" t="s">
        <v>28</v>
      </c>
      <c r="C731" s="10">
        <f t="shared" si="49"/>
        <v>130.4246874736842</v>
      </c>
      <c r="D731" s="10">
        <v>123.90345309999999</v>
      </c>
      <c r="E731" s="10">
        <v>123.90345309999999</v>
      </c>
      <c r="F731" s="10">
        <v>327.68676310000001</v>
      </c>
    </row>
    <row r="732" spans="1:6" x14ac:dyDescent="0.2">
      <c r="A732" s="7"/>
      <c r="B732" s="10" t="s">
        <v>36</v>
      </c>
      <c r="C732" s="10">
        <f t="shared" si="49"/>
        <v>0</v>
      </c>
      <c r="D732" s="10">
        <v>0</v>
      </c>
      <c r="E732" s="10">
        <v>0</v>
      </c>
      <c r="F732" s="10">
        <v>3.04</v>
      </c>
    </row>
    <row r="733" spans="1:6" x14ac:dyDescent="0.2">
      <c r="A733" s="7"/>
      <c r="B733" s="10" t="s">
        <v>41</v>
      </c>
      <c r="C733" s="10">
        <f t="shared" si="49"/>
        <v>0</v>
      </c>
      <c r="D733" s="10">
        <v>0</v>
      </c>
      <c r="E733" s="10">
        <v>0</v>
      </c>
      <c r="F733" s="10">
        <v>277.60000000000002</v>
      </c>
    </row>
    <row r="734" spans="1:6" x14ac:dyDescent="0.2">
      <c r="A734" s="7"/>
      <c r="B734" s="14" t="s">
        <v>37</v>
      </c>
      <c r="C734" s="15">
        <f>SUM(C717:C733)</f>
        <v>9492.909606119998</v>
      </c>
      <c r="D734" s="15">
        <f>SUM(D717:D733)</f>
        <v>9018.2641258139993</v>
      </c>
      <c r="E734" s="15">
        <f>SUM(E717:E733)</f>
        <v>9018.2641258139993</v>
      </c>
      <c r="F734" s="15">
        <f>SUM(F717:F733)</f>
        <v>64325.189674363995</v>
      </c>
    </row>
    <row r="735" spans="1:6" x14ac:dyDescent="0.2">
      <c r="A735" s="7"/>
      <c r="B735" s="10"/>
      <c r="C735" s="10"/>
      <c r="D735" s="10"/>
      <c r="E735" s="10"/>
      <c r="F735" s="10"/>
    </row>
    <row r="736" spans="1:6" x14ac:dyDescent="0.2">
      <c r="A736" s="19" t="s">
        <v>4</v>
      </c>
      <c r="B736" s="14" t="s">
        <v>77</v>
      </c>
      <c r="C736" s="10"/>
      <c r="D736" s="10"/>
      <c r="E736" s="10"/>
      <c r="F736" s="10"/>
    </row>
    <row r="737" spans="1:6" x14ac:dyDescent="0.2">
      <c r="A737" s="7"/>
      <c r="B737" s="10" t="s">
        <v>17</v>
      </c>
      <c r="C737" s="10">
        <f t="shared" ref="C737:C753" si="50">D737*100/95</f>
        <v>0</v>
      </c>
      <c r="D737" s="10">
        <v>0</v>
      </c>
      <c r="E737" s="10">
        <v>0</v>
      </c>
      <c r="F737" s="10">
        <v>10.892780500000002</v>
      </c>
    </row>
    <row r="738" spans="1:6" x14ac:dyDescent="0.2">
      <c r="A738" s="7"/>
      <c r="B738" s="10" t="s">
        <v>18</v>
      </c>
      <c r="C738" s="10">
        <f t="shared" si="50"/>
        <v>1.9199894736842107E-2</v>
      </c>
      <c r="D738" s="10">
        <v>1.82399E-2</v>
      </c>
      <c r="E738" s="10">
        <v>1.82399E-2</v>
      </c>
      <c r="F738" s="10">
        <v>25.004854899999998</v>
      </c>
    </row>
    <row r="739" spans="1:6" x14ac:dyDescent="0.2">
      <c r="A739" s="7"/>
      <c r="B739" s="10" t="s">
        <v>19</v>
      </c>
      <c r="C739" s="10">
        <f t="shared" si="50"/>
        <v>2.7103751578947368</v>
      </c>
      <c r="D739" s="10">
        <v>2.5748563999999998</v>
      </c>
      <c r="E739" s="10">
        <v>2.5748563999999998</v>
      </c>
      <c r="F739" s="10">
        <v>139.84989297999999</v>
      </c>
    </row>
    <row r="740" spans="1:6" x14ac:dyDescent="0.2">
      <c r="A740" s="7"/>
      <c r="B740" s="10" t="s">
        <v>44</v>
      </c>
      <c r="C740" s="10">
        <f t="shared" si="50"/>
        <v>1.0904729473684209</v>
      </c>
      <c r="D740" s="10">
        <v>1.0359493</v>
      </c>
      <c r="E740" s="10">
        <v>1.0359493</v>
      </c>
      <c r="F740" s="10">
        <v>25.312631700000001</v>
      </c>
    </row>
    <row r="741" spans="1:6" x14ac:dyDescent="0.2">
      <c r="A741" s="7"/>
      <c r="B741" s="10" t="s">
        <v>45</v>
      </c>
      <c r="C741" s="10">
        <f t="shared" si="50"/>
        <v>9.8789605263157902</v>
      </c>
      <c r="D741" s="10">
        <v>9.3850125000000002</v>
      </c>
      <c r="E741" s="10">
        <v>9.3850125000000002</v>
      </c>
      <c r="F741" s="10">
        <v>32.117458300000003</v>
      </c>
    </row>
    <row r="742" spans="1:6" x14ac:dyDescent="0.2">
      <c r="A742" s="7"/>
      <c r="B742" s="10" t="s">
        <v>21</v>
      </c>
      <c r="C742" s="10">
        <f t="shared" si="50"/>
        <v>1.4381994736842105</v>
      </c>
      <c r="D742" s="10">
        <v>1.3662894999999999</v>
      </c>
      <c r="E742" s="10">
        <v>1.3662894999999999</v>
      </c>
      <c r="F742" s="10">
        <v>14.718769900000002</v>
      </c>
    </row>
    <row r="743" spans="1:6" x14ac:dyDescent="0.2">
      <c r="A743" s="7"/>
      <c r="B743" s="10" t="s">
        <v>22</v>
      </c>
      <c r="C743" s="10">
        <f t="shared" si="50"/>
        <v>5.8608984210526316</v>
      </c>
      <c r="D743" s="10">
        <v>5.5678535</v>
      </c>
      <c r="E743" s="10">
        <v>5.5678535</v>
      </c>
      <c r="F743" s="10">
        <v>34.736562800000002</v>
      </c>
    </row>
    <row r="744" spans="1:6" x14ac:dyDescent="0.2">
      <c r="A744" s="7"/>
      <c r="B744" s="10" t="s">
        <v>23</v>
      </c>
      <c r="C744" s="10">
        <f t="shared" si="50"/>
        <v>0.57953673684210527</v>
      </c>
      <c r="D744" s="10">
        <v>0.55055989999999999</v>
      </c>
      <c r="E744" s="10">
        <v>0.55055989999999999</v>
      </c>
      <c r="F744" s="10">
        <v>0.7178599</v>
      </c>
    </row>
    <row r="745" spans="1:6" x14ac:dyDescent="0.2">
      <c r="A745" s="7"/>
      <c r="B745" s="10" t="s">
        <v>24</v>
      </c>
      <c r="C745" s="10">
        <f t="shared" si="50"/>
        <v>0</v>
      </c>
      <c r="D745" s="10">
        <v>0</v>
      </c>
      <c r="E745" s="10">
        <v>0</v>
      </c>
      <c r="F745" s="10">
        <v>0.05</v>
      </c>
    </row>
    <row r="746" spans="1:6" x14ac:dyDescent="0.2">
      <c r="A746" s="7"/>
      <c r="B746" s="10" t="s">
        <v>25</v>
      </c>
      <c r="C746" s="10">
        <f t="shared" si="50"/>
        <v>0</v>
      </c>
      <c r="D746" s="10">
        <v>0</v>
      </c>
      <c r="E746" s="10">
        <v>0</v>
      </c>
      <c r="F746" s="10">
        <v>0.04</v>
      </c>
    </row>
    <row r="747" spans="1:6" x14ac:dyDescent="0.2">
      <c r="A747" s="7"/>
      <c r="B747" s="10" t="s">
        <v>40</v>
      </c>
      <c r="C747" s="10">
        <f t="shared" si="50"/>
        <v>127.47012070526317</v>
      </c>
      <c r="D747" s="10">
        <v>121.09661467000001</v>
      </c>
      <c r="E747" s="10">
        <v>121.09661467000001</v>
      </c>
      <c r="F747" s="10">
        <v>590.26934067000002</v>
      </c>
    </row>
    <row r="748" spans="1:6" x14ac:dyDescent="0.2">
      <c r="A748" s="7"/>
      <c r="B748" s="10" t="s">
        <v>26</v>
      </c>
      <c r="C748" s="10">
        <f t="shared" si="50"/>
        <v>2.8450821155789474</v>
      </c>
      <c r="D748" s="10">
        <v>2.7028280098000002</v>
      </c>
      <c r="E748" s="10">
        <v>2.7028280098000002</v>
      </c>
      <c r="F748" s="10">
        <v>194.03635800980004</v>
      </c>
    </row>
    <row r="749" spans="1:6" x14ac:dyDescent="0.2">
      <c r="A749" s="7"/>
      <c r="B749" s="3" t="s">
        <v>35</v>
      </c>
      <c r="C749" s="10">
        <f t="shared" si="50"/>
        <v>1.701052105263158</v>
      </c>
      <c r="D749" s="10">
        <v>1.6159995</v>
      </c>
      <c r="E749" s="10">
        <v>1.6159995</v>
      </c>
      <c r="F749" s="10">
        <v>1.9635994999999999</v>
      </c>
    </row>
    <row r="750" spans="1:6" x14ac:dyDescent="0.2">
      <c r="A750" s="7"/>
      <c r="B750" s="10" t="s">
        <v>27</v>
      </c>
      <c r="C750" s="10">
        <f t="shared" si="50"/>
        <v>0</v>
      </c>
      <c r="D750" s="10">
        <v>0</v>
      </c>
      <c r="E750" s="10">
        <v>0</v>
      </c>
      <c r="F750" s="10">
        <v>375.33652739999997</v>
      </c>
    </row>
    <row r="751" spans="1:6" x14ac:dyDescent="0.2">
      <c r="A751" s="7"/>
      <c r="B751" s="10" t="s">
        <v>28</v>
      </c>
      <c r="C751" s="10">
        <f t="shared" si="50"/>
        <v>1.7024364210526315</v>
      </c>
      <c r="D751" s="10">
        <v>1.6173146</v>
      </c>
      <c r="E751" s="10">
        <v>1.6173146</v>
      </c>
      <c r="F751" s="10">
        <v>4.0388146000000003</v>
      </c>
    </row>
    <row r="752" spans="1:6" x14ac:dyDescent="0.2">
      <c r="A752" s="7"/>
      <c r="B752" s="10" t="s">
        <v>36</v>
      </c>
      <c r="C752" s="10">
        <f t="shared" si="50"/>
        <v>0</v>
      </c>
      <c r="D752" s="10">
        <v>0</v>
      </c>
      <c r="E752" s="10">
        <v>0</v>
      </c>
      <c r="F752" s="10">
        <v>1.07</v>
      </c>
    </row>
    <row r="753" spans="1:6" x14ac:dyDescent="0.2">
      <c r="A753" s="7"/>
      <c r="B753" s="10" t="s">
        <v>41</v>
      </c>
      <c r="C753" s="10">
        <f t="shared" si="50"/>
        <v>0</v>
      </c>
      <c r="D753" s="10">
        <v>0</v>
      </c>
      <c r="E753" s="10">
        <v>0</v>
      </c>
      <c r="F753" s="10">
        <v>6.91</v>
      </c>
    </row>
    <row r="754" spans="1:6" x14ac:dyDescent="0.2">
      <c r="A754" s="7"/>
      <c r="B754" s="14" t="s">
        <v>37</v>
      </c>
      <c r="C754" s="15">
        <f>SUM(C737:C753)</f>
        <v>155.29633450505264</v>
      </c>
      <c r="D754" s="15">
        <f>SUM(D737:D753)</f>
        <v>147.53151777979997</v>
      </c>
      <c r="E754" s="15">
        <f>SUM(E737:E753)</f>
        <v>147.53151777979997</v>
      </c>
      <c r="F754" s="15">
        <f>SUM(F737:F753)</f>
        <v>1457.0654511598002</v>
      </c>
    </row>
    <row r="755" spans="1:6" x14ac:dyDescent="0.2">
      <c r="A755" s="7"/>
      <c r="B755" s="10"/>
      <c r="C755" s="10"/>
      <c r="D755" s="10"/>
      <c r="E755" s="10"/>
      <c r="F755" s="10"/>
    </row>
    <row r="756" spans="1:6" x14ac:dyDescent="0.2">
      <c r="A756" s="19" t="s">
        <v>5</v>
      </c>
      <c r="B756" s="14" t="s">
        <v>78</v>
      </c>
      <c r="C756" s="10"/>
      <c r="D756" s="10"/>
      <c r="E756" s="10"/>
      <c r="F756" s="10"/>
    </row>
    <row r="757" spans="1:6" x14ac:dyDescent="0.2">
      <c r="A757" s="7"/>
      <c r="B757" s="10" t="s">
        <v>17</v>
      </c>
      <c r="C757" s="10">
        <f t="shared" ref="C757:C773" si="51">D757*100/95</f>
        <v>10.330627684210524</v>
      </c>
      <c r="D757" s="10">
        <v>9.8140962999999992</v>
      </c>
      <c r="E757" s="10">
        <v>9.8140962999999992</v>
      </c>
      <c r="F757" s="10">
        <v>1568.1138049800002</v>
      </c>
    </row>
    <row r="758" spans="1:6" x14ac:dyDescent="0.2">
      <c r="A758" s="7"/>
      <c r="B758" s="10" t="s">
        <v>18</v>
      </c>
      <c r="C758" s="10">
        <f t="shared" si="51"/>
        <v>901.32677673684225</v>
      </c>
      <c r="D758" s="10">
        <v>856.26043790000006</v>
      </c>
      <c r="E758" s="10">
        <v>856.26043790000006</v>
      </c>
      <c r="F758" s="10">
        <v>5456.2943114000018</v>
      </c>
    </row>
    <row r="759" spans="1:6" x14ac:dyDescent="0.2">
      <c r="A759" s="7"/>
      <c r="B759" s="10" t="s">
        <v>19</v>
      </c>
      <c r="C759" s="10">
        <f t="shared" si="51"/>
        <v>231.84045463157895</v>
      </c>
      <c r="D759" s="10">
        <v>220.24843190000001</v>
      </c>
      <c r="E759" s="10">
        <v>220.24843190000001</v>
      </c>
      <c r="F759" s="10">
        <v>5344.6121643000006</v>
      </c>
    </row>
    <row r="760" spans="1:6" x14ac:dyDescent="0.2">
      <c r="A760" s="7"/>
      <c r="B760" s="10" t="s">
        <v>44</v>
      </c>
      <c r="C760" s="10">
        <f t="shared" si="51"/>
        <v>111.97296810526315</v>
      </c>
      <c r="D760" s="10">
        <v>106.3743197</v>
      </c>
      <c r="E760" s="10">
        <v>106.3743197</v>
      </c>
      <c r="F760" s="10">
        <v>1891.1176698999998</v>
      </c>
    </row>
    <row r="761" spans="1:6" x14ac:dyDescent="0.2">
      <c r="A761" s="7"/>
      <c r="B761" s="10" t="s">
        <v>45</v>
      </c>
      <c r="C761" s="10">
        <f t="shared" si="51"/>
        <v>660.73069445621059</v>
      </c>
      <c r="D761" s="10">
        <v>627.69415973340006</v>
      </c>
      <c r="E761" s="10">
        <v>627.69415973340006</v>
      </c>
      <c r="F761" s="10">
        <v>6558.759636733399</v>
      </c>
    </row>
    <row r="762" spans="1:6" x14ac:dyDescent="0.2">
      <c r="A762" s="7"/>
      <c r="B762" s="10" t="s">
        <v>21</v>
      </c>
      <c r="C762" s="10">
        <f t="shared" si="51"/>
        <v>45.088864315789472</v>
      </c>
      <c r="D762" s="10">
        <v>42.8344211</v>
      </c>
      <c r="E762" s="10">
        <v>42.8344211</v>
      </c>
      <c r="F762" s="10">
        <v>253.94538940000001</v>
      </c>
    </row>
    <row r="763" spans="1:6" x14ac:dyDescent="0.2">
      <c r="A763" s="7"/>
      <c r="B763" s="10" t="s">
        <v>22</v>
      </c>
      <c r="C763" s="10">
        <f t="shared" si="51"/>
        <v>1603.6425157894735</v>
      </c>
      <c r="D763" s="10">
        <v>1523.46039</v>
      </c>
      <c r="E763" s="10">
        <v>1523.46039</v>
      </c>
      <c r="F763" s="10">
        <v>5079.3153063999998</v>
      </c>
    </row>
    <row r="764" spans="1:6" x14ac:dyDescent="0.2">
      <c r="A764" s="7"/>
      <c r="B764" s="10" t="s">
        <v>23</v>
      </c>
      <c r="C764" s="10">
        <f t="shared" si="51"/>
        <v>81.62216947368421</v>
      </c>
      <c r="D764" s="10">
        <v>77.541060999999999</v>
      </c>
      <c r="E764" s="10">
        <v>77.541060999999999</v>
      </c>
      <c r="F764" s="10">
        <v>254.02814253999998</v>
      </c>
    </row>
    <row r="765" spans="1:6" x14ac:dyDescent="0.2">
      <c r="A765" s="7"/>
      <c r="B765" s="10" t="s">
        <v>24</v>
      </c>
      <c r="C765" s="10">
        <f t="shared" si="51"/>
        <v>0</v>
      </c>
      <c r="D765" s="10">
        <v>0</v>
      </c>
      <c r="E765" s="10">
        <v>0</v>
      </c>
      <c r="F765" s="10">
        <v>22.653400000000001</v>
      </c>
    </row>
    <row r="766" spans="1:6" x14ac:dyDescent="0.2">
      <c r="A766" s="7"/>
      <c r="B766" s="10" t="s">
        <v>25</v>
      </c>
      <c r="C766" s="10">
        <f t="shared" si="51"/>
        <v>10.933272736842104</v>
      </c>
      <c r="D766" s="10">
        <v>10.386609099999999</v>
      </c>
      <c r="E766" s="10">
        <v>10.386609099999999</v>
      </c>
      <c r="F766" s="10">
        <v>304.43111569999996</v>
      </c>
    </row>
    <row r="767" spans="1:6" x14ac:dyDescent="0.2">
      <c r="A767" s="7"/>
      <c r="B767" s="10" t="s">
        <v>48</v>
      </c>
      <c r="C767" s="10">
        <f t="shared" si="51"/>
        <v>9675.7598446315787</v>
      </c>
      <c r="D767" s="10">
        <v>9191.9718524</v>
      </c>
      <c r="E767" s="10">
        <v>9191.9718524</v>
      </c>
      <c r="F767" s="10">
        <v>39817.271820799993</v>
      </c>
    </row>
    <row r="768" spans="1:6" x14ac:dyDescent="0.2">
      <c r="A768" s="7"/>
      <c r="B768" s="10" t="s">
        <v>26</v>
      </c>
      <c r="C768" s="10">
        <f t="shared" si="51"/>
        <v>807.35580178947373</v>
      </c>
      <c r="D768" s="10">
        <v>766.98801170000002</v>
      </c>
      <c r="E768" s="10">
        <v>766.98801170000002</v>
      </c>
      <c r="F768" s="10">
        <v>13521.9891109</v>
      </c>
    </row>
    <row r="769" spans="1:6" x14ac:dyDescent="0.2">
      <c r="A769" s="7"/>
      <c r="B769" s="3" t="s">
        <v>35</v>
      </c>
      <c r="C769" s="10">
        <f t="shared" si="51"/>
        <v>88.208901684210517</v>
      </c>
      <c r="D769" s="10">
        <v>83.798456599999994</v>
      </c>
      <c r="E769" s="10">
        <v>83.798456599999994</v>
      </c>
      <c r="F769" s="10">
        <v>98.312476599999997</v>
      </c>
    </row>
    <row r="770" spans="1:6" x14ac:dyDescent="0.2">
      <c r="A770" s="7"/>
      <c r="B770" s="10" t="s">
        <v>27</v>
      </c>
      <c r="C770" s="10">
        <f t="shared" si="51"/>
        <v>0</v>
      </c>
      <c r="D770" s="10">
        <v>0</v>
      </c>
      <c r="E770" s="10">
        <v>0</v>
      </c>
      <c r="F770" s="10">
        <v>25855.825735400005</v>
      </c>
    </row>
    <row r="771" spans="1:6" x14ac:dyDescent="0.2">
      <c r="A771" s="7"/>
      <c r="B771" s="10" t="s">
        <v>28</v>
      </c>
      <c r="C771" s="10">
        <f t="shared" si="51"/>
        <v>233.09983936842104</v>
      </c>
      <c r="D771" s="10">
        <v>221.44484739999999</v>
      </c>
      <c r="E771" s="10">
        <v>221.44484739999999</v>
      </c>
      <c r="F771" s="10">
        <v>380.703396</v>
      </c>
    </row>
    <row r="772" spans="1:6" x14ac:dyDescent="0.2">
      <c r="A772" s="7"/>
      <c r="B772" s="10" t="s">
        <v>36</v>
      </c>
      <c r="C772" s="10">
        <f t="shared" si="51"/>
        <v>0</v>
      </c>
      <c r="D772" s="10">
        <v>0</v>
      </c>
      <c r="E772" s="10">
        <v>0</v>
      </c>
      <c r="F772" s="10">
        <v>48.91</v>
      </c>
    </row>
    <row r="773" spans="1:6" x14ac:dyDescent="0.2">
      <c r="A773" s="7"/>
      <c r="B773" s="10" t="s">
        <v>41</v>
      </c>
      <c r="C773" s="10">
        <f t="shared" si="51"/>
        <v>0</v>
      </c>
      <c r="D773" s="10">
        <v>0</v>
      </c>
      <c r="E773" s="10">
        <v>0</v>
      </c>
      <c r="F773" s="10">
        <v>777.93</v>
      </c>
    </row>
    <row r="774" spans="1:6" x14ac:dyDescent="0.2">
      <c r="A774" s="7"/>
      <c r="B774" s="14" t="s">
        <v>37</v>
      </c>
      <c r="C774" s="8">
        <f>SUM(C757:C773)</f>
        <v>14461.912731403578</v>
      </c>
      <c r="D774" s="15">
        <f>SUM(D757:D773)</f>
        <v>13738.817094833399</v>
      </c>
      <c r="E774" s="15">
        <f>SUM(E757:E773)</f>
        <v>13738.817094833399</v>
      </c>
      <c r="F774" s="15">
        <f>SUM(F757:F773)</f>
        <v>107234.2134810534</v>
      </c>
    </row>
    <row r="775" spans="1:6" x14ac:dyDescent="0.2">
      <c r="A775" s="7"/>
      <c r="B775" s="10"/>
      <c r="C775" s="10"/>
      <c r="D775" s="10"/>
      <c r="E775" s="10"/>
      <c r="F775" s="10"/>
    </row>
    <row r="776" spans="1:6" x14ac:dyDescent="0.2">
      <c r="A776" s="19" t="s">
        <v>6</v>
      </c>
      <c r="B776" s="14" t="s">
        <v>79</v>
      </c>
      <c r="C776" s="10"/>
      <c r="D776" s="10"/>
      <c r="E776" s="10"/>
      <c r="F776" s="10"/>
    </row>
    <row r="777" spans="1:6" x14ac:dyDescent="0.2">
      <c r="A777" s="7"/>
      <c r="B777" s="10" t="s">
        <v>17</v>
      </c>
      <c r="C777" s="10">
        <f t="shared" ref="C777:C793" si="52">D777*100/95</f>
        <v>0</v>
      </c>
      <c r="D777" s="10">
        <v>0</v>
      </c>
      <c r="E777" s="10">
        <v>0</v>
      </c>
      <c r="F777" s="10">
        <v>0.03</v>
      </c>
    </row>
    <row r="778" spans="1:6" x14ac:dyDescent="0.2">
      <c r="A778" s="7"/>
      <c r="B778" s="10" t="s">
        <v>18</v>
      </c>
      <c r="C778" s="10">
        <f t="shared" si="52"/>
        <v>0</v>
      </c>
      <c r="D778" s="10">
        <v>0</v>
      </c>
      <c r="E778" s="10">
        <v>0</v>
      </c>
      <c r="F778" s="10">
        <v>0.23</v>
      </c>
    </row>
    <row r="779" spans="1:6" x14ac:dyDescent="0.2">
      <c r="A779" s="7"/>
      <c r="B779" s="10" t="s">
        <v>19</v>
      </c>
      <c r="C779" s="10">
        <f t="shared" si="52"/>
        <v>0</v>
      </c>
      <c r="D779" s="10">
        <v>0</v>
      </c>
      <c r="E779" s="10">
        <v>0</v>
      </c>
      <c r="F779" s="10">
        <v>0.01</v>
      </c>
    </row>
    <row r="780" spans="1:6" x14ac:dyDescent="0.2">
      <c r="A780" s="7"/>
      <c r="B780" s="10" t="s">
        <v>44</v>
      </c>
      <c r="C780" s="10">
        <f t="shared" si="52"/>
        <v>0</v>
      </c>
      <c r="D780" s="10">
        <v>0</v>
      </c>
      <c r="E780" s="10">
        <v>0</v>
      </c>
      <c r="F780" s="10">
        <v>0.15</v>
      </c>
    </row>
    <row r="781" spans="1:6" x14ac:dyDescent="0.2">
      <c r="A781" s="7"/>
      <c r="B781" s="10" t="s">
        <v>45</v>
      </c>
      <c r="C781" s="10">
        <f t="shared" si="52"/>
        <v>0</v>
      </c>
      <c r="D781" s="10">
        <v>0</v>
      </c>
      <c r="E781" s="10">
        <v>0</v>
      </c>
      <c r="F781" s="10">
        <v>0</v>
      </c>
    </row>
    <row r="782" spans="1:6" x14ac:dyDescent="0.2">
      <c r="A782" s="7"/>
      <c r="B782" s="10" t="s">
        <v>21</v>
      </c>
      <c r="C782" s="10">
        <f t="shared" si="52"/>
        <v>0</v>
      </c>
      <c r="D782" s="10">
        <v>0</v>
      </c>
      <c r="E782" s="10">
        <v>0</v>
      </c>
      <c r="F782" s="10">
        <v>0.37</v>
      </c>
    </row>
    <row r="783" spans="1:6" x14ac:dyDescent="0.2">
      <c r="A783" s="7"/>
      <c r="B783" s="10" t="s">
        <v>22</v>
      </c>
      <c r="C783" s="10">
        <f t="shared" si="52"/>
        <v>0</v>
      </c>
      <c r="D783" s="10">
        <v>0</v>
      </c>
      <c r="E783" s="10">
        <v>0</v>
      </c>
      <c r="F783" s="10">
        <v>0</v>
      </c>
    </row>
    <row r="784" spans="1:6" x14ac:dyDescent="0.2">
      <c r="A784" s="7"/>
      <c r="B784" s="10" t="s">
        <v>23</v>
      </c>
      <c r="C784" s="10">
        <f t="shared" si="52"/>
        <v>0</v>
      </c>
      <c r="D784" s="10">
        <v>0</v>
      </c>
      <c r="E784" s="10">
        <v>0</v>
      </c>
      <c r="F784" s="10">
        <v>0</v>
      </c>
    </row>
    <row r="785" spans="1:6" x14ac:dyDescent="0.2">
      <c r="A785" s="7"/>
      <c r="B785" s="10" t="s">
        <v>24</v>
      </c>
      <c r="C785" s="10">
        <f t="shared" si="52"/>
        <v>0</v>
      </c>
      <c r="D785" s="10">
        <v>0</v>
      </c>
      <c r="E785" s="10">
        <v>0</v>
      </c>
      <c r="F785" s="10">
        <v>0</v>
      </c>
    </row>
    <row r="786" spans="1:6" x14ac:dyDescent="0.2">
      <c r="A786" s="7"/>
      <c r="B786" s="10" t="s">
        <v>25</v>
      </c>
      <c r="C786" s="10">
        <f t="shared" si="52"/>
        <v>0</v>
      </c>
      <c r="D786" s="10">
        <v>0</v>
      </c>
      <c r="E786" s="10">
        <v>0</v>
      </c>
      <c r="F786" s="10">
        <v>0</v>
      </c>
    </row>
    <row r="787" spans="1:6" ht="15" x14ac:dyDescent="0.25">
      <c r="A787" s="7"/>
      <c r="B787" s="10" t="s">
        <v>48</v>
      </c>
      <c r="C787" s="10">
        <f t="shared" si="52"/>
        <v>6.4947789473684209E-2</v>
      </c>
      <c r="D787" s="20">
        <v>6.1700400000000002E-2</v>
      </c>
      <c r="E787" s="20">
        <v>6.1700400000000002E-2</v>
      </c>
      <c r="F787" s="10">
        <v>1.3017004000000001</v>
      </c>
    </row>
    <row r="788" spans="1:6" x14ac:dyDescent="0.2">
      <c r="A788" s="7"/>
      <c r="B788" s="10" t="s">
        <v>26</v>
      </c>
      <c r="C788" s="10">
        <f t="shared" si="52"/>
        <v>4.0190526315789475E-3</v>
      </c>
      <c r="D788" s="10">
        <v>3.8181000000000001E-3</v>
      </c>
      <c r="E788" s="10">
        <v>3.8181000000000001E-3</v>
      </c>
      <c r="F788" s="10">
        <v>4.3818099999999999E-2</v>
      </c>
    </row>
    <row r="789" spans="1:6" x14ac:dyDescent="0.2">
      <c r="A789" s="7"/>
      <c r="B789" s="3" t="s">
        <v>35</v>
      </c>
      <c r="C789" s="10">
        <f t="shared" si="52"/>
        <v>0</v>
      </c>
      <c r="D789" s="10">
        <v>0</v>
      </c>
      <c r="E789" s="10">
        <v>0</v>
      </c>
      <c r="F789" s="10">
        <v>0</v>
      </c>
    </row>
    <row r="790" spans="1:6" x14ac:dyDescent="0.2">
      <c r="A790" s="7"/>
      <c r="B790" s="10" t="s">
        <v>27</v>
      </c>
      <c r="C790" s="10">
        <f t="shared" si="52"/>
        <v>0</v>
      </c>
      <c r="D790" s="10">
        <v>0</v>
      </c>
      <c r="E790" s="10">
        <v>0</v>
      </c>
      <c r="F790" s="10">
        <v>0</v>
      </c>
    </row>
    <row r="791" spans="1:6" x14ac:dyDescent="0.2">
      <c r="A791" s="7"/>
      <c r="B791" s="10" t="s">
        <v>28</v>
      </c>
      <c r="C791" s="10">
        <f t="shared" si="52"/>
        <v>0</v>
      </c>
      <c r="D791" s="10">
        <v>0</v>
      </c>
      <c r="E791" s="10">
        <v>0</v>
      </c>
      <c r="F791" s="10">
        <v>0</v>
      </c>
    </row>
    <row r="792" spans="1:6" x14ac:dyDescent="0.2">
      <c r="A792" s="7"/>
      <c r="B792" s="10" t="s">
        <v>36</v>
      </c>
      <c r="C792" s="10">
        <f t="shared" si="52"/>
        <v>0</v>
      </c>
      <c r="D792" s="10">
        <v>0</v>
      </c>
      <c r="E792" s="10">
        <v>0</v>
      </c>
      <c r="F792" s="10">
        <v>0.15</v>
      </c>
    </row>
    <row r="793" spans="1:6" x14ac:dyDescent="0.2">
      <c r="A793" s="7"/>
      <c r="B793" s="10" t="s">
        <v>41</v>
      </c>
      <c r="C793" s="10">
        <f t="shared" si="52"/>
        <v>0</v>
      </c>
      <c r="D793" s="10">
        <v>0</v>
      </c>
      <c r="E793" s="10">
        <v>0</v>
      </c>
      <c r="F793" s="10">
        <v>0.35</v>
      </c>
    </row>
    <row r="794" spans="1:6" x14ac:dyDescent="0.2">
      <c r="A794" s="7"/>
      <c r="B794" s="14" t="s">
        <v>37</v>
      </c>
      <c r="C794" s="8">
        <f>SUM(C777:C793)</f>
        <v>6.896684210526316E-2</v>
      </c>
      <c r="D794" s="15">
        <f>SUM(D777:D793)</f>
        <v>6.5518500000000007E-2</v>
      </c>
      <c r="E794" s="15">
        <f>SUM(E777:E793)</f>
        <v>6.5518500000000007E-2</v>
      </c>
      <c r="F794" s="8">
        <f>SUM(F777:F793)</f>
        <v>2.6355185000000003</v>
      </c>
    </row>
    <row r="795" spans="1:6" x14ac:dyDescent="0.2">
      <c r="A795" s="7"/>
      <c r="B795" s="10"/>
      <c r="C795" s="10"/>
      <c r="D795" s="10"/>
      <c r="E795" s="10"/>
      <c r="F795" s="10"/>
    </row>
    <row r="796" spans="1:6" x14ac:dyDescent="0.2">
      <c r="A796" s="19" t="s">
        <v>7</v>
      </c>
      <c r="B796" s="14" t="s">
        <v>80</v>
      </c>
      <c r="C796" s="10"/>
      <c r="D796" s="10"/>
      <c r="E796" s="10"/>
      <c r="F796" s="10"/>
    </row>
    <row r="797" spans="1:6" x14ac:dyDescent="0.2">
      <c r="A797" s="7"/>
      <c r="B797" s="10" t="s">
        <v>17</v>
      </c>
      <c r="C797" s="10">
        <f t="shared" ref="C797:C813" si="53">D797*100/95</f>
        <v>66.381300526315783</v>
      </c>
      <c r="D797" s="10">
        <v>63.0622355</v>
      </c>
      <c r="E797" s="10">
        <v>63.0622355</v>
      </c>
      <c r="F797" s="10">
        <v>305.15819461000001</v>
      </c>
    </row>
    <row r="798" spans="1:6" x14ac:dyDescent="0.2">
      <c r="A798" s="7"/>
      <c r="B798" s="10" t="s">
        <v>18</v>
      </c>
      <c r="C798" s="10">
        <f t="shared" si="53"/>
        <v>267.50799168421054</v>
      </c>
      <c r="D798" s="10">
        <v>254.13259210000001</v>
      </c>
      <c r="E798" s="10">
        <v>254.13259210000001</v>
      </c>
      <c r="F798" s="10">
        <v>1901.6477976999997</v>
      </c>
    </row>
    <row r="799" spans="1:6" x14ac:dyDescent="0.2">
      <c r="A799" s="7"/>
      <c r="B799" s="10" t="s">
        <v>19</v>
      </c>
      <c r="C799" s="10">
        <f t="shared" si="53"/>
        <v>189.53898473684214</v>
      </c>
      <c r="D799" s="10">
        <v>180.06203550000001</v>
      </c>
      <c r="E799" s="10">
        <v>180.06203550000001</v>
      </c>
      <c r="F799" s="10">
        <v>4164.9628286500001</v>
      </c>
    </row>
    <row r="800" spans="1:6" x14ac:dyDescent="0.2">
      <c r="A800" s="7"/>
      <c r="B800" s="10" t="s">
        <v>44</v>
      </c>
      <c r="C800" s="10">
        <f t="shared" si="53"/>
        <v>0.94622884210526315</v>
      </c>
      <c r="D800" s="10">
        <v>0.89891739999999998</v>
      </c>
      <c r="E800" s="10">
        <v>0.89891739999999998</v>
      </c>
      <c r="F800" s="10">
        <v>531.20755989999998</v>
      </c>
    </row>
    <row r="801" spans="1:6" x14ac:dyDescent="0.2">
      <c r="A801" s="7"/>
      <c r="B801" s="10" t="s">
        <v>45</v>
      </c>
      <c r="C801" s="10">
        <f t="shared" si="53"/>
        <v>198.18130797894736</v>
      </c>
      <c r="D801" s="10">
        <v>188.27224257999998</v>
      </c>
      <c r="E801" s="10">
        <v>188.27224257999998</v>
      </c>
      <c r="F801" s="10">
        <v>2482.8111509799992</v>
      </c>
    </row>
    <row r="802" spans="1:6" x14ac:dyDescent="0.2">
      <c r="A802" s="7"/>
      <c r="B802" s="10" t="s">
        <v>21</v>
      </c>
      <c r="C802" s="10">
        <f t="shared" si="53"/>
        <v>1.2965373684210526</v>
      </c>
      <c r="D802" s="10">
        <v>1.2317104999999999</v>
      </c>
      <c r="E802" s="10">
        <v>1.2317104999999999</v>
      </c>
      <c r="F802" s="10">
        <v>3.9851004999999997</v>
      </c>
    </row>
    <row r="803" spans="1:6" x14ac:dyDescent="0.2">
      <c r="A803" s="7"/>
      <c r="B803" s="10" t="s">
        <v>22</v>
      </c>
      <c r="C803" s="10">
        <f t="shared" si="53"/>
        <v>116.3912647368421</v>
      </c>
      <c r="D803" s="10">
        <v>110.5717015</v>
      </c>
      <c r="E803" s="10">
        <v>110.5717015</v>
      </c>
      <c r="F803" s="10">
        <v>2956.7069641000003</v>
      </c>
    </row>
    <row r="804" spans="1:6" x14ac:dyDescent="0.2">
      <c r="A804" s="7"/>
      <c r="B804" s="10" t="s">
        <v>23</v>
      </c>
      <c r="C804" s="10">
        <f t="shared" si="53"/>
        <v>28.258303157894733</v>
      </c>
      <c r="D804" s="10">
        <v>26.845388</v>
      </c>
      <c r="E804" s="10">
        <v>26.845388</v>
      </c>
      <c r="F804" s="10">
        <v>166.61790680000001</v>
      </c>
    </row>
    <row r="805" spans="1:6" x14ac:dyDescent="0.2">
      <c r="A805" s="7"/>
      <c r="B805" s="10" t="s">
        <v>24</v>
      </c>
      <c r="C805" s="10">
        <f t="shared" si="53"/>
        <v>0</v>
      </c>
      <c r="D805" s="10">
        <v>0</v>
      </c>
      <c r="E805" s="10">
        <v>0</v>
      </c>
      <c r="F805" s="10">
        <v>4.6417999999999999</v>
      </c>
    </row>
    <row r="806" spans="1:6" x14ac:dyDescent="0.2">
      <c r="A806" s="7"/>
      <c r="B806" s="10" t="s">
        <v>25</v>
      </c>
      <c r="C806" s="10">
        <f t="shared" si="53"/>
        <v>0</v>
      </c>
      <c r="D806" s="10">
        <v>0</v>
      </c>
      <c r="E806" s="10">
        <v>0</v>
      </c>
      <c r="F806" s="10">
        <v>26.389400000000002</v>
      </c>
    </row>
    <row r="807" spans="1:6" x14ac:dyDescent="0.2">
      <c r="A807" s="7"/>
      <c r="B807" s="10" t="s">
        <v>48</v>
      </c>
      <c r="C807" s="10">
        <f t="shared" si="53"/>
        <v>4812.3403006315793</v>
      </c>
      <c r="D807" s="10">
        <v>4571.7232856000001</v>
      </c>
      <c r="E807" s="10">
        <v>4571.7232856000001</v>
      </c>
      <c r="F807" s="10">
        <v>16274.356412200003</v>
      </c>
    </row>
    <row r="808" spans="1:6" x14ac:dyDescent="0.2">
      <c r="A808" s="7"/>
      <c r="B808" s="10" t="s">
        <v>26</v>
      </c>
      <c r="C808" s="10">
        <f>D808*100/95</f>
        <v>878.49006852631578</v>
      </c>
      <c r="D808" s="10">
        <v>834.56556509999996</v>
      </c>
      <c r="E808" s="10">
        <v>834.56556509999996</v>
      </c>
      <c r="F808" s="10">
        <v>9363.8151306</v>
      </c>
    </row>
    <row r="809" spans="1:6" x14ac:dyDescent="0.2">
      <c r="A809" s="7"/>
      <c r="B809" s="3" t="s">
        <v>35</v>
      </c>
      <c r="C809" s="10">
        <f t="shared" si="53"/>
        <v>22.529774210526313</v>
      </c>
      <c r="D809" s="10">
        <v>21.403285499999999</v>
      </c>
      <c r="E809" s="10">
        <v>21.403285499999999</v>
      </c>
      <c r="F809" s="10">
        <v>35.3905855</v>
      </c>
    </row>
    <row r="810" spans="1:6" x14ac:dyDescent="0.2">
      <c r="A810" s="7"/>
      <c r="B810" s="10" t="s">
        <v>27</v>
      </c>
      <c r="C810" s="10">
        <f t="shared" si="53"/>
        <v>0</v>
      </c>
      <c r="D810" s="10">
        <v>0</v>
      </c>
      <c r="E810" s="10">
        <v>0</v>
      </c>
      <c r="F810" s="10">
        <v>12490.996322300001</v>
      </c>
    </row>
    <row r="811" spans="1:6" x14ac:dyDescent="0.2">
      <c r="A811" s="7"/>
      <c r="B811" s="10" t="s">
        <v>28</v>
      </c>
      <c r="C811" s="10">
        <f t="shared" si="53"/>
        <v>53.570091210526314</v>
      </c>
      <c r="D811" s="10">
        <v>50.891586650000001</v>
      </c>
      <c r="E811" s="10">
        <v>50.891586650000001</v>
      </c>
      <c r="F811" s="10">
        <v>62.072086650000003</v>
      </c>
    </row>
    <row r="812" spans="1:6" x14ac:dyDescent="0.2">
      <c r="A812" s="7"/>
      <c r="B812" s="10" t="s">
        <v>36</v>
      </c>
      <c r="C812" s="10">
        <f t="shared" si="53"/>
        <v>0</v>
      </c>
      <c r="D812" s="10">
        <v>0</v>
      </c>
      <c r="E812" s="10">
        <v>0</v>
      </c>
      <c r="F812" s="10">
        <v>0</v>
      </c>
    </row>
    <row r="813" spans="1:6" x14ac:dyDescent="0.2">
      <c r="A813" s="7"/>
      <c r="B813" s="10" t="s">
        <v>41</v>
      </c>
      <c r="C813" s="10">
        <f t="shared" si="53"/>
        <v>0</v>
      </c>
      <c r="D813" s="10">
        <v>0</v>
      </c>
      <c r="E813" s="10">
        <v>0</v>
      </c>
      <c r="F813" s="10">
        <v>0</v>
      </c>
    </row>
    <row r="814" spans="1:6" x14ac:dyDescent="0.2">
      <c r="A814" s="7"/>
      <c r="B814" s="14" t="s">
        <v>37</v>
      </c>
      <c r="C814" s="8">
        <f>SUM(C797:C813)</f>
        <v>6635.4321536105272</v>
      </c>
      <c r="D814" s="8">
        <f>SUM(D797:D813)</f>
        <v>6303.660545929999</v>
      </c>
      <c r="E814" s="8">
        <f>SUM(E797:E813)</f>
        <v>6303.660545929999</v>
      </c>
      <c r="F814" s="8">
        <f>SUM(F797:F813)</f>
        <v>50770.759240489999</v>
      </c>
    </row>
    <row r="815" spans="1:6" x14ac:dyDescent="0.2">
      <c r="A815" s="7"/>
      <c r="B815" s="10"/>
      <c r="C815" s="10"/>
      <c r="D815" s="10"/>
      <c r="E815" s="10"/>
      <c r="F815" s="10"/>
    </row>
    <row r="816" spans="1:6" x14ac:dyDescent="0.2">
      <c r="A816" s="7"/>
      <c r="B816" s="8" t="s">
        <v>102</v>
      </c>
      <c r="C816" s="10"/>
      <c r="D816" s="10"/>
      <c r="E816" s="10"/>
      <c r="F816" s="10"/>
    </row>
    <row r="817" spans="1:6" x14ac:dyDescent="0.2">
      <c r="A817" s="7"/>
      <c r="B817" s="10" t="s">
        <v>17</v>
      </c>
      <c r="C817" s="4">
        <f t="shared" ref="C817:F826" si="54">SUM(C677,C797,C777,C757,C737,C717,C697)</f>
        <v>296.25794399999995</v>
      </c>
      <c r="D817" s="4">
        <f t="shared" si="54"/>
        <v>281.4450468</v>
      </c>
      <c r="E817" s="4">
        <f t="shared" si="54"/>
        <v>281.4450468</v>
      </c>
      <c r="F817" s="4">
        <f t="shared" si="54"/>
        <v>9361.239876220001</v>
      </c>
    </row>
    <row r="818" spans="1:6" x14ac:dyDescent="0.2">
      <c r="A818" s="7"/>
      <c r="B818" s="10" t="s">
        <v>18</v>
      </c>
      <c r="C818" s="4">
        <f t="shared" si="54"/>
        <v>2663.9278025263152</v>
      </c>
      <c r="D818" s="4">
        <f t="shared" si="54"/>
        <v>2530.7314124000004</v>
      </c>
      <c r="E818" s="4">
        <f t="shared" si="54"/>
        <v>2530.7314124000004</v>
      </c>
      <c r="F818" s="4">
        <f t="shared" si="54"/>
        <v>20839.23558778</v>
      </c>
    </row>
    <row r="819" spans="1:6" x14ac:dyDescent="0.2">
      <c r="A819" s="7"/>
      <c r="B819" s="10" t="s">
        <v>19</v>
      </c>
      <c r="C819" s="4">
        <f t="shared" si="54"/>
        <v>735.93830189473692</v>
      </c>
      <c r="D819" s="4">
        <f t="shared" si="54"/>
        <v>699.14138679999996</v>
      </c>
      <c r="E819" s="4">
        <f t="shared" si="54"/>
        <v>699.14138679999996</v>
      </c>
      <c r="F819" s="4">
        <f t="shared" si="54"/>
        <v>28564.695905630004</v>
      </c>
    </row>
    <row r="820" spans="1:6" x14ac:dyDescent="0.2">
      <c r="A820" s="7"/>
      <c r="B820" s="10" t="s">
        <v>44</v>
      </c>
      <c r="C820" s="4">
        <f t="shared" si="54"/>
        <v>1030.7674944842104</v>
      </c>
      <c r="D820" s="4">
        <f t="shared" si="54"/>
        <v>979.22911976000012</v>
      </c>
      <c r="E820" s="4">
        <f t="shared" si="54"/>
        <v>979.22911976000012</v>
      </c>
      <c r="F820" s="4">
        <f t="shared" si="54"/>
        <v>15383.568492550001</v>
      </c>
    </row>
    <row r="821" spans="1:6" x14ac:dyDescent="0.2">
      <c r="A821" s="7"/>
      <c r="B821" s="10" t="s">
        <v>45</v>
      </c>
      <c r="C821" s="4">
        <f t="shared" si="54"/>
        <v>1506.9477743608422</v>
      </c>
      <c r="D821" s="4">
        <f t="shared" si="54"/>
        <v>1431.6003856428001</v>
      </c>
      <c r="E821" s="4">
        <f t="shared" si="54"/>
        <v>1431.6003856428001</v>
      </c>
      <c r="F821" s="4">
        <f t="shared" si="54"/>
        <v>22159.059482942797</v>
      </c>
    </row>
    <row r="822" spans="1:6" x14ac:dyDescent="0.2">
      <c r="A822" s="7"/>
      <c r="B822" s="10" t="s">
        <v>21</v>
      </c>
      <c r="C822" s="4">
        <f t="shared" si="54"/>
        <v>95.533683894736853</v>
      </c>
      <c r="D822" s="4">
        <f t="shared" si="54"/>
        <v>90.756999699999994</v>
      </c>
      <c r="E822" s="4">
        <f t="shared" si="54"/>
        <v>90.756999699999994</v>
      </c>
      <c r="F822" s="4">
        <f t="shared" si="54"/>
        <v>1337.5607199000003</v>
      </c>
    </row>
    <row r="823" spans="1:6" x14ac:dyDescent="0.2">
      <c r="A823" s="7"/>
      <c r="B823" s="10" t="s">
        <v>22</v>
      </c>
      <c r="C823" s="4">
        <f t="shared" si="54"/>
        <v>3258.9236358947364</v>
      </c>
      <c r="D823" s="4">
        <f t="shared" si="54"/>
        <v>3095.9774540999997</v>
      </c>
      <c r="E823" s="4">
        <f t="shared" si="54"/>
        <v>3095.9774540999997</v>
      </c>
      <c r="F823" s="4">
        <f t="shared" si="54"/>
        <v>24615.233600959997</v>
      </c>
    </row>
    <row r="824" spans="1:6" x14ac:dyDescent="0.2">
      <c r="A824" s="7"/>
      <c r="B824" s="10" t="s">
        <v>23</v>
      </c>
      <c r="C824" s="4">
        <f t="shared" si="54"/>
        <v>287.48052368421054</v>
      </c>
      <c r="D824" s="4">
        <f t="shared" si="54"/>
        <v>273.10649750000005</v>
      </c>
      <c r="E824" s="4">
        <f t="shared" si="54"/>
        <v>273.10649750000005</v>
      </c>
      <c r="F824" s="4">
        <f t="shared" si="54"/>
        <v>1516.71294764</v>
      </c>
    </row>
    <row r="825" spans="1:6" x14ac:dyDescent="0.2">
      <c r="A825" s="7"/>
      <c r="B825" s="10" t="s">
        <v>24</v>
      </c>
      <c r="C825" s="4">
        <f t="shared" si="54"/>
        <v>0.52423157894736838</v>
      </c>
      <c r="D825" s="4">
        <f t="shared" si="54"/>
        <v>0.49802000000000002</v>
      </c>
      <c r="E825" s="4">
        <f t="shared" si="54"/>
        <v>0.49802000000000002</v>
      </c>
      <c r="F825" s="4">
        <f t="shared" si="54"/>
        <v>195.96555140000004</v>
      </c>
    </row>
    <row r="826" spans="1:6" x14ac:dyDescent="0.2">
      <c r="A826" s="7"/>
      <c r="B826" s="10" t="s">
        <v>25</v>
      </c>
      <c r="C826" s="4">
        <f t="shared" si="54"/>
        <v>19.519808000000001</v>
      </c>
      <c r="D826" s="4">
        <f t="shared" si="54"/>
        <v>18.543817600000001</v>
      </c>
      <c r="E826" s="4">
        <f t="shared" si="54"/>
        <v>18.543817600000001</v>
      </c>
      <c r="F826" s="4">
        <f t="shared" si="54"/>
        <v>580.93203569999991</v>
      </c>
    </row>
    <row r="827" spans="1:6" x14ac:dyDescent="0.2">
      <c r="A827" s="7"/>
      <c r="B827" s="10" t="s">
        <v>48</v>
      </c>
      <c r="C827" s="4">
        <f t="shared" ref="C827:F834" si="55">SUM(C687,C807,C787,C767,C747,C727,C707)</f>
        <v>25760.549293834738</v>
      </c>
      <c r="D827" s="4">
        <f t="shared" si="55"/>
        <v>24472.521829142999</v>
      </c>
      <c r="E827" s="4">
        <f t="shared" si="55"/>
        <v>24472.521829142999</v>
      </c>
      <c r="F827" s="4">
        <f t="shared" si="55"/>
        <v>117316.18981264299</v>
      </c>
    </row>
    <row r="828" spans="1:6" x14ac:dyDescent="0.2">
      <c r="A828" s="7"/>
      <c r="B828" s="10" t="s">
        <v>26</v>
      </c>
      <c r="C828" s="4">
        <f t="shared" si="55"/>
        <v>4197.1036920103152</v>
      </c>
      <c r="D828" s="4">
        <f t="shared" si="55"/>
        <v>3987.2485074097999</v>
      </c>
      <c r="E828" s="4">
        <f t="shared" si="55"/>
        <v>3987.2485074097999</v>
      </c>
      <c r="F828" s="4">
        <f t="shared" si="55"/>
        <v>51821.651957609807</v>
      </c>
    </row>
    <row r="829" spans="1:6" x14ac:dyDescent="0.2">
      <c r="A829" s="7"/>
      <c r="B829" s="3" t="s">
        <v>35</v>
      </c>
      <c r="C829" s="4">
        <f t="shared" si="55"/>
        <v>3061.953740631579</v>
      </c>
      <c r="D829" s="4">
        <f t="shared" si="55"/>
        <v>2908.8560536</v>
      </c>
      <c r="E829" s="4">
        <f t="shared" si="55"/>
        <v>2908.8560536</v>
      </c>
      <c r="F829" s="4">
        <f t="shared" si="55"/>
        <v>6780.1372256999994</v>
      </c>
    </row>
    <row r="830" spans="1:6" x14ac:dyDescent="0.2">
      <c r="A830" s="7"/>
      <c r="B830" s="10" t="s">
        <v>27</v>
      </c>
      <c r="C830" s="4">
        <f t="shared" si="55"/>
        <v>0</v>
      </c>
      <c r="D830" s="4">
        <f t="shared" si="55"/>
        <v>0</v>
      </c>
      <c r="E830" s="4">
        <f t="shared" si="55"/>
        <v>0</v>
      </c>
      <c r="F830" s="4">
        <f t="shared" si="55"/>
        <v>103503.48041040001</v>
      </c>
    </row>
    <row r="831" spans="1:6" x14ac:dyDescent="0.2">
      <c r="A831" s="7"/>
      <c r="B831" s="10" t="s">
        <v>28</v>
      </c>
      <c r="C831" s="4">
        <f t="shared" si="55"/>
        <v>805.51600656315793</v>
      </c>
      <c r="D831" s="4">
        <f t="shared" si="55"/>
        <v>765.24020623499996</v>
      </c>
      <c r="E831" s="4">
        <f t="shared" si="55"/>
        <v>765.24020623499996</v>
      </c>
      <c r="F831" s="4">
        <f t="shared" si="55"/>
        <v>2013.0363520350002</v>
      </c>
    </row>
    <row r="832" spans="1:6" x14ac:dyDescent="0.2">
      <c r="A832" s="7"/>
      <c r="B832" s="10" t="s">
        <v>36</v>
      </c>
      <c r="C832" s="4">
        <f t="shared" si="55"/>
        <v>0</v>
      </c>
      <c r="D832" s="4">
        <f t="shared" si="55"/>
        <v>0</v>
      </c>
      <c r="E832" s="4">
        <f t="shared" si="55"/>
        <v>0</v>
      </c>
      <c r="F832" s="4">
        <f t="shared" si="55"/>
        <v>118.05</v>
      </c>
    </row>
    <row r="833" spans="1:6" x14ac:dyDescent="0.2">
      <c r="A833" s="7"/>
      <c r="B833" s="10" t="s">
        <v>41</v>
      </c>
      <c r="C833" s="4">
        <f t="shared" si="55"/>
        <v>0</v>
      </c>
      <c r="D833" s="4">
        <f t="shared" si="55"/>
        <v>0</v>
      </c>
      <c r="E833" s="4">
        <f t="shared" si="55"/>
        <v>0</v>
      </c>
      <c r="F833" s="4">
        <f t="shared" si="55"/>
        <v>2547.2799999999997</v>
      </c>
    </row>
    <row r="834" spans="1:6" x14ac:dyDescent="0.2">
      <c r="A834" s="7"/>
      <c r="B834" s="14" t="s">
        <v>37</v>
      </c>
      <c r="C834" s="23">
        <f t="shared" si="55"/>
        <v>43720.943933358518</v>
      </c>
      <c r="D834" s="23">
        <f t="shared" si="55"/>
        <v>41534.8967366906</v>
      </c>
      <c r="E834" s="23">
        <f t="shared" si="55"/>
        <v>41534.8967366906</v>
      </c>
      <c r="F834" s="23">
        <f t="shared" si="55"/>
        <v>408654.0299591106</v>
      </c>
    </row>
    <row r="835" spans="1:6" x14ac:dyDescent="0.2">
      <c r="A835" s="7" t="s">
        <v>0</v>
      </c>
      <c r="B835" s="10"/>
      <c r="C835" s="10"/>
      <c r="D835" s="10"/>
      <c r="E835" s="10"/>
      <c r="F835" s="10"/>
    </row>
    <row r="836" spans="1:6" x14ac:dyDescent="0.2">
      <c r="A836" s="7"/>
      <c r="B836" s="8" t="s">
        <v>103</v>
      </c>
      <c r="C836" s="10"/>
      <c r="D836" s="10"/>
      <c r="E836" s="10"/>
      <c r="F836" s="10"/>
    </row>
    <row r="837" spans="1:6" x14ac:dyDescent="0.2">
      <c r="A837" s="7"/>
      <c r="B837" s="27" t="s">
        <v>104</v>
      </c>
      <c r="C837" s="10"/>
      <c r="D837" s="10"/>
      <c r="E837" s="10"/>
      <c r="F837" s="10"/>
    </row>
    <row r="838" spans="1:6" x14ac:dyDescent="0.2">
      <c r="A838" s="7"/>
      <c r="B838" s="10" t="s">
        <v>17</v>
      </c>
      <c r="C838" s="4">
        <f t="shared" ref="C838:F854" si="56">SUM(C151,C332,C453,C554,C656,C817)</f>
        <v>863.48268367073672</v>
      </c>
      <c r="D838" s="4">
        <f t="shared" si="56"/>
        <v>820.30854948720003</v>
      </c>
      <c r="E838" s="4">
        <f t="shared" si="56"/>
        <v>820.30854948720003</v>
      </c>
      <c r="F838" s="4">
        <f>SUM(F151,F332,F453,F554,F656,F817)</f>
        <v>30017.049491507205</v>
      </c>
    </row>
    <row r="839" spans="1:6" x14ac:dyDescent="0.2">
      <c r="A839" s="7"/>
      <c r="B839" s="10" t="s">
        <v>18</v>
      </c>
      <c r="C839" s="4">
        <f t="shared" si="56"/>
        <v>3462.0866359999991</v>
      </c>
      <c r="D839" s="4">
        <f t="shared" si="56"/>
        <v>3288.9823042000003</v>
      </c>
      <c r="E839" s="4">
        <f t="shared" si="56"/>
        <v>3288.9823042000003</v>
      </c>
      <c r="F839" s="4">
        <f t="shared" si="56"/>
        <v>42698.953875829997</v>
      </c>
    </row>
    <row r="840" spans="1:6" x14ac:dyDescent="0.2">
      <c r="A840" s="7"/>
      <c r="B840" s="10" t="s">
        <v>19</v>
      </c>
      <c r="C840" s="4">
        <f t="shared" si="56"/>
        <v>5113.463428621053</v>
      </c>
      <c r="D840" s="4">
        <f t="shared" si="56"/>
        <v>4857.7902571900004</v>
      </c>
      <c r="E840" s="4">
        <f t="shared" si="56"/>
        <v>4857.7902571900004</v>
      </c>
      <c r="F840" s="4">
        <f t="shared" si="56"/>
        <v>110668.98292865499</v>
      </c>
    </row>
    <row r="841" spans="1:6" x14ac:dyDescent="0.2">
      <c r="A841" s="7"/>
      <c r="B841" s="10" t="s">
        <v>81</v>
      </c>
      <c r="C841" s="4">
        <f t="shared" si="56"/>
        <v>1855.1609308947368</v>
      </c>
      <c r="D841" s="4">
        <f t="shared" si="56"/>
        <v>1762.40288435</v>
      </c>
      <c r="E841" s="4">
        <f t="shared" si="56"/>
        <v>1762.40288435</v>
      </c>
      <c r="F841" s="4">
        <f t="shared" si="56"/>
        <v>30861.093102390001</v>
      </c>
    </row>
    <row r="842" spans="1:6" x14ac:dyDescent="0.2">
      <c r="A842" s="7"/>
      <c r="B842" s="10" t="s">
        <v>45</v>
      </c>
      <c r="C842" s="4">
        <f t="shared" si="56"/>
        <v>3237.1420215423159</v>
      </c>
      <c r="D842" s="4">
        <f t="shared" si="56"/>
        <v>3075.2849204652002</v>
      </c>
      <c r="E842" s="4">
        <f t="shared" si="56"/>
        <v>3075.2849204652002</v>
      </c>
      <c r="F842" s="4">
        <f t="shared" si="56"/>
        <v>42409.790407800203</v>
      </c>
    </row>
    <row r="843" spans="1:6" x14ac:dyDescent="0.2">
      <c r="A843" s="7"/>
      <c r="B843" s="10" t="s">
        <v>21</v>
      </c>
      <c r="C843" s="4">
        <f t="shared" si="56"/>
        <v>175.76555852631577</v>
      </c>
      <c r="D843" s="4">
        <f t="shared" si="56"/>
        <v>166.97728059999997</v>
      </c>
      <c r="E843" s="4">
        <f t="shared" si="56"/>
        <v>166.97728059999997</v>
      </c>
      <c r="F843" s="4">
        <f t="shared" si="56"/>
        <v>3059.6680206000001</v>
      </c>
    </row>
    <row r="844" spans="1:6" x14ac:dyDescent="0.2">
      <c r="A844" s="7"/>
      <c r="B844" s="10" t="s">
        <v>22</v>
      </c>
      <c r="C844" s="4">
        <f t="shared" si="56"/>
        <v>4408.6834318842102</v>
      </c>
      <c r="D844" s="4">
        <f t="shared" si="56"/>
        <v>4188.2492602900002</v>
      </c>
      <c r="E844" s="4">
        <f t="shared" si="56"/>
        <v>4188.2492602900002</v>
      </c>
      <c r="F844" s="4">
        <f t="shared" si="56"/>
        <v>49070.87415766</v>
      </c>
    </row>
    <row r="845" spans="1:6" x14ac:dyDescent="0.2">
      <c r="A845" s="7"/>
      <c r="B845" s="10" t="s">
        <v>23</v>
      </c>
      <c r="C845" s="4">
        <f t="shared" si="56"/>
        <v>1208.9543493684212</v>
      </c>
      <c r="D845" s="4">
        <f t="shared" si="56"/>
        <v>1148.5066319000002</v>
      </c>
      <c r="E845" s="4">
        <f t="shared" si="56"/>
        <v>1148.5066319000002</v>
      </c>
      <c r="F845" s="4">
        <f t="shared" si="56"/>
        <v>6669.3054142500005</v>
      </c>
    </row>
    <row r="846" spans="1:6" x14ac:dyDescent="0.2">
      <c r="A846" s="7"/>
      <c r="B846" s="10" t="s">
        <v>24</v>
      </c>
      <c r="C846" s="4">
        <f t="shared" si="56"/>
        <v>1.2526771578947369</v>
      </c>
      <c r="D846" s="4">
        <f t="shared" si="56"/>
        <v>1.1900432999999999</v>
      </c>
      <c r="E846" s="4">
        <f t="shared" si="56"/>
        <v>1.1900432999999999</v>
      </c>
      <c r="F846" s="4">
        <f t="shared" si="56"/>
        <v>698.69949380000003</v>
      </c>
    </row>
    <row r="847" spans="1:6" x14ac:dyDescent="0.2">
      <c r="A847" s="7"/>
      <c r="B847" s="10" t="s">
        <v>25</v>
      </c>
      <c r="C847" s="4">
        <f t="shared" si="56"/>
        <v>113.89373757894738</v>
      </c>
      <c r="D847" s="4">
        <f t="shared" si="56"/>
        <v>108.1990507</v>
      </c>
      <c r="E847" s="4">
        <f t="shared" si="56"/>
        <v>108.1990507</v>
      </c>
      <c r="F847" s="4">
        <f t="shared" si="56"/>
        <v>1737.8448676</v>
      </c>
    </row>
    <row r="848" spans="1:6" x14ac:dyDescent="0.2">
      <c r="A848" s="7"/>
      <c r="B848" s="10" t="s">
        <v>48</v>
      </c>
      <c r="C848" s="4">
        <f t="shared" si="56"/>
        <v>56383.178115252107</v>
      </c>
      <c r="D848" s="4">
        <f t="shared" si="56"/>
        <v>53564.019209489503</v>
      </c>
      <c r="E848" s="4">
        <f t="shared" si="56"/>
        <v>53564.019209489503</v>
      </c>
      <c r="F848" s="4">
        <f t="shared" si="56"/>
        <v>347753.45258198952</v>
      </c>
    </row>
    <row r="849" spans="1:6" x14ac:dyDescent="0.2">
      <c r="A849" s="7"/>
      <c r="B849" s="10" t="s">
        <v>26</v>
      </c>
      <c r="C849" s="4">
        <f t="shared" si="56"/>
        <v>19207.353781731366</v>
      </c>
      <c r="D849" s="4">
        <f t="shared" si="56"/>
        <v>18246.986092644802</v>
      </c>
      <c r="E849" s="4">
        <f t="shared" si="56"/>
        <v>18246.986092644802</v>
      </c>
      <c r="F849" s="4">
        <f t="shared" si="56"/>
        <v>175313.18914558482</v>
      </c>
    </row>
    <row r="850" spans="1:6" x14ac:dyDescent="0.2">
      <c r="A850" s="7"/>
      <c r="B850" s="3" t="s">
        <v>35</v>
      </c>
      <c r="C850" s="4">
        <f t="shared" si="56"/>
        <v>4499.4457522842104</v>
      </c>
      <c r="D850" s="4">
        <f t="shared" si="56"/>
        <v>4274.4734646699999</v>
      </c>
      <c r="E850" s="4">
        <f t="shared" si="56"/>
        <v>4274.4734646699999</v>
      </c>
      <c r="F850" s="4">
        <f t="shared" si="56"/>
        <v>12524.921019469999</v>
      </c>
    </row>
    <row r="851" spans="1:6" x14ac:dyDescent="0.2">
      <c r="A851" s="7"/>
      <c r="B851" s="10" t="s">
        <v>27</v>
      </c>
      <c r="C851" s="4">
        <f t="shared" si="56"/>
        <v>108.21033231578947</v>
      </c>
      <c r="D851" s="4">
        <f t="shared" si="56"/>
        <v>102.7998157</v>
      </c>
      <c r="E851" s="4">
        <f t="shared" si="56"/>
        <v>102.7998157</v>
      </c>
      <c r="F851" s="4">
        <f t="shared" si="56"/>
        <v>158879.43219820003</v>
      </c>
    </row>
    <row r="852" spans="1:6" x14ac:dyDescent="0.2">
      <c r="A852" s="7"/>
      <c r="B852" s="10" t="s">
        <v>28</v>
      </c>
      <c r="C852" s="4">
        <f t="shared" si="56"/>
        <v>3991.4686122248422</v>
      </c>
      <c r="D852" s="4">
        <f t="shared" si="56"/>
        <v>3791.8951816136005</v>
      </c>
      <c r="E852" s="4">
        <f t="shared" si="56"/>
        <v>3791.8951816136005</v>
      </c>
      <c r="F852" s="4">
        <f t="shared" si="56"/>
        <v>7214.3286305086003</v>
      </c>
    </row>
    <row r="853" spans="1:6" x14ac:dyDescent="0.2">
      <c r="A853" s="7"/>
      <c r="B853" s="10" t="s">
        <v>36</v>
      </c>
      <c r="C853" s="4">
        <f t="shared" si="56"/>
        <v>0</v>
      </c>
      <c r="D853" s="4">
        <f t="shared" si="56"/>
        <v>0</v>
      </c>
      <c r="E853" s="4">
        <f t="shared" si="56"/>
        <v>0</v>
      </c>
      <c r="F853" s="4">
        <f t="shared" si="56"/>
        <v>1635.6689459000002</v>
      </c>
    </row>
    <row r="854" spans="1:6" x14ac:dyDescent="0.2">
      <c r="A854" s="7"/>
      <c r="B854" s="10" t="s">
        <v>41</v>
      </c>
      <c r="C854" s="4">
        <f t="shared" si="56"/>
        <v>0</v>
      </c>
      <c r="D854" s="4">
        <f t="shared" si="56"/>
        <v>0</v>
      </c>
      <c r="E854" s="4">
        <f t="shared" si="56"/>
        <v>0</v>
      </c>
      <c r="F854" s="4">
        <f t="shared" si="56"/>
        <v>13240.493289999999</v>
      </c>
    </row>
    <row r="855" spans="1:6" x14ac:dyDescent="0.2">
      <c r="A855" s="7"/>
      <c r="B855" s="14" t="s">
        <v>37</v>
      </c>
      <c r="C855" s="21">
        <f t="shared" ref="C855:F855" si="57">SUM(C838:C854)</f>
        <v>104629.54204905295</v>
      </c>
      <c r="D855" s="21">
        <f t="shared" si="57"/>
        <v>99398.064946600294</v>
      </c>
      <c r="E855" s="21">
        <f t="shared" si="57"/>
        <v>99398.064946600294</v>
      </c>
      <c r="F855" s="21">
        <f>SUM(F838:F854)</f>
        <v>1034453.7475717454</v>
      </c>
    </row>
    <row r="856" spans="1:6" x14ac:dyDescent="0.2">
      <c r="A856" s="35" t="s">
        <v>10</v>
      </c>
      <c r="B856" s="35"/>
      <c r="C856" s="35"/>
      <c r="D856" s="35"/>
      <c r="E856" s="35"/>
      <c r="F856" s="28"/>
    </row>
    <row r="857" spans="1:6" x14ac:dyDescent="0.2">
      <c r="A857" s="32" t="s">
        <v>82</v>
      </c>
      <c r="B857" s="32"/>
      <c r="C857" s="32"/>
      <c r="D857" s="32"/>
      <c r="E857" s="32"/>
      <c r="F857" s="32"/>
    </row>
    <row r="858" spans="1:6" x14ac:dyDescent="0.2">
      <c r="A858" s="32" t="s">
        <v>12</v>
      </c>
      <c r="B858" s="32"/>
      <c r="C858" s="32"/>
      <c r="D858" s="32"/>
      <c r="E858" s="32"/>
      <c r="F858" s="32"/>
    </row>
    <row r="859" spans="1:6" x14ac:dyDescent="0.2">
      <c r="A859" s="33" t="s">
        <v>11</v>
      </c>
      <c r="B859" s="33"/>
      <c r="C859" s="33"/>
      <c r="D859" s="33"/>
      <c r="E859" s="33"/>
      <c r="F859" s="33"/>
    </row>
    <row r="860" spans="1:6" x14ac:dyDescent="0.2">
      <c r="A860" s="33" t="s">
        <v>13</v>
      </c>
      <c r="B860" s="33"/>
      <c r="C860" s="33"/>
      <c r="D860" s="33"/>
      <c r="E860" s="33"/>
      <c r="F860" s="33"/>
    </row>
    <row r="861" spans="1:6" x14ac:dyDescent="0.2">
      <c r="A861" s="32" t="s">
        <v>16</v>
      </c>
      <c r="B861" s="32"/>
      <c r="C861" s="32"/>
      <c r="D861" s="32"/>
      <c r="E861" s="32"/>
      <c r="F861" s="32"/>
    </row>
    <row r="862" spans="1:6" x14ac:dyDescent="0.2">
      <c r="A862" s="32" t="s">
        <v>14</v>
      </c>
      <c r="B862" s="32"/>
      <c r="C862" s="32"/>
      <c r="D862" s="32"/>
      <c r="E862" s="32"/>
      <c r="F862" s="32"/>
    </row>
    <row r="863" spans="1:6" ht="34.5" hidden="1" customHeight="1" x14ac:dyDescent="0.2">
      <c r="B863" s="32" t="s">
        <v>15</v>
      </c>
      <c r="C863" s="32"/>
      <c r="D863" s="32"/>
      <c r="E863" s="32"/>
      <c r="F863" s="32"/>
    </row>
    <row r="864" spans="1:6" ht="12.75" hidden="1" customHeight="1" x14ac:dyDescent="0.2"/>
  </sheetData>
  <autoFilter ref="A7:G7" xr:uid="{00000000-0001-0000-0000-000000000000}"/>
  <mergeCells count="14">
    <mergeCell ref="B863:F863"/>
    <mergeCell ref="A856:E856"/>
    <mergeCell ref="A857:F857"/>
    <mergeCell ref="A858:F858"/>
    <mergeCell ref="A859:F859"/>
    <mergeCell ref="A860:F860"/>
    <mergeCell ref="A861:F861"/>
    <mergeCell ref="A862:F862"/>
    <mergeCell ref="A1:F1"/>
    <mergeCell ref="A2:F2"/>
    <mergeCell ref="A3:F3"/>
    <mergeCell ref="A4:F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&amp;L&amp;"Calibri"&amp;10&amp;K000000 Internal&amp;1#_x000D_</oddHeader>
  </headerFooter>
</worksheet>
</file>

<file path=docMetadata/LabelInfo.xml><?xml version="1.0" encoding="utf-8"?>
<clbl:labelList xmlns:clbl="http://schemas.microsoft.com/office/2020/mipLabelMetadata">
  <clbl:label id="{5ce8a179-3f52-4303-9b62-54e17f021067}" enabled="1" method="Privileged" siteId="{8e65dc63-2925-44dc-9c02-98c3f05069e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NASS 4</vt:lpstr>
      <vt:lpstr>'NASS 4'!Print_Area</vt:lpstr>
      <vt:lpstr>'NASS 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Lucid Solutions</cp:lastModifiedBy>
  <cp:lastPrinted>2024-09-04T07:06:27Z</cp:lastPrinted>
  <dcterms:created xsi:type="dcterms:W3CDTF">2021-09-09T11:15:19Z</dcterms:created>
  <dcterms:modified xsi:type="dcterms:W3CDTF">2025-11-18T09:12:59Z</dcterms:modified>
</cp:coreProperties>
</file>