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390" yWindow="390" windowWidth="17280" windowHeight="8880"/>
  </bookViews>
  <sheets>
    <sheet name="5A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1" l="1"/>
  <c r="L72" i="1" s="1"/>
  <c r="J72" i="1"/>
  <c r="H72" i="1"/>
  <c r="G72" i="1"/>
  <c r="C72" i="1"/>
  <c r="L70" i="1"/>
  <c r="I70" i="1"/>
  <c r="L68" i="1"/>
  <c r="I68" i="1"/>
  <c r="L66" i="1"/>
  <c r="I66" i="1"/>
  <c r="L64" i="1"/>
  <c r="I64" i="1"/>
  <c r="L62" i="1"/>
  <c r="I62" i="1"/>
  <c r="L60" i="1"/>
  <c r="I60" i="1"/>
  <c r="L58" i="1"/>
  <c r="I58" i="1"/>
  <c r="L56" i="1"/>
  <c r="I56" i="1"/>
  <c r="L54" i="1"/>
  <c r="I54" i="1"/>
  <c r="L52" i="1"/>
  <c r="I52" i="1"/>
  <c r="L50" i="1"/>
  <c r="I50" i="1"/>
  <c r="L48" i="1"/>
  <c r="I48" i="1"/>
  <c r="L46" i="1"/>
  <c r="I46" i="1"/>
  <c r="L44" i="1"/>
  <c r="I44" i="1"/>
  <c r="L42" i="1"/>
  <c r="I42" i="1"/>
  <c r="L40" i="1"/>
  <c r="I40" i="1"/>
  <c r="L38" i="1"/>
  <c r="I38" i="1"/>
  <c r="L36" i="1"/>
  <c r="I36" i="1"/>
  <c r="L34" i="1"/>
  <c r="I34" i="1"/>
  <c r="L32" i="1"/>
  <c r="I32" i="1"/>
  <c r="L30" i="1"/>
  <c r="I30" i="1"/>
  <c r="L28" i="1"/>
  <c r="I28" i="1"/>
  <c r="L26" i="1"/>
  <c r="I26" i="1"/>
  <c r="L24" i="1"/>
  <c r="I24" i="1"/>
  <c r="L22" i="1"/>
  <c r="I22" i="1"/>
  <c r="L20" i="1"/>
  <c r="I20" i="1"/>
  <c r="L18" i="1"/>
  <c r="I18" i="1"/>
  <c r="L16" i="1"/>
  <c r="I16" i="1"/>
  <c r="L14" i="1"/>
  <c r="I14" i="1"/>
  <c r="L12" i="1"/>
  <c r="I12" i="1"/>
  <c r="I72" i="1" s="1"/>
</calcChain>
</file>

<file path=xl/comments1.xml><?xml version="1.0" encoding="utf-8"?>
<comments xmlns="http://schemas.openxmlformats.org/spreadsheetml/2006/main">
  <authors>
    <author>tc={46380FB9-221A-4B27-B91D-2750A1EC76DE}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Word missing</t>
        </r>
      </text>
    </comment>
  </commentList>
</comments>
</file>

<file path=xl/sharedStrings.xml><?xml version="1.0" encoding="utf-8"?>
<sst xmlns="http://schemas.openxmlformats.org/spreadsheetml/2006/main" count="98" uniqueCount="98">
  <si>
    <t>विवरण – 5आइ</t>
  </si>
  <si>
    <t>Statement – 5AA</t>
  </si>
  <si>
    <t>(₹ करोड़)</t>
  </si>
  <si>
    <t>(₹ Crore)</t>
  </si>
  <si>
    <t>क्र. सं.</t>
  </si>
  <si>
    <t>राज्य</t>
  </si>
  <si>
    <t>परियोजनाओं की संख्या</t>
  </si>
  <si>
    <t>संभाव्यता +</t>
  </si>
  <si>
    <t>कुल परिव्यय</t>
  </si>
  <si>
    <t>आरआईडीएफ ऋण</t>
  </si>
  <si>
    <t>सरकार का अंशदान</t>
  </si>
  <si>
    <t>संवितरण</t>
  </si>
  <si>
    <t>लक्ष्य का %</t>
  </si>
  <si>
    <t>सिंचाई</t>
  </si>
  <si>
    <t>पुल</t>
  </si>
  <si>
    <t>सड़क</t>
  </si>
  <si>
    <t xml:space="preserve"> Sr. No.</t>
  </si>
  <si>
    <t>State</t>
  </si>
  <si>
    <t>No. of Projects</t>
  </si>
  <si>
    <t>Potential+</t>
  </si>
  <si>
    <t>Total Outlay</t>
  </si>
  <si>
    <t>RIDF Loan</t>
  </si>
  <si>
    <t>Govt. Contribution</t>
  </si>
  <si>
    <t>Disbursement</t>
  </si>
  <si>
    <t>% to Target</t>
  </si>
  <si>
    <t>Irrigation</t>
  </si>
  <si>
    <t>Bridges</t>
  </si>
  <si>
    <t>Roads</t>
  </si>
  <si>
    <t>आंध्र प्रदेश</t>
  </si>
  <si>
    <t>Andhra Pradesh</t>
  </si>
  <si>
    <t>अरुणाचल प्रदेश</t>
  </si>
  <si>
    <t>Arunachal Pradesh</t>
  </si>
  <si>
    <t>असम</t>
  </si>
  <si>
    <t xml:space="preserve">Assam </t>
  </si>
  <si>
    <t xml:space="preserve">बिहार </t>
  </si>
  <si>
    <t>Bihar</t>
  </si>
  <si>
    <t>छत्तीसगढ़</t>
  </si>
  <si>
    <t>Chattisgarh</t>
  </si>
  <si>
    <t>गोवा</t>
  </si>
  <si>
    <t>Goa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</si>
  <si>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</si>
  <si>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</si>
  <si>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</si>
  <si>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</si>
  <si>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</si>
  <si>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</si>
  <si>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जम्मू और कश्मीर</t>
  </si>
  <si>
    <t>Jammu &amp; Kashmir</t>
  </si>
  <si>
    <t>झारखंड</t>
  </si>
  <si>
    <t>Jharkhand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</si>
  <si>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</si>
  <si>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</si>
  <si>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</si>
  <si>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</si>
  <si>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</si>
  <si>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</si>
  <si>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</si>
  <si>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</si>
  <si>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</si>
  <si>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</si>
  <si>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</si>
  <si>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</si>
  <si>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</si>
  <si>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</si>
  <si>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</si>
  <si>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</si>
  <si>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ओडिशा</t>
  </si>
  <si>
    <t>Odisha</t>
  </si>
  <si>
    <t>पुदुचेरी</t>
  </si>
  <si>
    <t>Puducherry</t>
  </si>
  <si>
    <t>पंजाब</t>
  </si>
  <si>
    <t>Punjab</t>
  </si>
  <si>
    <t>राजस्थान</t>
  </si>
  <si>
    <t>Rajasthan</t>
  </si>
  <si>
    <t>सिक्किम</t>
  </si>
  <si>
    <t>Sikkim</t>
  </si>
  <si>
    <t>तमिलनाडु</t>
  </si>
  <si>
    <t>Tamil Nadu</t>
  </si>
  <si>
    <t>तेलंगाणा</t>
  </si>
  <si>
    <t>Telangana</t>
  </si>
  <si>
    <t>त्रिपुरा</t>
  </si>
  <si>
    <t>Tripura</t>
  </si>
  <si>
    <t>उत्तर प्रदेश</t>
  </si>
  <si>
    <t>Uttar Pradesh</t>
  </si>
  <si>
    <t>उत्तराखंड</t>
  </si>
  <si>
    <t>Uttarakhand</t>
  </si>
  <si>
    <t>West Bengal</t>
  </si>
  <si>
    <t>कुल</t>
  </si>
  <si>
    <t>Total</t>
  </si>
  <si>
    <t xml:space="preserve">नोट: सिंचाई के लिए हेक्टे, ग्रामीण पुल के लिए मी., सड़क के लिए किमी में संभाव्यता इंगित है </t>
  </si>
  <si>
    <t>+: प्रत्याशित</t>
  </si>
  <si>
    <t>Note: Potential for Irrigation in ha, rural bridges in mtrs, roads in kms</t>
  </si>
  <si>
    <t>+: Anticipated</t>
  </si>
  <si>
    <t>ग्रामीण आधारभूत संरचना विकास निधि (आरआईडीएफ XXVII) के अंतर्गत मंजूर परियोजनाओं का राज्य-वार ब्यौरा - 31 मार्च 2024 को संवितरण की स्थिति</t>
  </si>
  <si>
    <t>लक्ष्य 31 मार्च 2024</t>
  </si>
  <si>
    <t>Target 31 March 2024</t>
  </si>
  <si>
    <t>Statewise Details of Projects Sanctioned Under Rural Infrastructure Development Fund (RIDF-XXVII) - Position of Disbursement as on 31 March 2024 - Ongoing</t>
  </si>
  <si>
    <t>पश्चिम बंगाल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</si>
</sst>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/>
    <xf numFmtId="1" fontId="1" fillId="0" borderId="1" xfId="0" applyNumberFormat="1" applyFont="1" applyBorder="1"/>
    <xf numFmtId="1" fontId="1" fillId="0" borderId="0" xfId="0" applyNumberFormat="1" applyFont="1"/>
    <xf numFmtId="1" fontId="2" fillId="0" borderId="1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0"/>
  <sheetViews>
    <sheetView tabSelected="1" topLeftCell="A62" workbookViewId="0">
      <selection sqref="A1:L1"/>
    </sheetView>
  </sheetViews>
  <sheetFormatPr defaultColWidth="0" defaultRowHeight="14.25" customHeight="1" zeroHeight="1" x14ac:dyDescent="0.2"/>
  <cols>
    <col min="1" max="1" width="8.85546875" style="1" customWidth="1"/>
    <col min="2" max="2" width="20" style="1" bestFit="1" customWidth="1"/>
    <col min="3" max="3" width="22.28515625" style="1" bestFit="1" customWidth="1"/>
    <col min="4" max="4" width="11.28515625" style="1" bestFit="1" customWidth="1"/>
    <col min="5" max="6" width="8.42578125" style="1" bestFit="1" customWidth="1"/>
    <col min="7" max="7" width="13.5703125" style="1" customWidth="1"/>
    <col min="8" max="8" width="18.28515625" style="1" customWidth="1"/>
    <col min="9" max="9" width="19.5703125" style="1" bestFit="1" customWidth="1"/>
    <col min="10" max="10" width="25" style="1" customWidth="1"/>
    <col min="11" max="11" width="14.85546875" style="1" customWidth="1"/>
    <col min="12" max="12" width="12.140625" style="1" bestFit="1" customWidth="1"/>
    <col min="13" max="16384" width="8.85546875" style="1" hidden="1"/>
  </cols>
  <sheetData>
    <row r="1" spans="1:12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">
      <c r="A2" s="14" t="s">
        <v>93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">
      <c r="A4" s="14" t="s">
        <v>96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">
      <c r="A6" s="15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A7" s="2" t="s">
        <v>4</v>
      </c>
      <c r="B7" s="3" t="s">
        <v>5</v>
      </c>
      <c r="C7" s="2" t="s">
        <v>6</v>
      </c>
      <c r="D7" s="12" t="s">
        <v>7</v>
      </c>
      <c r="E7" s="12"/>
      <c r="F7" s="12"/>
      <c r="G7" s="2" t="s">
        <v>8</v>
      </c>
      <c r="H7" s="2" t="s">
        <v>9</v>
      </c>
      <c r="I7" s="2" t="s">
        <v>10</v>
      </c>
      <c r="J7" s="3" t="s">
        <v>94</v>
      </c>
      <c r="K7" s="2" t="s">
        <v>11</v>
      </c>
      <c r="L7" s="2" t="s">
        <v>12</v>
      </c>
    </row>
    <row r="8" spans="1:12" x14ac:dyDescent="0.2">
      <c r="A8" s="4"/>
      <c r="B8" s="4"/>
      <c r="C8" s="4"/>
      <c r="D8" s="5" t="s">
        <v>13</v>
      </c>
      <c r="E8" s="5" t="s">
        <v>14</v>
      </c>
      <c r="F8" s="5" t="s">
        <v>15</v>
      </c>
      <c r="G8" s="5"/>
      <c r="H8" s="5"/>
      <c r="I8" s="5"/>
      <c r="J8" s="6"/>
      <c r="K8" s="5"/>
      <c r="L8" s="2"/>
    </row>
    <row r="9" spans="1:12" x14ac:dyDescent="0.2">
      <c r="A9" s="5" t="s">
        <v>16</v>
      </c>
      <c r="B9" s="5" t="s">
        <v>17</v>
      </c>
      <c r="C9" s="5" t="s">
        <v>18</v>
      </c>
      <c r="D9" s="13" t="s">
        <v>19</v>
      </c>
      <c r="E9" s="13"/>
      <c r="F9" s="13"/>
      <c r="G9" s="5" t="s">
        <v>20</v>
      </c>
      <c r="H9" s="5" t="s">
        <v>21</v>
      </c>
      <c r="I9" s="5" t="s">
        <v>22</v>
      </c>
      <c r="J9" s="11" t="s">
        <v>95</v>
      </c>
      <c r="K9" s="5" t="s">
        <v>23</v>
      </c>
      <c r="L9" s="2" t="s">
        <v>24</v>
      </c>
    </row>
    <row r="10" spans="1:12" x14ac:dyDescent="0.2">
      <c r="A10" s="5"/>
      <c r="B10" s="5"/>
      <c r="C10" s="5"/>
      <c r="D10" s="5" t="s">
        <v>25</v>
      </c>
      <c r="E10" s="5" t="s">
        <v>26</v>
      </c>
      <c r="F10" s="5" t="s">
        <v>27</v>
      </c>
      <c r="G10" s="5"/>
      <c r="H10" s="5"/>
      <c r="I10" s="5"/>
      <c r="J10" s="2"/>
      <c r="K10" s="5"/>
      <c r="L10" s="2"/>
    </row>
    <row r="11" spans="1:12" x14ac:dyDescent="0.2">
      <c r="A11" s="4">
        <v>1</v>
      </c>
      <c r="B11" s="4" t="s">
        <v>28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">
      <c r="A12" s="4"/>
      <c r="B12" s="4" t="s">
        <v>29</v>
      </c>
      <c r="C12" s="4">
        <v>679</v>
      </c>
      <c r="D12" s="4">
        <v>0</v>
      </c>
      <c r="E12" s="4">
        <v>1435</v>
      </c>
      <c r="F12" s="4">
        <v>9</v>
      </c>
      <c r="G12" s="4">
        <v>4439</v>
      </c>
      <c r="H12" s="8">
        <v>2765.8918000000003</v>
      </c>
      <c r="I12" s="8">
        <f>+G12-H12</f>
        <v>1673.1081999999997</v>
      </c>
      <c r="J12" s="8">
        <v>2765.8918000000003</v>
      </c>
      <c r="K12" s="8">
        <v>1822.546492549</v>
      </c>
      <c r="L12" s="8">
        <f>+K12/J12%</f>
        <v>65.893629409111369</v>
      </c>
    </row>
    <row r="13" spans="1:12" x14ac:dyDescent="0.2">
      <c r="A13" s="4">
        <v>2</v>
      </c>
      <c r="B13" s="4" t="s">
        <v>30</v>
      </c>
      <c r="C13" s="4"/>
      <c r="D13" s="4"/>
      <c r="E13" s="4"/>
      <c r="F13" s="4"/>
      <c r="G13" s="4"/>
      <c r="H13" s="8"/>
      <c r="I13" s="4"/>
      <c r="J13" s="8"/>
      <c r="K13" s="9"/>
      <c r="L13" s="4"/>
    </row>
    <row r="14" spans="1:12" x14ac:dyDescent="0.2">
      <c r="A14" s="4"/>
      <c r="B14" s="4" t="s">
        <v>31</v>
      </c>
      <c r="C14" s="4">
        <v>65</v>
      </c>
      <c r="D14" s="4">
        <v>1075</v>
      </c>
      <c r="E14" s="4">
        <v>113</v>
      </c>
      <c r="F14" s="4">
        <v>216</v>
      </c>
      <c r="G14" s="4">
        <v>507</v>
      </c>
      <c r="H14" s="8">
        <v>453.83970000000005</v>
      </c>
      <c r="I14" s="8">
        <f>+G14-H14</f>
        <v>53.16029999999995</v>
      </c>
      <c r="J14" s="8">
        <v>453.83970000000005</v>
      </c>
      <c r="K14" s="8">
        <v>304.96694000000002</v>
      </c>
      <c r="L14" s="8">
        <f>+K14/J14%</f>
        <v>67.197060988714739</v>
      </c>
    </row>
    <row r="15" spans="1:12" x14ac:dyDescent="0.2">
      <c r="A15" s="4">
        <v>3</v>
      </c>
      <c r="B15" s="4" t="s">
        <v>32</v>
      </c>
      <c r="C15" s="4"/>
      <c r="D15" s="4"/>
      <c r="E15" s="4"/>
      <c r="F15" s="4"/>
      <c r="G15" s="4"/>
      <c r="H15" s="8"/>
      <c r="I15" s="4"/>
      <c r="J15" s="8"/>
      <c r="K15" s="9"/>
      <c r="L15" s="4"/>
    </row>
    <row r="16" spans="1:12" x14ac:dyDescent="0.2">
      <c r="A16" s="4"/>
      <c r="B16" s="4" t="s">
        <v>33</v>
      </c>
      <c r="C16" s="4">
        <v>699</v>
      </c>
      <c r="D16" s="4">
        <v>42898</v>
      </c>
      <c r="E16" s="4">
        <v>1994</v>
      </c>
      <c r="F16" s="4">
        <v>1108</v>
      </c>
      <c r="G16" s="4">
        <v>2315</v>
      </c>
      <c r="H16" s="8">
        <v>2100.2473</v>
      </c>
      <c r="I16" s="8">
        <f>+G16-H16</f>
        <v>214.7527</v>
      </c>
      <c r="J16" s="8">
        <v>2100.2473</v>
      </c>
      <c r="K16" s="8">
        <v>1734.0375294</v>
      </c>
      <c r="L16" s="8">
        <f>+K16/J16%</f>
        <v>82.563492851532303</v>
      </c>
    </row>
    <row r="17" spans="1:12" x14ac:dyDescent="0.2">
      <c r="A17" s="4">
        <v>4</v>
      </c>
      <c r="B17" s="4" t="s">
        <v>34</v>
      </c>
      <c r="C17" s="4"/>
      <c r="D17" s="4"/>
      <c r="E17" s="4"/>
      <c r="F17" s="4"/>
      <c r="G17" s="4"/>
      <c r="H17" s="8"/>
      <c r="I17" s="4"/>
      <c r="J17" s="8"/>
      <c r="K17" s="9"/>
      <c r="L17" s="4"/>
    </row>
    <row r="18" spans="1:12" x14ac:dyDescent="0.2">
      <c r="A18" s="4"/>
      <c r="B18" s="4" t="s">
        <v>35</v>
      </c>
      <c r="C18" s="4">
        <v>360</v>
      </c>
      <c r="D18" s="4">
        <v>37433</v>
      </c>
      <c r="E18" s="4">
        <v>659</v>
      </c>
      <c r="F18" s="4">
        <v>256</v>
      </c>
      <c r="G18" s="4">
        <v>4831</v>
      </c>
      <c r="H18" s="8">
        <v>3130.1259</v>
      </c>
      <c r="I18" s="8">
        <f>+G18-H18</f>
        <v>1700.8741</v>
      </c>
      <c r="J18" s="8">
        <v>3130.1259</v>
      </c>
      <c r="K18" s="8">
        <v>2449.5279585889998</v>
      </c>
      <c r="L18" s="8">
        <f>+K18/J18%</f>
        <v>78.25653142542923</v>
      </c>
    </row>
    <row r="19" spans="1:12" x14ac:dyDescent="0.2">
      <c r="A19" s="4">
        <v>5</v>
      </c>
      <c r="B19" s="4" t="s">
        <v>36</v>
      </c>
      <c r="C19" s="4"/>
      <c r="D19" s="4"/>
      <c r="E19" s="4"/>
      <c r="F19" s="4"/>
      <c r="G19" s="4"/>
      <c r="H19" s="8"/>
      <c r="I19" s="4"/>
      <c r="J19" s="8"/>
      <c r="K19" s="9"/>
      <c r="L19" s="4"/>
    </row>
    <row r="20" spans="1:12" x14ac:dyDescent="0.2">
      <c r="A20" s="4"/>
      <c r="B20" s="4" t="s">
        <v>37</v>
      </c>
      <c r="C20" s="4">
        <v>2300</v>
      </c>
      <c r="D20" s="4">
        <v>47935</v>
      </c>
      <c r="E20" s="4">
        <v>0</v>
      </c>
      <c r="F20" s="4">
        <v>213</v>
      </c>
      <c r="G20" s="4">
        <v>2999</v>
      </c>
      <c r="H20" s="8">
        <v>1641.3204000000001</v>
      </c>
      <c r="I20" s="8">
        <f>+G20-H20</f>
        <v>1357.6795999999999</v>
      </c>
      <c r="J20" s="8">
        <v>1641.3204000000001</v>
      </c>
      <c r="K20" s="8">
        <v>989.71075000000008</v>
      </c>
      <c r="L20" s="8">
        <f>+K20/J20%</f>
        <v>60.299667877155493</v>
      </c>
    </row>
    <row r="21" spans="1:12" x14ac:dyDescent="0.2">
      <c r="A21" s="4">
        <v>6</v>
      </c>
      <c r="B21" s="4" t="s">
        <v>38</v>
      </c>
      <c r="C21" s="4"/>
      <c r="D21" s="4"/>
      <c r="E21" s="4"/>
      <c r="F21" s="4"/>
      <c r="G21" s="4"/>
      <c r="H21" s="8"/>
      <c r="I21" s="4"/>
      <c r="J21" s="8"/>
      <c r="K21" s="9"/>
      <c r="L21" s="4"/>
    </row>
    <row r="22" spans="1:12" x14ac:dyDescent="0.2">
      <c r="A22" s="4"/>
      <c r="B22" s="4" t="s">
        <v>39</v>
      </c>
      <c r="C22" s="4">
        <v>7</v>
      </c>
      <c r="D22" s="4">
        <v>420</v>
      </c>
      <c r="E22" s="4">
        <v>144</v>
      </c>
      <c r="F22" s="4">
        <v>0</v>
      </c>
      <c r="G22" s="4">
        <v>1014</v>
      </c>
      <c r="H22" s="8">
        <v>505.51479999999998</v>
      </c>
      <c r="I22" s="8">
        <f>+G22-H22</f>
        <v>508.48520000000002</v>
      </c>
      <c r="J22" s="8">
        <v>505.51479999999998</v>
      </c>
      <c r="K22" s="8">
        <v>390.46264000000002</v>
      </c>
      <c r="L22" s="8">
        <f>+K22/J22%</f>
        <v>77.240595131932835</v>
      </c>
    </row>
    <row r="23" spans="1:12" x14ac:dyDescent="0.2">
      <c r="A23" s="4">
        <v>7</v>
      </c>
      <c r="B23" s="4" t="s">
        <v>40</v>
      </c>
      <c r="C23" s="4"/>
      <c r="D23" s="4"/>
      <c r="E23" s="4"/>
      <c r="F23" s="4"/>
      <c r="G23" s="4"/>
      <c r="H23" s="8"/>
      <c r="I23" s="4"/>
      <c r="J23" s="8"/>
      <c r="K23" s="9"/>
      <c r="L23" s="4"/>
    </row>
    <row r="24" spans="1:12" x14ac:dyDescent="0.2">
      <c r="A24" s="4"/>
      <c r="B24" s="4" t="s">
        <v>41</v>
      </c>
      <c r="C24" s="4">
        <v>30</v>
      </c>
      <c r="D24" s="4">
        <v>75112</v>
      </c>
      <c r="E24" s="4">
        <v>0</v>
      </c>
      <c r="F24" s="4">
        <v>0</v>
      </c>
      <c r="G24" s="4">
        <v>4993</v>
      </c>
      <c r="H24" s="8">
        <v>3245.5030999999999</v>
      </c>
      <c r="I24" s="8">
        <f>+G24-H24</f>
        <v>1747.4969000000001</v>
      </c>
      <c r="J24" s="8">
        <v>3245.5030999999999</v>
      </c>
      <c r="K24" s="8">
        <v>2634.0491299999999</v>
      </c>
      <c r="L24" s="8">
        <f>+K24/J24%</f>
        <v>81.159963458361815</v>
      </c>
    </row>
    <row r="25" spans="1:12" x14ac:dyDescent="0.2">
      <c r="A25" s="4">
        <v>8</v>
      </c>
      <c r="B25" s="4" t="s">
        <v>42</v>
      </c>
      <c r="C25" s="4"/>
      <c r="D25" s="4"/>
      <c r="E25" s="4"/>
      <c r="F25" s="4"/>
      <c r="G25" s="4"/>
      <c r="H25" s="8"/>
      <c r="I25" s="4"/>
      <c r="J25" s="8"/>
      <c r="K25" s="9"/>
      <c r="L25" s="4"/>
    </row>
    <row r="26" spans="1:12" x14ac:dyDescent="0.2">
      <c r="A26" s="4"/>
      <c r="B26" s="4" t="s">
        <v>43</v>
      </c>
      <c r="C26" s="4">
        <v>279</v>
      </c>
      <c r="D26" s="4">
        <v>148801</v>
      </c>
      <c r="E26" s="4">
        <v>0</v>
      </c>
      <c r="F26" s="4">
        <v>941</v>
      </c>
      <c r="G26" s="4">
        <v>4985</v>
      </c>
      <c r="H26" s="8">
        <v>1886.7634999999998</v>
      </c>
      <c r="I26" s="8">
        <f>+G26-H26</f>
        <v>3098.2365</v>
      </c>
      <c r="J26" s="8">
        <v>1886.7634999999998</v>
      </c>
      <c r="K26" s="8">
        <v>1097.40128</v>
      </c>
      <c r="L26" s="8">
        <f>+K26/J26%</f>
        <v>58.163160353695638</v>
      </c>
    </row>
    <row r="27" spans="1:12" x14ac:dyDescent="0.2">
      <c r="A27" s="4">
        <v>9</v>
      </c>
      <c r="B27" s="4" t="s">
        <v>44</v>
      </c>
      <c r="C27" s="4"/>
      <c r="D27" s="4"/>
      <c r="E27" s="4"/>
      <c r="F27" s="4"/>
      <c r="G27" s="4"/>
      <c r="H27" s="8"/>
      <c r="I27" s="4"/>
      <c r="J27" s="8"/>
      <c r="K27" s="9"/>
      <c r="L27" s="4"/>
    </row>
    <row r="28" spans="1:12" x14ac:dyDescent="0.2">
      <c r="A28" s="4"/>
      <c r="B28" s="4" t="s">
        <v>45</v>
      </c>
      <c r="C28" s="4">
        <v>207</v>
      </c>
      <c r="D28" s="4">
        <v>8015</v>
      </c>
      <c r="E28" s="4">
        <v>404</v>
      </c>
      <c r="F28" s="4">
        <v>618</v>
      </c>
      <c r="G28" s="4">
        <v>1317</v>
      </c>
      <c r="H28" s="8">
        <v>1132.9322</v>
      </c>
      <c r="I28" s="8">
        <f>+G28-H28</f>
        <v>184.06780000000003</v>
      </c>
      <c r="J28" s="8">
        <v>1132.9322</v>
      </c>
      <c r="K28" s="8">
        <v>716.61273000000006</v>
      </c>
      <c r="L28" s="8">
        <f>+K28/J28%</f>
        <v>63.252922813915966</v>
      </c>
    </row>
    <row r="29" spans="1:12" x14ac:dyDescent="0.2">
      <c r="A29" s="4">
        <v>10</v>
      </c>
      <c r="B29" s="4" t="s">
        <v>46</v>
      </c>
      <c r="C29" s="4"/>
      <c r="D29" s="4"/>
      <c r="E29" s="4"/>
      <c r="F29" s="4"/>
      <c r="G29" s="4"/>
      <c r="H29" s="8"/>
      <c r="I29" s="4"/>
      <c r="J29" s="8"/>
      <c r="K29" s="9"/>
      <c r="L29" s="4"/>
    </row>
    <row r="30" spans="1:12" x14ac:dyDescent="0.2">
      <c r="A30" s="4"/>
      <c r="B30" s="4" t="s">
        <v>47</v>
      </c>
      <c r="C30" s="4">
        <v>421</v>
      </c>
      <c r="D30" s="4">
        <v>603</v>
      </c>
      <c r="E30" s="4">
        <v>350</v>
      </c>
      <c r="F30" s="4">
        <v>1392</v>
      </c>
      <c r="G30" s="4">
        <v>1714</v>
      </c>
      <c r="H30" s="8">
        <v>1542.0689</v>
      </c>
      <c r="I30" s="8">
        <f>+G30-H30</f>
        <v>171.93110000000001</v>
      </c>
      <c r="J30" s="8">
        <v>1542.0689</v>
      </c>
      <c r="K30" s="8">
        <v>829.38861999999995</v>
      </c>
      <c r="L30" s="8">
        <f>+K30/J30%</f>
        <v>53.784148036446361</v>
      </c>
    </row>
    <row r="31" spans="1:12" x14ac:dyDescent="0.2">
      <c r="A31" s="4">
        <v>11</v>
      </c>
      <c r="B31" s="4" t="s">
        <v>48</v>
      </c>
      <c r="C31" s="4"/>
      <c r="D31" s="4"/>
      <c r="E31" s="4"/>
      <c r="F31" s="4"/>
      <c r="G31" s="4"/>
      <c r="H31" s="8"/>
      <c r="I31" s="4"/>
      <c r="J31" s="8"/>
      <c r="K31" s="9"/>
      <c r="L31" s="4"/>
    </row>
    <row r="32" spans="1:12" x14ac:dyDescent="0.2">
      <c r="A32" s="4"/>
      <c r="B32" s="4" t="s">
        <v>49</v>
      </c>
      <c r="C32" s="4">
        <v>63</v>
      </c>
      <c r="D32" s="4">
        <v>51812</v>
      </c>
      <c r="E32" s="4">
        <v>1703</v>
      </c>
      <c r="F32" s="4">
        <v>0</v>
      </c>
      <c r="G32" s="4">
        <v>3798</v>
      </c>
      <c r="H32" s="8">
        <v>2305.2491</v>
      </c>
      <c r="I32" s="8">
        <f>+G32-H32</f>
        <v>1492.7509</v>
      </c>
      <c r="J32" s="8">
        <v>2305.2491</v>
      </c>
      <c r="K32" s="8">
        <v>1469.3297349999998</v>
      </c>
      <c r="L32" s="8">
        <f>+K32/J32%</f>
        <v>63.738436553342538</v>
      </c>
    </row>
    <row r="33" spans="1:12" x14ac:dyDescent="0.2">
      <c r="A33" s="4">
        <v>12</v>
      </c>
      <c r="B33" s="4" t="s">
        <v>50</v>
      </c>
      <c r="C33" s="4"/>
      <c r="D33" s="4"/>
      <c r="E33" s="4"/>
      <c r="F33" s="4"/>
      <c r="G33" s="4"/>
      <c r="H33" s="8"/>
      <c r="I33" s="4"/>
      <c r="J33" s="8"/>
      <c r="K33" s="9"/>
      <c r="L33" s="4"/>
    </row>
    <row r="34" spans="1:12" x14ac:dyDescent="0.2">
      <c r="A34" s="4"/>
      <c r="B34" s="4" t="s">
        <v>51</v>
      </c>
      <c r="C34" s="4">
        <v>106</v>
      </c>
      <c r="D34" s="4">
        <v>29697</v>
      </c>
      <c r="E34" s="4">
        <v>1663</v>
      </c>
      <c r="F34" s="4">
        <v>0</v>
      </c>
      <c r="G34" s="4">
        <v>3143</v>
      </c>
      <c r="H34" s="8">
        <v>2084.2084</v>
      </c>
      <c r="I34" s="8">
        <f>+G34-H34</f>
        <v>1058.7916</v>
      </c>
      <c r="J34" s="8">
        <v>2084.2084</v>
      </c>
      <c r="K34" s="8">
        <v>1712.251499</v>
      </c>
      <c r="L34" s="8">
        <f>+K34/J34%</f>
        <v>82.153564825859064</v>
      </c>
    </row>
    <row r="35" spans="1:12" x14ac:dyDescent="0.2">
      <c r="A35" s="4">
        <v>13</v>
      </c>
      <c r="B35" s="4" t="s">
        <v>52</v>
      </c>
      <c r="C35" s="4"/>
      <c r="D35" s="4"/>
      <c r="E35" s="4"/>
      <c r="F35" s="4"/>
      <c r="G35" s="4"/>
      <c r="H35" s="8"/>
      <c r="I35" s="4"/>
      <c r="J35" s="8"/>
      <c r="K35" s="9"/>
      <c r="L35" s="4"/>
    </row>
    <row r="36" spans="1:12" x14ac:dyDescent="0.2">
      <c r="A36" s="4"/>
      <c r="B36" s="4" t="s">
        <v>53</v>
      </c>
      <c r="C36" s="4">
        <v>96</v>
      </c>
      <c r="D36" s="4">
        <v>15257</v>
      </c>
      <c r="E36" s="4">
        <v>733</v>
      </c>
      <c r="F36" s="4">
        <v>83</v>
      </c>
      <c r="G36" s="4">
        <v>764</v>
      </c>
      <c r="H36" s="8">
        <v>662.87630000000001</v>
      </c>
      <c r="I36" s="8">
        <f>+G36-H36</f>
        <v>101.12369999999999</v>
      </c>
      <c r="J36" s="8">
        <v>662.87630000000001</v>
      </c>
      <c r="K36" s="8">
        <v>259.44254000000001</v>
      </c>
      <c r="L36" s="8">
        <f>+K36/J36%</f>
        <v>39.138907213910045</v>
      </c>
    </row>
    <row r="37" spans="1:12" x14ac:dyDescent="0.2">
      <c r="A37" s="4">
        <v>14</v>
      </c>
      <c r="B37" s="4" t="s">
        <v>54</v>
      </c>
      <c r="C37" s="4"/>
      <c r="D37" s="4"/>
      <c r="E37" s="4"/>
      <c r="F37" s="4"/>
      <c r="G37" s="4"/>
      <c r="H37" s="8"/>
      <c r="I37" s="4"/>
      <c r="J37" s="8"/>
      <c r="K37" s="9"/>
      <c r="L37" s="4"/>
    </row>
    <row r="38" spans="1:12" x14ac:dyDescent="0.2">
      <c r="A38" s="4"/>
      <c r="B38" s="4" t="s">
        <v>55</v>
      </c>
      <c r="C38" s="4">
        <v>4</v>
      </c>
      <c r="D38" s="4">
        <v>97000</v>
      </c>
      <c r="E38" s="4">
        <v>0</v>
      </c>
      <c r="F38" s="4">
        <v>0</v>
      </c>
      <c r="G38" s="4">
        <v>4973</v>
      </c>
      <c r="H38" s="8">
        <v>3035.7972</v>
      </c>
      <c r="I38" s="8">
        <f>+G38-H38</f>
        <v>1937.2028</v>
      </c>
      <c r="J38" s="8">
        <v>3035.7972</v>
      </c>
      <c r="K38" s="8">
        <v>2566.2584999999999</v>
      </c>
      <c r="L38" s="8">
        <f>+K38/J38%</f>
        <v>84.533265265545396</v>
      </c>
    </row>
    <row r="39" spans="1:12" x14ac:dyDescent="0.2">
      <c r="A39" s="4">
        <v>15</v>
      </c>
      <c r="B39" s="4" t="s">
        <v>56</v>
      </c>
      <c r="C39" s="4"/>
      <c r="D39" s="4"/>
      <c r="E39" s="4"/>
      <c r="F39" s="4"/>
      <c r="G39" s="4"/>
      <c r="H39" s="8"/>
      <c r="I39" s="4"/>
      <c r="J39" s="8"/>
      <c r="K39" s="9"/>
      <c r="L39" s="4"/>
    </row>
    <row r="40" spans="1:12" x14ac:dyDescent="0.2">
      <c r="A40" s="4"/>
      <c r="B40" s="4" t="s">
        <v>57</v>
      </c>
      <c r="C40" s="4">
        <v>392</v>
      </c>
      <c r="D40" s="4">
        <v>193000</v>
      </c>
      <c r="E40" s="4">
        <v>8155</v>
      </c>
      <c r="F40" s="4">
        <v>416</v>
      </c>
      <c r="G40" s="4">
        <v>2848</v>
      </c>
      <c r="H40" s="8">
        <v>1513.3006999999998</v>
      </c>
      <c r="I40" s="8">
        <f>+G40-H40</f>
        <v>1334.6993000000002</v>
      </c>
      <c r="J40" s="8">
        <v>1513.3006999999998</v>
      </c>
      <c r="K40" s="8">
        <v>1057.016889</v>
      </c>
      <c r="L40" s="8">
        <f>+K40/J40%</f>
        <v>69.84843719427343</v>
      </c>
    </row>
    <row r="41" spans="1:12" x14ac:dyDescent="0.2">
      <c r="A41" s="4">
        <v>16</v>
      </c>
      <c r="B41" s="4" t="s">
        <v>58</v>
      </c>
      <c r="C41" s="4"/>
      <c r="D41" s="4"/>
      <c r="E41" s="4"/>
      <c r="F41" s="4"/>
      <c r="G41" s="4"/>
      <c r="H41" s="8"/>
      <c r="I41" s="4"/>
      <c r="J41" s="8"/>
      <c r="K41" s="9"/>
      <c r="L41" s="4"/>
    </row>
    <row r="42" spans="1:12" x14ac:dyDescent="0.2">
      <c r="A42" s="4"/>
      <c r="B42" s="4" t="s">
        <v>59</v>
      </c>
      <c r="C42" s="4">
        <v>607</v>
      </c>
      <c r="D42" s="4">
        <v>0</v>
      </c>
      <c r="E42" s="4">
        <v>0</v>
      </c>
      <c r="F42" s="4">
        <v>366</v>
      </c>
      <c r="G42" s="4">
        <v>223</v>
      </c>
      <c r="H42" s="8">
        <v>202.75239999999999</v>
      </c>
      <c r="I42" s="8">
        <f>+G42-H42</f>
        <v>20.247600000000006</v>
      </c>
      <c r="J42" s="8">
        <v>202.75239999999999</v>
      </c>
      <c r="K42" s="8">
        <v>142.44403300000002</v>
      </c>
      <c r="L42" s="8">
        <f>+K42/J42%</f>
        <v>70.255164920365928</v>
      </c>
    </row>
    <row r="43" spans="1:12" x14ac:dyDescent="0.2">
      <c r="A43" s="4">
        <v>17</v>
      </c>
      <c r="B43" s="4" t="s">
        <v>60</v>
      </c>
      <c r="C43" s="4"/>
      <c r="D43" s="4"/>
      <c r="E43" s="4"/>
      <c r="F43" s="4"/>
      <c r="G43" s="4"/>
      <c r="H43" s="8"/>
      <c r="I43" s="4"/>
      <c r="J43" s="8"/>
      <c r="K43" s="8"/>
      <c r="L43" s="4"/>
    </row>
    <row r="44" spans="1:12" x14ac:dyDescent="0.2">
      <c r="A44" s="4"/>
      <c r="B44" s="4" t="s">
        <v>61</v>
      </c>
      <c r="C44" s="4">
        <v>186</v>
      </c>
      <c r="D44" s="4">
        <v>3649</v>
      </c>
      <c r="E44" s="4">
        <v>8</v>
      </c>
      <c r="F44" s="4">
        <v>104</v>
      </c>
      <c r="G44" s="4">
        <v>275</v>
      </c>
      <c r="H44" s="8">
        <v>250.16229999999999</v>
      </c>
      <c r="I44" s="8">
        <f>+G44-H44</f>
        <v>24.837700000000012</v>
      </c>
      <c r="J44" s="8">
        <v>250.16229999999999</v>
      </c>
      <c r="K44" s="8">
        <v>149.36049</v>
      </c>
      <c r="L44" s="8">
        <f>+K44/J44%</f>
        <v>59.705435231447744</v>
      </c>
    </row>
    <row r="45" spans="1:12" x14ac:dyDescent="0.2">
      <c r="A45" s="4">
        <v>18</v>
      </c>
      <c r="B45" s="4" t="s">
        <v>62</v>
      </c>
      <c r="C45" s="4"/>
      <c r="D45" s="4"/>
      <c r="E45" s="4"/>
      <c r="F45" s="4"/>
      <c r="G45" s="4"/>
      <c r="H45" s="8"/>
      <c r="I45" s="4"/>
      <c r="J45" s="8"/>
      <c r="K45" s="8"/>
      <c r="L45" s="4"/>
    </row>
    <row r="46" spans="1:12" x14ac:dyDescent="0.2">
      <c r="A46" s="4"/>
      <c r="B46" s="4" t="s">
        <v>63</v>
      </c>
      <c r="C46" s="4">
        <v>306</v>
      </c>
      <c r="D46" s="4">
        <v>969</v>
      </c>
      <c r="E46" s="4">
        <v>24</v>
      </c>
      <c r="F46" s="4">
        <v>150</v>
      </c>
      <c r="G46" s="4">
        <v>343</v>
      </c>
      <c r="H46" s="8">
        <v>310.94009999999997</v>
      </c>
      <c r="I46" s="8">
        <f>+G46-H46</f>
        <v>32.059900000000027</v>
      </c>
      <c r="J46" s="8">
        <v>310.94009999999997</v>
      </c>
      <c r="K46" s="8">
        <v>191.39403999999999</v>
      </c>
      <c r="L46" s="8">
        <f>+K46/J46%</f>
        <v>61.553347413215604</v>
      </c>
    </row>
    <row r="47" spans="1:12" x14ac:dyDescent="0.2">
      <c r="A47" s="4">
        <v>19</v>
      </c>
      <c r="B47" s="4" t="s">
        <v>64</v>
      </c>
      <c r="C47" s="4"/>
      <c r="D47" s="4"/>
      <c r="E47" s="4"/>
      <c r="F47" s="4"/>
      <c r="G47" s="4"/>
      <c r="H47" s="8"/>
      <c r="I47" s="4"/>
      <c r="J47" s="8"/>
      <c r="K47" s="8"/>
      <c r="L47" s="4"/>
    </row>
    <row r="48" spans="1:12" x14ac:dyDescent="0.2">
      <c r="A48" s="4"/>
      <c r="B48" s="4" t="s">
        <v>65</v>
      </c>
      <c r="C48" s="4">
        <v>32</v>
      </c>
      <c r="D48" s="4">
        <v>102</v>
      </c>
      <c r="E48" s="4">
        <v>0</v>
      </c>
      <c r="F48" s="4">
        <v>0</v>
      </c>
      <c r="G48" s="4">
        <v>6</v>
      </c>
      <c r="H48" s="8">
        <v>5.5523000000000007</v>
      </c>
      <c r="I48" s="8">
        <f>+G48-H48</f>
        <v>0.44769999999999932</v>
      </c>
      <c r="J48" s="8">
        <v>5.5523000000000007</v>
      </c>
      <c r="K48" s="8">
        <v>5.5523000000000007</v>
      </c>
      <c r="L48" s="8">
        <f>+K48/J48%</f>
        <v>100</v>
      </c>
    </row>
    <row r="49" spans="1:12" x14ac:dyDescent="0.2">
      <c r="A49" s="4">
        <v>20</v>
      </c>
      <c r="B49" s="4" t="s">
        <v>66</v>
      </c>
      <c r="C49" s="4"/>
      <c r="D49" s="4"/>
      <c r="E49" s="4"/>
      <c r="F49" s="4"/>
      <c r="G49" s="4"/>
      <c r="H49" s="8"/>
      <c r="I49" s="4"/>
      <c r="J49" s="8"/>
      <c r="K49" s="8"/>
      <c r="L49" s="4"/>
    </row>
    <row r="50" spans="1:12" x14ac:dyDescent="0.2">
      <c r="A50" s="4"/>
      <c r="B50" s="4" t="s">
        <v>67</v>
      </c>
      <c r="C50" s="4">
        <v>5390</v>
      </c>
      <c r="D50" s="4">
        <v>35207</v>
      </c>
      <c r="E50" s="4">
        <v>17812</v>
      </c>
      <c r="F50" s="4">
        <v>1937</v>
      </c>
      <c r="G50" s="4">
        <v>5393</v>
      </c>
      <c r="H50" s="8">
        <v>4013.4047999999998</v>
      </c>
      <c r="I50" s="8">
        <f>+G50-H50</f>
        <v>1379.5952000000002</v>
      </c>
      <c r="J50" s="8">
        <v>4013.4047999999998</v>
      </c>
      <c r="K50" s="8">
        <v>2837.3846100000001</v>
      </c>
      <c r="L50" s="8">
        <f>+K50/J50%</f>
        <v>70.697693140746736</v>
      </c>
    </row>
    <row r="51" spans="1:12" x14ac:dyDescent="0.2">
      <c r="A51" s="4">
        <v>21</v>
      </c>
      <c r="B51" s="4" t="s">
        <v>68</v>
      </c>
      <c r="C51" s="4"/>
      <c r="D51" s="4"/>
      <c r="E51" s="4"/>
      <c r="F51" s="4"/>
      <c r="G51" s="4"/>
      <c r="H51" s="8"/>
      <c r="I51" s="4"/>
      <c r="J51" s="8"/>
      <c r="K51" s="8"/>
      <c r="L51" s="4"/>
    </row>
    <row r="52" spans="1:12" x14ac:dyDescent="0.2">
      <c r="A52" s="4"/>
      <c r="B52" s="4" t="s">
        <v>69</v>
      </c>
      <c r="C52" s="4">
        <v>1</v>
      </c>
      <c r="D52" s="4">
        <v>3430</v>
      </c>
      <c r="E52" s="4">
        <v>0</v>
      </c>
      <c r="F52" s="4">
        <v>0</v>
      </c>
      <c r="G52" s="4">
        <v>20</v>
      </c>
      <c r="H52" s="8">
        <v>19.202000000000002</v>
      </c>
      <c r="I52" s="8">
        <f>+G52-H52</f>
        <v>0.79799999999999827</v>
      </c>
      <c r="J52" s="8">
        <v>19.202000000000002</v>
      </c>
      <c r="K52" s="8">
        <v>3.8403999999999998</v>
      </c>
      <c r="L52" s="8">
        <f>+K52/J52%</f>
        <v>19.999999999999996</v>
      </c>
    </row>
    <row r="53" spans="1:12" x14ac:dyDescent="0.2">
      <c r="A53" s="4">
        <v>22</v>
      </c>
      <c r="B53" s="4" t="s">
        <v>70</v>
      </c>
      <c r="C53" s="4"/>
      <c r="D53" s="4"/>
      <c r="E53" s="4"/>
      <c r="F53" s="4"/>
      <c r="G53" s="4"/>
      <c r="H53" s="8"/>
      <c r="I53" s="4"/>
      <c r="J53" s="8"/>
      <c r="K53" s="8"/>
      <c r="L53" s="4"/>
    </row>
    <row r="54" spans="1:12" x14ac:dyDescent="0.2">
      <c r="A54" s="4"/>
      <c r="B54" s="4" t="s">
        <v>71</v>
      </c>
      <c r="C54" s="4">
        <v>338</v>
      </c>
      <c r="D54" s="4">
        <v>0</v>
      </c>
      <c r="E54" s="4">
        <v>0</v>
      </c>
      <c r="F54" s="4">
        <v>0</v>
      </c>
      <c r="G54" s="4">
        <v>1651</v>
      </c>
      <c r="H54" s="8">
        <v>823.05560000000003</v>
      </c>
      <c r="I54" s="8">
        <f>+G54-H54</f>
        <v>827.94439999999997</v>
      </c>
      <c r="J54" s="8">
        <v>823.05560000000003</v>
      </c>
      <c r="K54" s="8">
        <v>521.85189000000003</v>
      </c>
      <c r="L54" s="8">
        <f>+K54/J54%</f>
        <v>63.404208658564507</v>
      </c>
    </row>
    <row r="55" spans="1:12" x14ac:dyDescent="0.2">
      <c r="A55" s="4">
        <v>23</v>
      </c>
      <c r="B55" s="4" t="s">
        <v>72</v>
      </c>
      <c r="C55" s="4"/>
      <c r="D55" s="4"/>
      <c r="E55" s="4"/>
      <c r="F55" s="4"/>
      <c r="G55" s="4"/>
      <c r="H55" s="8"/>
      <c r="I55" s="4"/>
      <c r="J55" s="8"/>
      <c r="K55" s="8"/>
      <c r="L55" s="4"/>
    </row>
    <row r="56" spans="1:12" x14ac:dyDescent="0.2">
      <c r="A56" s="4"/>
      <c r="B56" s="4" t="s">
        <v>73</v>
      </c>
      <c r="C56" s="4">
        <v>2286</v>
      </c>
      <c r="D56" s="4">
        <v>31546</v>
      </c>
      <c r="E56" s="4">
        <v>0</v>
      </c>
      <c r="F56" s="4">
        <v>5790</v>
      </c>
      <c r="G56" s="4">
        <v>5412</v>
      </c>
      <c r="H56" s="8">
        <v>2759.6365999999998</v>
      </c>
      <c r="I56" s="8">
        <f>+G56-H56</f>
        <v>2652.3634000000002</v>
      </c>
      <c r="J56" s="8">
        <v>2759.6365999999998</v>
      </c>
      <c r="K56" s="8">
        <v>2130.8058800009999</v>
      </c>
      <c r="L56" s="8">
        <f>+K56/J56%</f>
        <v>77.213278009177003</v>
      </c>
    </row>
    <row r="57" spans="1:12" x14ac:dyDescent="0.2">
      <c r="A57" s="4">
        <v>24</v>
      </c>
      <c r="B57" s="4" t="s">
        <v>74</v>
      </c>
      <c r="C57" s="4"/>
      <c r="D57" s="4"/>
      <c r="E57" s="4"/>
      <c r="F57" s="4"/>
      <c r="G57" s="4"/>
      <c r="H57" s="8"/>
      <c r="I57" s="4"/>
      <c r="J57" s="8"/>
      <c r="K57" s="8"/>
      <c r="L57" s="4"/>
    </row>
    <row r="58" spans="1:12" x14ac:dyDescent="0.2">
      <c r="A58" s="4"/>
      <c r="B58" s="4" t="s">
        <v>75</v>
      </c>
      <c r="C58" s="4">
        <v>13</v>
      </c>
      <c r="D58" s="4">
        <v>0</v>
      </c>
      <c r="E58" s="4">
        <v>0</v>
      </c>
      <c r="F58" s="4">
        <v>92</v>
      </c>
      <c r="G58" s="4">
        <v>161</v>
      </c>
      <c r="H58" s="8">
        <v>144.99780000000001</v>
      </c>
      <c r="I58" s="8">
        <f>+G58-H58</f>
        <v>16.002199999999988</v>
      </c>
      <c r="J58" s="8">
        <v>144.99780000000001</v>
      </c>
      <c r="K58" s="8">
        <v>80.415689999999998</v>
      </c>
      <c r="L58" s="8">
        <f>+K58/J58%</f>
        <v>55.459938012852597</v>
      </c>
    </row>
    <row r="59" spans="1:12" x14ac:dyDescent="0.2">
      <c r="A59" s="4">
        <v>25</v>
      </c>
      <c r="B59" s="4" t="s">
        <v>76</v>
      </c>
      <c r="C59" s="4"/>
      <c r="D59" s="4"/>
      <c r="E59" s="4"/>
      <c r="F59" s="4"/>
      <c r="G59" s="4"/>
      <c r="H59" s="8"/>
      <c r="I59" s="4"/>
      <c r="J59" s="8"/>
      <c r="K59" s="8"/>
      <c r="L59" s="4"/>
    </row>
    <row r="60" spans="1:12" x14ac:dyDescent="0.2">
      <c r="A60" s="4"/>
      <c r="B60" s="4" t="s">
        <v>77</v>
      </c>
      <c r="C60" s="4">
        <v>1930</v>
      </c>
      <c r="D60" s="4">
        <v>116857</v>
      </c>
      <c r="E60" s="4">
        <v>12739</v>
      </c>
      <c r="F60" s="4">
        <v>293</v>
      </c>
      <c r="G60" s="4">
        <v>4342</v>
      </c>
      <c r="H60" s="8">
        <v>2891.6990999999998</v>
      </c>
      <c r="I60" s="8">
        <f>+G60-H60</f>
        <v>1450.3009000000002</v>
      </c>
      <c r="J60" s="8">
        <v>2891.6990999999998</v>
      </c>
      <c r="K60" s="8">
        <v>2302.5926259000003</v>
      </c>
      <c r="L60" s="8">
        <f>+K60/J60%</f>
        <v>79.627670316735248</v>
      </c>
    </row>
    <row r="61" spans="1:12" x14ac:dyDescent="0.2">
      <c r="A61" s="4">
        <v>26</v>
      </c>
      <c r="B61" s="4" t="s">
        <v>78</v>
      </c>
      <c r="C61" s="4"/>
      <c r="D61" s="4"/>
      <c r="E61" s="4"/>
      <c r="F61" s="4"/>
      <c r="G61" s="4"/>
      <c r="H61" s="8"/>
      <c r="I61" s="4"/>
      <c r="J61" s="8"/>
      <c r="K61" s="8"/>
      <c r="L61" s="4"/>
    </row>
    <row r="62" spans="1:12" x14ac:dyDescent="0.2">
      <c r="A62" s="4"/>
      <c r="B62" s="4" t="s">
        <v>79</v>
      </c>
      <c r="C62" s="4">
        <v>254</v>
      </c>
      <c r="D62" s="4">
        <v>130300</v>
      </c>
      <c r="E62" s="4">
        <v>0</v>
      </c>
      <c r="F62" s="4">
        <v>0</v>
      </c>
      <c r="G62" s="4">
        <v>1805</v>
      </c>
      <c r="H62" s="8">
        <v>1513.1927999999998</v>
      </c>
      <c r="I62" s="8">
        <f>+G62-H62</f>
        <v>291.80720000000019</v>
      </c>
      <c r="J62" s="8">
        <v>1513.1927999999998</v>
      </c>
      <c r="K62" s="8">
        <v>1093.09833</v>
      </c>
      <c r="L62" s="8">
        <f>+K62/J62%</f>
        <v>72.237875437948162</v>
      </c>
    </row>
    <row r="63" spans="1:12" x14ac:dyDescent="0.2">
      <c r="A63" s="4">
        <v>27</v>
      </c>
      <c r="B63" s="4" t="s">
        <v>80</v>
      </c>
      <c r="C63" s="4"/>
      <c r="D63" s="4"/>
      <c r="E63" s="4"/>
      <c r="F63" s="4"/>
      <c r="G63" s="4"/>
      <c r="H63" s="8"/>
      <c r="I63" s="4"/>
      <c r="J63" s="8"/>
      <c r="K63" s="8"/>
      <c r="L63" s="4"/>
    </row>
    <row r="64" spans="1:12" x14ac:dyDescent="0.2">
      <c r="A64" s="4"/>
      <c r="B64" s="4" t="s">
        <v>81</v>
      </c>
      <c r="C64" s="4">
        <v>15511</v>
      </c>
      <c r="D64" s="4">
        <v>5265</v>
      </c>
      <c r="E64" s="4">
        <v>3</v>
      </c>
      <c r="F64" s="4">
        <v>60</v>
      </c>
      <c r="G64" s="4">
        <v>527</v>
      </c>
      <c r="H64" s="8">
        <v>410.38900000000007</v>
      </c>
      <c r="I64" s="8">
        <f>+G64-H64</f>
        <v>116.61099999999993</v>
      </c>
      <c r="J64" s="8">
        <v>410.38900000000007</v>
      </c>
      <c r="K64" s="8">
        <v>359.87662</v>
      </c>
      <c r="L64" s="8">
        <f>+K64/J64%</f>
        <v>87.691585300775586</v>
      </c>
    </row>
    <row r="65" spans="1:12" x14ac:dyDescent="0.2">
      <c r="A65" s="4">
        <v>28</v>
      </c>
      <c r="B65" s="4" t="s">
        <v>82</v>
      </c>
      <c r="C65" s="4"/>
      <c r="D65" s="4"/>
      <c r="E65" s="4"/>
      <c r="F65" s="4"/>
      <c r="G65" s="4"/>
      <c r="H65" s="8"/>
      <c r="I65" s="4"/>
      <c r="J65" s="8"/>
      <c r="K65" s="8"/>
      <c r="L65" s="4"/>
    </row>
    <row r="66" spans="1:12" x14ac:dyDescent="0.2">
      <c r="A66" s="4"/>
      <c r="B66" s="4" t="s">
        <v>83</v>
      </c>
      <c r="C66" s="4">
        <v>965</v>
      </c>
      <c r="D66" s="4">
        <v>321817</v>
      </c>
      <c r="E66" s="4">
        <v>10749</v>
      </c>
      <c r="F66" s="4">
        <v>1179</v>
      </c>
      <c r="G66" s="4">
        <v>2562</v>
      </c>
      <c r="H66" s="8">
        <v>1915.1189000000002</v>
      </c>
      <c r="I66" s="8">
        <f>+G66-H66</f>
        <v>646.88109999999983</v>
      </c>
      <c r="J66" s="8">
        <v>1915.1189000000002</v>
      </c>
      <c r="K66" s="8">
        <v>1492.32699</v>
      </c>
      <c r="L66" s="8">
        <f>+K66/J66%</f>
        <v>77.923464177602753</v>
      </c>
    </row>
    <row r="67" spans="1:12" x14ac:dyDescent="0.2">
      <c r="A67" s="4">
        <v>29</v>
      </c>
      <c r="B67" s="4" t="s">
        <v>84</v>
      </c>
      <c r="C67" s="4"/>
      <c r="D67" s="4"/>
      <c r="E67" s="4"/>
      <c r="F67" s="4"/>
      <c r="G67" s="4"/>
      <c r="H67" s="8"/>
      <c r="I67" s="4"/>
      <c r="J67" s="8"/>
      <c r="K67" s="8"/>
      <c r="L67" s="4"/>
    </row>
    <row r="68" spans="1:12" x14ac:dyDescent="0.2">
      <c r="A68" s="4"/>
      <c r="B68" s="4" t="s">
        <v>85</v>
      </c>
      <c r="C68" s="4">
        <v>304</v>
      </c>
      <c r="D68" s="4">
        <v>7833</v>
      </c>
      <c r="E68" s="4">
        <v>60</v>
      </c>
      <c r="F68" s="4">
        <v>495</v>
      </c>
      <c r="G68" s="4">
        <v>601</v>
      </c>
      <c r="H68" s="8">
        <v>531.58629999999994</v>
      </c>
      <c r="I68" s="8">
        <f>+G68-H68</f>
        <v>69.413700000000063</v>
      </c>
      <c r="J68" s="8">
        <v>531.58629999999994</v>
      </c>
      <c r="K68" s="8">
        <v>456.39639719999997</v>
      </c>
      <c r="L68" s="8">
        <f>+K68/J68%</f>
        <v>85.855560461208285</v>
      </c>
    </row>
    <row r="69" spans="1:12" x14ac:dyDescent="0.2">
      <c r="A69" s="4">
        <v>30</v>
      </c>
      <c r="B69" s="4" t="s">
        <v>97</v>
      </c>
      <c r="C69" s="4"/>
      <c r="D69" s="4"/>
      <c r="E69" s="4"/>
      <c r="F69" s="4"/>
      <c r="G69" s="4"/>
      <c r="H69" s="8"/>
      <c r="I69" s="4"/>
      <c r="J69" s="8"/>
      <c r="K69" s="8"/>
      <c r="L69" s="4"/>
    </row>
    <row r="70" spans="1:12" x14ac:dyDescent="0.2">
      <c r="A70" s="4"/>
      <c r="B70" s="4" t="s">
        <v>86</v>
      </c>
      <c r="C70" s="4">
        <v>2748</v>
      </c>
      <c r="D70" s="4">
        <v>27874</v>
      </c>
      <c r="E70" s="4">
        <v>0</v>
      </c>
      <c r="F70" s="4">
        <v>913</v>
      </c>
      <c r="G70" s="4">
        <v>2381</v>
      </c>
      <c r="H70" s="8">
        <v>2084.0948000000003</v>
      </c>
      <c r="I70" s="8">
        <f>+G70-H70</f>
        <v>296.9051999999997</v>
      </c>
      <c r="J70" s="8">
        <v>2084.0948000000003</v>
      </c>
      <c r="K70" s="8">
        <v>1716.5193200000001</v>
      </c>
      <c r="L70" s="8">
        <f>+K70/J70%</f>
        <v>82.362823418589201</v>
      </c>
    </row>
    <row r="71" spans="1:12" x14ac:dyDescent="0.2">
      <c r="A71" s="4"/>
      <c r="B71" s="7" t="s">
        <v>87</v>
      </c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2">
      <c r="A72" s="4"/>
      <c r="B72" s="7" t="s">
        <v>88</v>
      </c>
      <c r="C72" s="10">
        <f>SUM(C12:C70)</f>
        <v>36579</v>
      </c>
      <c r="D72" s="7">
        <v>1433906</v>
      </c>
      <c r="E72" s="7">
        <v>58747</v>
      </c>
      <c r="F72" s="7">
        <v>16630</v>
      </c>
      <c r="G72" s="10">
        <f t="shared" ref="G72:I72" si="0">SUM(G12:G70)</f>
        <v>70342</v>
      </c>
      <c r="H72" s="10">
        <f t="shared" si="0"/>
        <v>45881.424099999989</v>
      </c>
      <c r="I72" s="10">
        <f t="shared" si="0"/>
        <v>24460.5759</v>
      </c>
      <c r="J72" s="10">
        <f>SUM(J12:J70)</f>
        <v>45881.424099999989</v>
      </c>
      <c r="K72" s="10">
        <f>SUM(K12:K70)</f>
        <v>33516.862849639001</v>
      </c>
      <c r="L72" s="8">
        <f>+K72/J72%</f>
        <v>73.051051721036288</v>
      </c>
    </row>
    <row r="73" spans="1:12" x14ac:dyDescent="0.2"/>
    <row r="74" spans="1:12" x14ac:dyDescent="0.2">
      <c r="A74" s="1" t="s">
        <v>89</v>
      </c>
    </row>
    <row r="75" spans="1:12" x14ac:dyDescent="0.2">
      <c r="A75" s="1" t="s">
        <v>90</v>
      </c>
    </row>
    <row r="76" spans="1:12" x14ac:dyDescent="0.2">
      <c r="A76" s="1" t="s">
        <v>91</v>
      </c>
    </row>
    <row r="77" spans="1:12" x14ac:dyDescent="0.2">
      <c r="A77" s="1" t="s">
        <v>92</v>
      </c>
    </row>
    <row r="78" spans="1:12" hidden="1" x14ac:dyDescent="0.2"/>
    <row r="79" spans="1:12" hidden="1" x14ac:dyDescent="0.2"/>
    <row r="80" spans="1:12" hidden="1" x14ac:dyDescent="0.2"/>
  </sheetData>
  <mergeCells count="8">
    <mergeCell ref="D7:F7"/>
    <mergeCell ref="D9:F9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F0CF83-C300-4237-B2B0-2CEE79F6F90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customXml/itemProps2.xml><?xml version="1.0" encoding="utf-8"?>
<ds:datastoreItem xmlns:ds="http://schemas.openxmlformats.org/officeDocument/2006/customXml" ds:itemID="{F425909C-96AF-4086-B3AE-8B7035F8DB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6B170F-88B1-4F28-A7BF-C2A3B4A0B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6a2fe3f-05b5-450c-a6dd-18121215aa86}" enabled="1" method="Privileged" siteId="{8e65dc63-2925-44dc-9c02-98c3f05069e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5AA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dcterms:created xsi:type="dcterms:W3CDTF">2023-10-30T13:26:06Z</dcterms:created>
  <dcterms:modified xsi:type="dcterms:W3CDTF">2024-10-10T09:08:53Z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0x01010084BF7FA1B99E8B4387652C3CE916AC49</vt:lpwstr>
  </property>
</Properties>
</file>