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155" yWindow="1155" windowWidth="17280" windowHeight="8880"/>
  </bookViews>
  <sheets>
    <sheet name="5AB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L73" i="1" s="1"/>
  <c r="J73" i="1"/>
  <c r="H73" i="1"/>
  <c r="G73" i="1"/>
  <c r="F73" i="1"/>
  <c r="E73" i="1"/>
  <c r="D73" i="1"/>
  <c r="C73" i="1"/>
  <c r="L71" i="1"/>
  <c r="I71" i="1"/>
  <c r="L69" i="1"/>
  <c r="I69" i="1"/>
  <c r="L67" i="1"/>
  <c r="I67" i="1"/>
  <c r="L65" i="1"/>
  <c r="I65" i="1"/>
  <c r="L63" i="1"/>
  <c r="I63" i="1"/>
  <c r="L61" i="1"/>
  <c r="I61" i="1"/>
  <c r="L59" i="1"/>
  <c r="I59" i="1"/>
  <c r="L57" i="1"/>
  <c r="I57" i="1"/>
  <c r="L55" i="1"/>
  <c r="I55" i="1"/>
  <c r="L53" i="1"/>
  <c r="I53" i="1"/>
  <c r="L51" i="1"/>
  <c r="I51" i="1"/>
  <c r="L49" i="1"/>
  <c r="I49" i="1"/>
  <c r="L47" i="1"/>
  <c r="I47" i="1"/>
  <c r="L45" i="1"/>
  <c r="I45" i="1"/>
  <c r="L43" i="1"/>
  <c r="I43" i="1"/>
  <c r="L41" i="1"/>
  <c r="I41" i="1"/>
  <c r="L39" i="1"/>
  <c r="I39" i="1"/>
  <c r="L37" i="1"/>
  <c r="I37" i="1"/>
  <c r="L35" i="1"/>
  <c r="I35" i="1"/>
  <c r="L33" i="1"/>
  <c r="I33" i="1"/>
  <c r="L31" i="1"/>
  <c r="I31" i="1"/>
  <c r="L29" i="1"/>
  <c r="I29" i="1"/>
  <c r="L27" i="1"/>
  <c r="I27" i="1"/>
  <c r="L25" i="1"/>
  <c r="I25" i="1"/>
  <c r="L23" i="1"/>
  <c r="I23" i="1"/>
  <c r="L21" i="1"/>
  <c r="I21" i="1"/>
  <c r="L19" i="1"/>
  <c r="I19" i="1"/>
  <c r="L17" i="1"/>
  <c r="I17" i="1"/>
  <c r="L15" i="1"/>
  <c r="I15" i="1"/>
  <c r="L13" i="1"/>
  <c r="I13" i="1"/>
  <c r="I73" i="1" s="1"/>
</calcChain>
</file>

<file path=xl/comments1.xml><?xml version="1.0" encoding="utf-8"?>
<comments xmlns="http://schemas.openxmlformats.org/spreadsheetml/2006/main">
  <authors>
    <author>tc={DB431525-C162-4EF6-86F3-543591174298}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Word missing</t>
        </r>
      </text>
    </comment>
  </commentList>
</comments>
</file>

<file path=xl/sharedStrings.xml><?xml version="1.0" encoding="utf-8"?>
<sst xmlns="http://schemas.openxmlformats.org/spreadsheetml/2006/main" count="99" uniqueCount="99">
  <si>
    <t>विवरण – 5आई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</si>
  <si>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</si>
  <si>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</si>
  <si>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</si>
  <si>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</si>
  <si>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</si>
  <si>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</si>
  <si>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</si>
  <si>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</si>
  <si>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</si>
  <si>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</si>
  <si>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</si>
  <si>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</si>
  <si>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</si>
  <si>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</si>
  <si>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</si>
  <si>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</si>
  <si>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</si>
  <si>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</si>
  <si>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</si>
  <si>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</si>
  <si>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</si>
  <si>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</si>
  <si>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</si>
  <si>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</si>
  <si>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</si>
  <si>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</si>
  <si>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</si>
  <si>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</si>
  <si>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 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</si>
  <si>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</si>
  <si>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</si>
  <si>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</si>
  <si>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</si>
  <si>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</si>
  <si>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</si>
  <si>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</si>
  <si>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</si>
  <si>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</si>
  <si>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</si>
  <si>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</si>
  <si>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</si>
  <si>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</si>
  <si>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</si>
  <si>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</si>
  <si>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</si>
  <si>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</si>
  <si>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</si>
  <si>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</si>
  <si>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</si>
  <si>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</si>
  <si>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</si>
  <si>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</si>
  <si>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</si>
  <si>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</si>
  <si>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</si>
  <si>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</si>
  <si>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</si>
  <si>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</si>
  <si>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</si>
  <si>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</si>
  <si>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</si>
  <si>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</si>
  <si>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</si>
  <si>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</si>
  <si>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</si>
  <si>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</si>
  <si>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</si>
  <si>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</si>
  <si>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</si>
  <si>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</si>
  <si>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</si>
  <si>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</si>
  <si>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</si>
  <si>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</si>
  <si>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</si>
  <si>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</si>
  <si>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</si>
  <si>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</si>
  <si>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</si>
  <si>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</si>
  <si>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</si>
  <si>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</si>
  <si>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</si>
  <si>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</si>
  <si>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</si>
  <si>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</si>
  <si>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</si>
  <si>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</si>
  <si>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>नोट:  सिंचाई के लिए हेक्टे, ग्रामीण पुल के लिए मी., सड़क के लिए किमी में संभाव्यता इंगित है</t>
  </si>
  <si>
    <t>+: प्रत्याशित</t>
  </si>
  <si>
    <t>Note: Potential for Irrigation in ha, rural bridges in mtrs, roads in kms</t>
  </si>
  <si>
    <t>+: Anticipated</t>
  </si>
  <si>
    <t>ग्रामीण आधारभूत संरचना विकास निधि (आरआईडीएफ XXIX) के अंतर्गत मंजूर परियोजनाओं का राज्य-वार ब्यौरा - 31 मार्च 2024 को संवितरण की स्थिति</t>
  </si>
  <si>
    <t>Statement – 5AC</t>
  </si>
  <si>
    <t>Statewise Details of Projects Sanctioned Under Rural Infrastructure Development Fund (RIDF-XXIX) - Position of Disbursement as on 31 March 2024 - Ongoing</t>
  </si>
  <si>
    <t>लक्ष्य 31 मार्च 2024</t>
  </si>
  <si>
    <t>Target 31 March 2024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</si>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</sst>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1" fontId="1" fillId="0" borderId="1" xfId="0" applyNumberFormat="1" applyFont="1" applyBorder="1"/>
    <xf numFmtId="1" fontId="2" fillId="0" borderId="1" xfId="0" applyNumberFormat="1" applyFont="1" applyBorder="1"/>
    <xf numFmtId="1" fontId="1" fillId="0" borderId="0" xfId="0" applyNumberFormat="1" applyFont="1"/>
    <xf numFmtId="2" fontId="1" fillId="0" borderId="0" xfId="0" applyNumberFormat="1" applyFont="1"/>
    <xf numFmtId="1" fontId="3" fillId="0" borderId="1" xfId="0" applyNumberFormat="1" applyFont="1" applyBorder="1"/>
    <xf numFmtId="1" fontId="1" fillId="0" borderId="2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topLeftCell="D1" zoomScaleNormal="100" workbookViewId="0">
      <selection activeCell="A3" sqref="A1:L6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2.85546875" style="1" bestFit="1" customWidth="1"/>
    <col min="5" max="6" width="10.28515625" style="1" bestFit="1" customWidth="1"/>
    <col min="7" max="7" width="13.28515625" style="1" customWidth="1"/>
    <col min="8" max="8" width="18.140625" style="1" customWidth="1"/>
    <col min="9" max="9" width="19.5703125" style="1" bestFit="1" customWidth="1"/>
    <col min="10" max="10" width="25" style="1" customWidth="1"/>
    <col min="11" max="11" width="16" style="1" customWidth="1"/>
    <col min="12" max="12" width="12.140625" style="1" bestFit="1" customWidth="1"/>
    <col min="13" max="13" width="0" style="1" hidden="1" customWidth="1"/>
    <col min="14" max="16384" width="8.85546875" style="1" hidden="1"/>
  </cols>
  <sheetData>
    <row r="1" spans="1:12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8" t="s">
        <v>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">
      <c r="A3" s="18" t="s">
        <v>94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">
      <c r="A4" s="18" t="s">
        <v>95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/>
    <row r="8" spans="1:12" x14ac:dyDescent="0.2">
      <c r="A8" s="2" t="s">
        <v>3</v>
      </c>
      <c r="B8" s="3" t="s">
        <v>4</v>
      </c>
      <c r="C8" s="2" t="s">
        <v>5</v>
      </c>
      <c r="D8" s="16" t="s">
        <v>6</v>
      </c>
      <c r="E8" s="16"/>
      <c r="F8" s="16"/>
      <c r="G8" s="2" t="s">
        <v>7</v>
      </c>
      <c r="H8" s="2" t="s">
        <v>8</v>
      </c>
      <c r="I8" s="2" t="s">
        <v>9</v>
      </c>
      <c r="J8" s="3" t="s">
        <v>96</v>
      </c>
      <c r="K8" s="2" t="s">
        <v>10</v>
      </c>
      <c r="L8" s="2" t="s">
        <v>11</v>
      </c>
    </row>
    <row r="9" spans="1:12" x14ac:dyDescent="0.2">
      <c r="A9" s="4"/>
      <c r="B9" s="4"/>
      <c r="C9" s="4"/>
      <c r="D9" s="5" t="s">
        <v>12</v>
      </c>
      <c r="E9" s="5" t="s">
        <v>13</v>
      </c>
      <c r="F9" s="5" t="s">
        <v>14</v>
      </c>
      <c r="G9" s="5"/>
      <c r="H9" s="5"/>
      <c r="I9" s="5"/>
      <c r="J9" s="6"/>
      <c r="K9" s="5"/>
      <c r="L9" s="2"/>
    </row>
    <row r="10" spans="1:12" x14ac:dyDescent="0.2">
      <c r="A10" s="5" t="s">
        <v>15</v>
      </c>
      <c r="B10" s="5" t="s">
        <v>16</v>
      </c>
      <c r="C10" s="5" t="s">
        <v>17</v>
      </c>
      <c r="D10" s="17" t="s">
        <v>18</v>
      </c>
      <c r="E10" s="17"/>
      <c r="F10" s="17"/>
      <c r="G10" s="5" t="s">
        <v>19</v>
      </c>
      <c r="H10" s="5" t="s">
        <v>20</v>
      </c>
      <c r="I10" s="5" t="s">
        <v>21</v>
      </c>
      <c r="J10" s="15" t="s">
        <v>97</v>
      </c>
      <c r="K10" s="5" t="s">
        <v>22</v>
      </c>
      <c r="L10" s="2" t="s">
        <v>23</v>
      </c>
    </row>
    <row r="11" spans="1:12" x14ac:dyDescent="0.2">
      <c r="A11" s="5"/>
      <c r="B11" s="5"/>
      <c r="C11" s="5"/>
      <c r="D11" s="5" t="s">
        <v>24</v>
      </c>
      <c r="E11" s="5" t="s">
        <v>25</v>
      </c>
      <c r="F11" s="5" t="s">
        <v>26</v>
      </c>
      <c r="G11" s="5"/>
      <c r="H11" s="5"/>
      <c r="I11" s="5"/>
      <c r="J11" s="2"/>
      <c r="K11" s="5"/>
      <c r="L11" s="2"/>
    </row>
    <row r="12" spans="1:12" x14ac:dyDescent="0.2">
      <c r="A12" s="4">
        <v>1</v>
      </c>
      <c r="B12" s="4" t="s">
        <v>27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4"/>
      <c r="B13" s="4" t="s">
        <v>28</v>
      </c>
      <c r="C13" s="4">
        <v>329</v>
      </c>
      <c r="D13" s="4"/>
      <c r="E13" s="9">
        <v>1981.4</v>
      </c>
      <c r="F13" s="9">
        <v>5077.84</v>
      </c>
      <c r="G13" s="14">
        <v>2631.17</v>
      </c>
      <c r="H13" s="9">
        <v>2608.2972</v>
      </c>
      <c r="I13" s="9">
        <f>+G13-H13</f>
        <v>22.872800000000097</v>
      </c>
      <c r="J13" s="9">
        <v>2608.2972</v>
      </c>
      <c r="K13" s="13">
        <v>696.82756259999996</v>
      </c>
      <c r="L13" s="9">
        <f>+K13/J13%</f>
        <v>26.715803804873158</v>
      </c>
    </row>
    <row r="14" spans="1:12" x14ac:dyDescent="0.2">
      <c r="A14" s="4">
        <v>2</v>
      </c>
      <c r="B14" s="4" t="s">
        <v>30</v>
      </c>
      <c r="C14" s="4"/>
      <c r="D14" s="4"/>
      <c r="E14" s="4"/>
      <c r="F14" s="4"/>
      <c r="G14" s="11"/>
      <c r="H14" s="9"/>
      <c r="I14" s="4"/>
      <c r="J14" s="9"/>
      <c r="K14" s="11"/>
      <c r="L14" s="4"/>
    </row>
    <row r="15" spans="1:12" x14ac:dyDescent="0.2">
      <c r="A15" s="4"/>
      <c r="B15" s="4" t="s">
        <v>31</v>
      </c>
      <c r="C15" s="4">
        <v>52</v>
      </c>
      <c r="D15" s="4">
        <v>1518</v>
      </c>
      <c r="E15" s="9">
        <v>249.10059999999999</v>
      </c>
      <c r="F15" s="4">
        <v>642</v>
      </c>
      <c r="G15" s="14">
        <v>535.24</v>
      </c>
      <c r="H15" s="9">
        <v>483.68880000000001</v>
      </c>
      <c r="I15" s="9">
        <f>+G15-H15</f>
        <v>51.551199999999994</v>
      </c>
      <c r="J15" s="9">
        <v>483.68880000000001</v>
      </c>
      <c r="K15" s="13">
        <v>151.09164000000001</v>
      </c>
      <c r="L15" s="9">
        <f>+K15/J15%</f>
        <v>31.237365843492761</v>
      </c>
    </row>
    <row r="16" spans="1:12" x14ac:dyDescent="0.2">
      <c r="A16" s="4">
        <v>3</v>
      </c>
      <c r="B16" s="4" t="s">
        <v>32</v>
      </c>
      <c r="C16" s="4"/>
      <c r="D16" s="4"/>
      <c r="E16" s="4"/>
      <c r="F16" s="4"/>
      <c r="G16" s="11"/>
      <c r="H16" s="9"/>
      <c r="I16" s="4"/>
      <c r="J16" s="9"/>
      <c r="K16" s="11"/>
      <c r="L16" s="4"/>
    </row>
    <row r="17" spans="1:12" x14ac:dyDescent="0.2">
      <c r="A17" s="4"/>
      <c r="B17" s="4" t="s">
        <v>33</v>
      </c>
      <c r="C17" s="4">
        <v>735</v>
      </c>
      <c r="D17" s="4">
        <v>167016</v>
      </c>
      <c r="E17" s="9">
        <v>1832.7399999999998</v>
      </c>
      <c r="F17" s="9">
        <v>1539.36</v>
      </c>
      <c r="G17" s="14">
        <v>3544.03</v>
      </c>
      <c r="H17" s="9">
        <v>3228.5336999999995</v>
      </c>
      <c r="I17" s="9">
        <f>+G17-H17</f>
        <v>315.4963000000007</v>
      </c>
      <c r="J17" s="9">
        <v>3228.5336999999995</v>
      </c>
      <c r="K17" s="13">
        <v>998.22452999999996</v>
      </c>
      <c r="L17" s="9">
        <f>+K17/J17%</f>
        <v>30.91882020621312</v>
      </c>
    </row>
    <row r="18" spans="1:12" x14ac:dyDescent="0.2">
      <c r="A18" s="4">
        <v>4</v>
      </c>
      <c r="B18" s="4" t="s">
        <v>34</v>
      </c>
      <c r="C18" s="4"/>
      <c r="D18" s="4"/>
      <c r="E18" s="4"/>
      <c r="F18" s="4"/>
      <c r="G18" s="11"/>
      <c r="H18" s="9"/>
      <c r="I18" s="4"/>
      <c r="J18" s="9"/>
      <c r="K18" s="11"/>
      <c r="L18" s="4"/>
    </row>
    <row r="19" spans="1:12" x14ac:dyDescent="0.2">
      <c r="A19" s="4"/>
      <c r="B19" s="4" t="s">
        <v>35</v>
      </c>
      <c r="C19" s="4">
        <v>724</v>
      </c>
      <c r="D19" s="4">
        <v>64160</v>
      </c>
      <c r="E19" s="9">
        <v>74.27</v>
      </c>
      <c r="F19" s="9">
        <v>13364.92</v>
      </c>
      <c r="G19" s="14">
        <v>2794.32</v>
      </c>
      <c r="H19" s="9">
        <v>2496.4476999999997</v>
      </c>
      <c r="I19" s="9">
        <f>+G19-H19</f>
        <v>297.87230000000045</v>
      </c>
      <c r="J19" s="9">
        <v>2496.4476999999997</v>
      </c>
      <c r="K19" s="13">
        <v>792.03476000000001</v>
      </c>
      <c r="L19" s="9">
        <f>+K19/J19%</f>
        <v>31.726471177425431</v>
      </c>
    </row>
    <row r="20" spans="1:12" x14ac:dyDescent="0.2">
      <c r="A20" s="4">
        <v>5</v>
      </c>
      <c r="B20" s="4" t="s">
        <v>36</v>
      </c>
      <c r="C20" s="4"/>
      <c r="D20" s="4"/>
      <c r="E20" s="4"/>
      <c r="F20" s="4"/>
      <c r="G20" s="11"/>
      <c r="H20" s="9"/>
      <c r="I20" s="4"/>
      <c r="J20" s="9"/>
      <c r="K20" s="11"/>
      <c r="L20" s="9"/>
    </row>
    <row r="21" spans="1:12" x14ac:dyDescent="0.2">
      <c r="A21" s="4"/>
      <c r="B21" s="4" t="s">
        <v>37</v>
      </c>
      <c r="C21" s="4">
        <v>197</v>
      </c>
      <c r="D21" s="9">
        <v>35511.4</v>
      </c>
      <c r="E21" s="9">
        <v>271.67</v>
      </c>
      <c r="F21" s="9">
        <v>482.06</v>
      </c>
      <c r="G21" s="14">
        <v>3071.96</v>
      </c>
      <c r="H21" s="9">
        <v>1777.7099000000001</v>
      </c>
      <c r="I21" s="9">
        <f>+G21-H21</f>
        <v>1294.2501</v>
      </c>
      <c r="J21" s="9">
        <v>1777.7099000000001</v>
      </c>
      <c r="K21" s="13">
        <v>1046.1738</v>
      </c>
      <c r="L21" s="9">
        <f>+K21/J21%</f>
        <v>58.849523198357616</v>
      </c>
    </row>
    <row r="22" spans="1:12" x14ac:dyDescent="0.2">
      <c r="A22" s="4">
        <v>6</v>
      </c>
      <c r="B22" s="4" t="s">
        <v>38</v>
      </c>
      <c r="C22" s="4"/>
      <c r="D22" s="4"/>
      <c r="E22" s="4"/>
      <c r="F22" s="4"/>
      <c r="G22" s="11"/>
      <c r="H22" s="9"/>
      <c r="I22" s="4"/>
      <c r="J22" s="9"/>
      <c r="K22" s="11"/>
      <c r="L22" s="4"/>
    </row>
    <row r="23" spans="1:12" x14ac:dyDescent="0.2">
      <c r="A23" s="4"/>
      <c r="B23" s="4" t="s">
        <v>39</v>
      </c>
      <c r="C23" s="4">
        <v>14</v>
      </c>
      <c r="D23" s="4"/>
      <c r="E23" s="9">
        <v>20.2</v>
      </c>
      <c r="F23" s="4">
        <v>290</v>
      </c>
      <c r="G23" s="14">
        <v>703.42</v>
      </c>
      <c r="H23" s="9">
        <v>553.75479999999993</v>
      </c>
      <c r="I23" s="9">
        <f>+G23-H23</f>
        <v>149.66520000000003</v>
      </c>
      <c r="J23" s="9">
        <v>553.75479999999993</v>
      </c>
      <c r="K23" s="13">
        <v>234.94810000000001</v>
      </c>
      <c r="L23" s="9">
        <f>+K23/J23%</f>
        <v>42.428183015298472</v>
      </c>
    </row>
    <row r="24" spans="1:12" x14ac:dyDescent="0.2">
      <c r="A24" s="4">
        <v>7</v>
      </c>
      <c r="B24" s="4" t="s">
        <v>40</v>
      </c>
      <c r="C24" s="4"/>
      <c r="D24" s="4"/>
      <c r="E24" s="4"/>
      <c r="F24" s="4"/>
      <c r="G24" s="11"/>
      <c r="H24" s="9"/>
      <c r="I24" s="4"/>
      <c r="J24" s="9"/>
      <c r="K24" s="11"/>
      <c r="L24" s="4"/>
    </row>
    <row r="25" spans="1:12" x14ac:dyDescent="0.2">
      <c r="A25" s="4"/>
      <c r="B25" s="4" t="s">
        <v>41</v>
      </c>
      <c r="C25" s="4">
        <v>5</v>
      </c>
      <c r="D25" s="4">
        <v>120264</v>
      </c>
      <c r="E25" s="9"/>
      <c r="F25" s="9"/>
      <c r="G25" s="14">
        <v>4591.3100000000004</v>
      </c>
      <c r="H25" s="9">
        <v>4041.7493000000004</v>
      </c>
      <c r="I25" s="9">
        <f>+G25-H25</f>
        <v>549.5607</v>
      </c>
      <c r="J25" s="9">
        <v>4041.7493000000004</v>
      </c>
      <c r="K25" s="13">
        <v>1865.02466</v>
      </c>
      <c r="L25" s="9">
        <f>+K25/J25%</f>
        <v>46.143996610576508</v>
      </c>
    </row>
    <row r="26" spans="1:12" x14ac:dyDescent="0.2">
      <c r="A26" s="4">
        <v>8</v>
      </c>
      <c r="B26" s="4" t="s">
        <v>42</v>
      </c>
      <c r="C26" s="4"/>
      <c r="D26" s="4"/>
      <c r="E26" s="4"/>
      <c r="F26" s="4"/>
      <c r="G26" s="11"/>
      <c r="H26" s="9"/>
      <c r="I26" s="4"/>
      <c r="J26" s="9"/>
      <c r="K26" s="11"/>
      <c r="L26" s="4"/>
    </row>
    <row r="27" spans="1:12" x14ac:dyDescent="0.2">
      <c r="A27" s="4"/>
      <c r="B27" s="4" t="s">
        <v>43</v>
      </c>
      <c r="C27" s="4">
        <v>211</v>
      </c>
      <c r="D27" s="9">
        <v>164890.95000000001</v>
      </c>
      <c r="E27" s="9">
        <v>113.58</v>
      </c>
      <c r="F27" s="4"/>
      <c r="G27" s="14">
        <v>3097.35</v>
      </c>
      <c r="H27" s="9">
        <v>1882.9271999999999</v>
      </c>
      <c r="I27" s="9">
        <f>+G27-H27</f>
        <v>1214.4228000000001</v>
      </c>
      <c r="J27" s="9">
        <v>1882.9271999999999</v>
      </c>
      <c r="K27" s="13">
        <v>445.30811999999997</v>
      </c>
      <c r="L27" s="9">
        <f>+K27/J27%</f>
        <v>23.649778918696377</v>
      </c>
    </row>
    <row r="28" spans="1:12" x14ac:dyDescent="0.2">
      <c r="A28" s="4">
        <v>9</v>
      </c>
      <c r="B28" s="4" t="s">
        <v>44</v>
      </c>
      <c r="C28" s="4"/>
      <c r="D28" s="4"/>
      <c r="E28" s="4"/>
      <c r="F28" s="4"/>
      <c r="G28" s="11"/>
      <c r="H28" s="9"/>
      <c r="I28" s="4"/>
      <c r="J28" s="9"/>
      <c r="K28" s="11"/>
      <c r="L28" s="4"/>
    </row>
    <row r="29" spans="1:12" x14ac:dyDescent="0.2">
      <c r="A29" s="4"/>
      <c r="B29" s="4" t="s">
        <v>45</v>
      </c>
      <c r="C29" s="4">
        <v>154</v>
      </c>
      <c r="D29" s="9">
        <v>6395.2199999999993</v>
      </c>
      <c r="E29" s="9">
        <v>256.51</v>
      </c>
      <c r="F29" s="9">
        <v>405.24</v>
      </c>
      <c r="G29" s="14">
        <v>968.48</v>
      </c>
      <c r="H29" s="9">
        <v>918.80579999999986</v>
      </c>
      <c r="I29" s="9">
        <f>+G29-H29</f>
        <v>49.674200000000155</v>
      </c>
      <c r="J29" s="9">
        <v>918.80579999999986</v>
      </c>
      <c r="K29" s="13">
        <v>299.39479</v>
      </c>
      <c r="L29" s="9">
        <f>+K29/J29%</f>
        <v>32.585208974518885</v>
      </c>
    </row>
    <row r="30" spans="1:12" x14ac:dyDescent="0.2">
      <c r="A30" s="4">
        <v>10</v>
      </c>
      <c r="B30" s="4" t="s">
        <v>46</v>
      </c>
      <c r="C30" s="4"/>
      <c r="D30" s="9"/>
      <c r="E30" s="4"/>
      <c r="F30" s="4"/>
      <c r="G30" s="11"/>
      <c r="H30" s="9"/>
      <c r="I30" s="4"/>
      <c r="J30" s="9"/>
      <c r="K30" s="11"/>
      <c r="L30" s="4"/>
    </row>
    <row r="31" spans="1:12" x14ac:dyDescent="0.2">
      <c r="A31" s="4"/>
      <c r="B31" s="4" t="s">
        <v>47</v>
      </c>
      <c r="C31" s="4">
        <v>296</v>
      </c>
      <c r="D31" s="9">
        <v>107652.1</v>
      </c>
      <c r="E31" s="9">
        <v>349.03999999999996</v>
      </c>
      <c r="F31" s="9">
        <v>2451.5</v>
      </c>
      <c r="G31" s="14">
        <v>1612.69</v>
      </c>
      <c r="H31" s="9">
        <v>1453.1867</v>
      </c>
      <c r="I31" s="9">
        <f>+G31-H31</f>
        <v>159.50330000000008</v>
      </c>
      <c r="J31" s="9">
        <v>1453.1867</v>
      </c>
      <c r="K31" s="13">
        <v>386.21879000000001</v>
      </c>
      <c r="L31" s="9">
        <f>+K31/J31%</f>
        <v>26.57736889554522</v>
      </c>
    </row>
    <row r="32" spans="1:12" x14ac:dyDescent="0.2">
      <c r="A32" s="4">
        <v>11</v>
      </c>
      <c r="B32" s="4" t="s">
        <v>48</v>
      </c>
      <c r="C32" s="4"/>
      <c r="D32" s="4"/>
      <c r="E32" s="4"/>
      <c r="F32" s="4"/>
      <c r="G32" s="11"/>
      <c r="H32" s="9"/>
      <c r="I32" s="4"/>
      <c r="J32" s="9"/>
      <c r="K32" s="11"/>
      <c r="L32" s="4"/>
    </row>
    <row r="33" spans="1:12" x14ac:dyDescent="0.2">
      <c r="A33" s="4"/>
      <c r="B33" s="4" t="s">
        <v>49</v>
      </c>
      <c r="C33" s="4">
        <v>260</v>
      </c>
      <c r="D33" s="4"/>
      <c r="E33" s="9"/>
      <c r="F33" s="9">
        <v>16656.93</v>
      </c>
      <c r="G33" s="14">
        <v>4116.5600000000004</v>
      </c>
      <c r="H33" s="9">
        <v>2352.2078000000001</v>
      </c>
      <c r="I33" s="9">
        <f>+G33-H33</f>
        <v>1764.3522000000003</v>
      </c>
      <c r="J33" s="9">
        <v>2352.2078000000001</v>
      </c>
      <c r="K33" s="13">
        <v>801.25554</v>
      </c>
      <c r="L33" s="9">
        <f>+K33/J33%</f>
        <v>34.063977680883468</v>
      </c>
    </row>
    <row r="34" spans="1:12" x14ac:dyDescent="0.2">
      <c r="A34" s="4">
        <v>12</v>
      </c>
      <c r="B34" s="4" t="s">
        <v>50</v>
      </c>
      <c r="C34" s="4"/>
      <c r="D34" s="4"/>
      <c r="E34" s="4"/>
      <c r="F34" s="4"/>
      <c r="G34" s="11"/>
      <c r="H34" s="9"/>
      <c r="I34" s="4"/>
      <c r="J34" s="9"/>
      <c r="K34" s="11"/>
      <c r="L34" s="4"/>
    </row>
    <row r="35" spans="1:12" x14ac:dyDescent="0.2">
      <c r="A35" s="4"/>
      <c r="B35" s="4" t="s">
        <v>51</v>
      </c>
      <c r="C35" s="4">
        <v>282</v>
      </c>
      <c r="D35" s="4">
        <v>29621</v>
      </c>
      <c r="E35" s="4"/>
      <c r="F35" s="4"/>
      <c r="G35" s="14">
        <v>3889.9</v>
      </c>
      <c r="H35" s="9">
        <v>2012.5124000000001</v>
      </c>
      <c r="I35" s="9">
        <f>+G35-H35</f>
        <v>1877.3876</v>
      </c>
      <c r="J35" s="9">
        <v>2012.5124000000001</v>
      </c>
      <c r="K35" s="13">
        <v>353.63294999999999</v>
      </c>
      <c r="L35" s="9">
        <f>+K35/J35%</f>
        <v>17.57171533452415</v>
      </c>
    </row>
    <row r="36" spans="1:12" x14ac:dyDescent="0.2">
      <c r="A36" s="4">
        <v>13</v>
      </c>
      <c r="B36" s="4" t="s">
        <v>52</v>
      </c>
      <c r="C36" s="4"/>
      <c r="D36" s="4"/>
      <c r="E36" s="4"/>
      <c r="F36" s="4"/>
      <c r="G36" s="11"/>
      <c r="H36" s="9"/>
      <c r="I36" s="4"/>
      <c r="J36" s="9"/>
      <c r="K36" s="11"/>
      <c r="L36" s="4"/>
    </row>
    <row r="37" spans="1:12" x14ac:dyDescent="0.2">
      <c r="A37" s="4"/>
      <c r="B37" s="4" t="s">
        <v>53</v>
      </c>
      <c r="C37" s="4">
        <v>52</v>
      </c>
      <c r="D37" s="9">
        <v>20275.5</v>
      </c>
      <c r="E37" s="9"/>
      <c r="F37" s="9"/>
      <c r="G37" s="14">
        <v>797.61</v>
      </c>
      <c r="H37" s="9">
        <v>714.57989999999995</v>
      </c>
      <c r="I37" s="9">
        <f>+G37-H37</f>
        <v>83.030100000000061</v>
      </c>
      <c r="J37" s="9">
        <v>714.57989999999995</v>
      </c>
      <c r="K37" s="13">
        <v>143.35728</v>
      </c>
      <c r="L37" s="9">
        <f>+K37/J37%</f>
        <v>20.061756564941167</v>
      </c>
    </row>
    <row r="38" spans="1:12" x14ac:dyDescent="0.2">
      <c r="A38" s="4">
        <v>14</v>
      </c>
      <c r="B38" s="4" t="s">
        <v>54</v>
      </c>
      <c r="C38" s="4"/>
      <c r="D38" s="4"/>
      <c r="E38" s="4"/>
      <c r="F38" s="4"/>
      <c r="G38" s="11"/>
      <c r="H38" s="9"/>
      <c r="I38" s="4"/>
      <c r="J38" s="9"/>
      <c r="K38" s="11"/>
      <c r="L38" s="4"/>
    </row>
    <row r="39" spans="1:12" x14ac:dyDescent="0.2">
      <c r="A39" s="4"/>
      <c r="B39" s="4" t="s">
        <v>55</v>
      </c>
      <c r="C39" s="4">
        <v>6</v>
      </c>
      <c r="D39" s="4">
        <v>728672</v>
      </c>
      <c r="E39" s="4"/>
      <c r="F39" s="4"/>
      <c r="G39" s="14">
        <v>5456.51</v>
      </c>
      <c r="H39" s="9">
        <v>3820.5405000000001</v>
      </c>
      <c r="I39" s="9">
        <f>+G39-H39</f>
        <v>1635.9695000000002</v>
      </c>
      <c r="J39" s="9">
        <v>3820.5405000000001</v>
      </c>
      <c r="K39" s="13">
        <v>1098.4347</v>
      </c>
      <c r="L39" s="9">
        <f>+K39/J39%</f>
        <v>28.750767070784882</v>
      </c>
    </row>
    <row r="40" spans="1:12" x14ac:dyDescent="0.2">
      <c r="A40" s="4">
        <v>15</v>
      </c>
      <c r="B40" s="4" t="s">
        <v>56</v>
      </c>
      <c r="C40" s="4"/>
      <c r="D40" s="4"/>
      <c r="E40" s="4"/>
      <c r="F40" s="4"/>
      <c r="G40" s="11"/>
      <c r="H40" s="9"/>
      <c r="I40" s="4"/>
      <c r="J40" s="9"/>
      <c r="K40" s="11"/>
      <c r="L40" s="4"/>
    </row>
    <row r="41" spans="1:12" x14ac:dyDescent="0.2">
      <c r="A41" s="4"/>
      <c r="B41" s="4" t="s">
        <v>57</v>
      </c>
      <c r="C41" s="4">
        <v>310</v>
      </c>
      <c r="D41" s="4">
        <v>16473</v>
      </c>
      <c r="E41" s="9">
        <v>102.1</v>
      </c>
      <c r="F41" s="9">
        <v>9671.02</v>
      </c>
      <c r="G41" s="14">
        <v>2529.4</v>
      </c>
      <c r="H41" s="9">
        <v>1455.9612</v>
      </c>
      <c r="I41" s="9">
        <f>+G41-H41</f>
        <v>1073.4388000000001</v>
      </c>
      <c r="J41" s="9">
        <v>1455.9612</v>
      </c>
      <c r="K41" s="13">
        <v>350.94528000000003</v>
      </c>
      <c r="L41" s="9">
        <f>+K41/J41%</f>
        <v>24.104026947970869</v>
      </c>
    </row>
    <row r="42" spans="1:12" x14ac:dyDescent="0.2">
      <c r="A42" s="4">
        <v>16</v>
      </c>
      <c r="B42" s="4" t="s">
        <v>58</v>
      </c>
      <c r="C42" s="4"/>
      <c r="D42" s="4"/>
      <c r="E42" s="4"/>
      <c r="F42" s="4"/>
      <c r="G42" s="11"/>
      <c r="H42" s="9"/>
      <c r="I42" s="4"/>
      <c r="J42" s="9"/>
      <c r="K42" s="11"/>
      <c r="L42" s="4"/>
    </row>
    <row r="43" spans="1:12" x14ac:dyDescent="0.2">
      <c r="A43" s="4"/>
      <c r="B43" s="4" t="s">
        <v>59</v>
      </c>
      <c r="C43" s="4">
        <v>11</v>
      </c>
      <c r="D43" s="4">
        <v>250</v>
      </c>
      <c r="E43" s="9">
        <v>32.72</v>
      </c>
      <c r="F43" s="9">
        <v>139.52000000000001</v>
      </c>
      <c r="G43" s="14">
        <v>167.10900000000001</v>
      </c>
      <c r="H43" s="9">
        <v>139.83499999999998</v>
      </c>
      <c r="I43" s="9">
        <f>+G43-H43</f>
        <v>27.274000000000029</v>
      </c>
      <c r="J43" s="9">
        <v>139.83499999999998</v>
      </c>
      <c r="K43" s="13">
        <v>41.950499999999998</v>
      </c>
      <c r="L43" s="9">
        <f>+K43/J43%</f>
        <v>30.000000000000004</v>
      </c>
    </row>
    <row r="44" spans="1:12" x14ac:dyDescent="0.2">
      <c r="A44" s="4">
        <v>17</v>
      </c>
      <c r="B44" s="4" t="s">
        <v>60</v>
      </c>
      <c r="C44" s="4"/>
      <c r="D44" s="4"/>
      <c r="E44" s="4"/>
      <c r="F44" s="4"/>
      <c r="G44" s="14"/>
      <c r="H44" s="9"/>
      <c r="I44" s="4"/>
      <c r="J44" s="9"/>
      <c r="K44" s="9"/>
      <c r="L44" s="4"/>
    </row>
    <row r="45" spans="1:12" x14ac:dyDescent="0.2">
      <c r="A45" s="4"/>
      <c r="B45" s="4" t="s">
        <v>61</v>
      </c>
      <c r="C45" s="4">
        <v>109</v>
      </c>
      <c r="D45" s="9">
        <v>1004.44</v>
      </c>
      <c r="E45" s="9">
        <v>146.80000000000001</v>
      </c>
      <c r="F45" s="9"/>
      <c r="G45" s="14">
        <v>225.56209999999999</v>
      </c>
      <c r="H45" s="9">
        <v>206.02320000000003</v>
      </c>
      <c r="I45" s="9">
        <f>+G45-H45</f>
        <v>19.538899999999956</v>
      </c>
      <c r="J45" s="9">
        <v>206.02320000000003</v>
      </c>
      <c r="K45" s="13">
        <v>61.806959999999997</v>
      </c>
      <c r="L45" s="9">
        <f>+K45/J45%</f>
        <v>29.999999999999989</v>
      </c>
    </row>
    <row r="46" spans="1:12" x14ac:dyDescent="0.2">
      <c r="A46" s="4">
        <v>18</v>
      </c>
      <c r="B46" s="4" t="s">
        <v>62</v>
      </c>
      <c r="C46" s="4"/>
      <c r="G46" s="14"/>
      <c r="H46" s="9"/>
      <c r="I46" s="4"/>
      <c r="J46" s="9"/>
      <c r="K46" s="9"/>
      <c r="L46" s="4"/>
    </row>
    <row r="47" spans="1:12" x14ac:dyDescent="0.2">
      <c r="A47" s="4"/>
      <c r="B47" s="4" t="s">
        <v>63</v>
      </c>
      <c r="C47" s="4">
        <v>149</v>
      </c>
      <c r="D47" s="4">
        <v>1604</v>
      </c>
      <c r="E47" s="9">
        <v>255.74</v>
      </c>
      <c r="G47" s="14">
        <v>295.81979999999999</v>
      </c>
      <c r="H47" s="9">
        <v>255.83949999999999</v>
      </c>
      <c r="I47" s="9">
        <f>+G47-H47</f>
        <v>39.9803</v>
      </c>
      <c r="J47" s="9">
        <v>255.83949999999999</v>
      </c>
      <c r="K47" s="13">
        <v>0</v>
      </c>
      <c r="L47" s="9">
        <f>+K47/J47%</f>
        <v>0</v>
      </c>
    </row>
    <row r="48" spans="1:12" x14ac:dyDescent="0.2">
      <c r="A48" s="4">
        <v>19</v>
      </c>
      <c r="B48" s="4" t="s">
        <v>64</v>
      </c>
      <c r="C48" s="4"/>
      <c r="D48" s="4"/>
      <c r="E48" s="4"/>
      <c r="F48" s="4"/>
      <c r="G48" s="14"/>
      <c r="H48" s="9"/>
      <c r="I48" s="4"/>
      <c r="J48" s="9"/>
      <c r="K48" s="11"/>
      <c r="L48" s="4"/>
    </row>
    <row r="49" spans="1:12" x14ac:dyDescent="0.2">
      <c r="A49" s="4"/>
      <c r="B49" s="4" t="s">
        <v>65</v>
      </c>
      <c r="C49" s="4">
        <v>42</v>
      </c>
      <c r="F49" s="4"/>
      <c r="G49" s="14">
        <v>58.768900000000002</v>
      </c>
      <c r="H49" s="9">
        <v>47.212200000000003</v>
      </c>
      <c r="I49" s="9">
        <f>+G49-H49</f>
        <v>11.556699999999999</v>
      </c>
      <c r="J49" s="9">
        <v>47.212200000000003</v>
      </c>
      <c r="K49" s="13">
        <v>25.730499999999999</v>
      </c>
      <c r="L49" s="9">
        <f>+K49/J49%</f>
        <v>54.499684403607539</v>
      </c>
    </row>
    <row r="50" spans="1:12" x14ac:dyDescent="0.2">
      <c r="A50" s="4">
        <v>20</v>
      </c>
      <c r="B50" s="4" t="s">
        <v>66</v>
      </c>
      <c r="C50" s="4"/>
      <c r="D50" s="4"/>
      <c r="E50" s="4"/>
      <c r="F50" s="4"/>
      <c r="G50" s="14"/>
      <c r="H50" s="9"/>
      <c r="I50" s="4"/>
      <c r="J50" s="9"/>
      <c r="K50" s="11"/>
      <c r="L50" s="4"/>
    </row>
    <row r="51" spans="1:12" x14ac:dyDescent="0.2">
      <c r="A51" s="4"/>
      <c r="B51" s="4" t="s">
        <v>67</v>
      </c>
      <c r="C51" s="4">
        <v>490</v>
      </c>
      <c r="D51" s="4">
        <v>162645</v>
      </c>
      <c r="E51" s="9">
        <v>892.07999999999993</v>
      </c>
      <c r="F51" s="9">
        <v>5887.41</v>
      </c>
      <c r="G51" s="14">
        <v>7084.5891000000001</v>
      </c>
      <c r="H51" s="9">
        <v>3626.6584000000003</v>
      </c>
      <c r="I51" s="9">
        <f>+G51-H51</f>
        <v>3457.9306999999999</v>
      </c>
      <c r="J51" s="9">
        <v>3626.6584000000003</v>
      </c>
      <c r="K51" s="13">
        <v>1828.25216</v>
      </c>
      <c r="L51" s="9">
        <f>+K51/J51%</f>
        <v>50.411479614402062</v>
      </c>
    </row>
    <row r="52" spans="1:12" x14ac:dyDescent="0.2">
      <c r="A52" s="4">
        <v>21</v>
      </c>
      <c r="B52" s="4" t="s">
        <v>68</v>
      </c>
      <c r="C52" s="4"/>
      <c r="D52" s="4"/>
      <c r="E52" s="4"/>
      <c r="F52" s="4"/>
      <c r="G52" s="14"/>
      <c r="H52" s="9"/>
      <c r="I52" s="4"/>
      <c r="J52" s="9"/>
      <c r="K52" s="9"/>
      <c r="L52" s="4"/>
    </row>
    <row r="53" spans="1:12" x14ac:dyDescent="0.2">
      <c r="A53" s="4"/>
      <c r="B53" s="4" t="s">
        <v>69</v>
      </c>
      <c r="C53" s="4">
        <v>9</v>
      </c>
      <c r="D53" s="9">
        <v>493</v>
      </c>
      <c r="E53" s="9"/>
      <c r="F53" s="9"/>
      <c r="G53" s="14">
        <v>111.988</v>
      </c>
      <c r="H53" s="9">
        <v>97.494500000000002</v>
      </c>
      <c r="I53" s="9">
        <f>+G53-H53</f>
        <v>14.493499999999997</v>
      </c>
      <c r="J53" s="9">
        <v>97.494500000000002</v>
      </c>
      <c r="K53" s="13">
        <v>21.135400000000001</v>
      </c>
      <c r="L53" s="9">
        <f>+K53/J53%</f>
        <v>21.678556226248659</v>
      </c>
    </row>
    <row r="54" spans="1:12" x14ac:dyDescent="0.2">
      <c r="A54" s="4">
        <v>22</v>
      </c>
      <c r="B54" s="4" t="s">
        <v>70</v>
      </c>
      <c r="C54" s="4"/>
      <c r="D54" s="4"/>
      <c r="E54" s="4"/>
      <c r="F54" s="4"/>
      <c r="G54" s="14"/>
      <c r="H54" s="9"/>
      <c r="I54" s="4"/>
      <c r="J54" s="9"/>
      <c r="K54" s="9"/>
      <c r="L54" s="4"/>
    </row>
    <row r="55" spans="1:12" x14ac:dyDescent="0.2">
      <c r="A55" s="4"/>
      <c r="B55" s="4" t="s">
        <v>71</v>
      </c>
      <c r="C55" s="4">
        <v>174</v>
      </c>
      <c r="D55" s="4">
        <v>193491</v>
      </c>
      <c r="E55" s="4"/>
      <c r="F55" s="4"/>
      <c r="G55" s="1">
        <v>1309.8399999999999</v>
      </c>
      <c r="H55" s="9">
        <v>922.61630000000002</v>
      </c>
      <c r="I55" s="9">
        <f>+G55-H55</f>
        <v>387.22369999999989</v>
      </c>
      <c r="J55" s="9">
        <v>922.61630000000002</v>
      </c>
      <c r="K55" s="13">
        <v>329.2482</v>
      </c>
      <c r="L55" s="9">
        <f>+K55/J55%</f>
        <v>35.686362792419771</v>
      </c>
    </row>
    <row r="56" spans="1:12" x14ac:dyDescent="0.2">
      <c r="A56" s="4">
        <v>23</v>
      </c>
      <c r="B56" s="4" t="s">
        <v>72</v>
      </c>
      <c r="C56" s="4"/>
      <c r="D56" s="4"/>
      <c r="E56" s="4"/>
      <c r="F56" s="4"/>
      <c r="G56" s="14"/>
      <c r="H56" s="9"/>
      <c r="I56" s="4"/>
      <c r="J56" s="9"/>
      <c r="K56" s="9"/>
      <c r="L56" s="4"/>
    </row>
    <row r="57" spans="1:12" x14ac:dyDescent="0.2">
      <c r="A57" s="4"/>
      <c r="B57" s="4" t="s">
        <v>73</v>
      </c>
      <c r="C57" s="4">
        <v>1256</v>
      </c>
      <c r="D57" s="9">
        <v>173380</v>
      </c>
      <c r="E57" s="9">
        <v>2918.95</v>
      </c>
      <c r="F57" s="9"/>
      <c r="G57" s="14">
        <v>3990.0512999999996</v>
      </c>
      <c r="H57" s="9">
        <v>2478.9887000000003</v>
      </c>
      <c r="I57" s="9">
        <f>+G57-H57</f>
        <v>1511.0625999999993</v>
      </c>
      <c r="J57" s="9">
        <v>2478.9887000000003</v>
      </c>
      <c r="K57" s="13">
        <v>1073.9129</v>
      </c>
      <c r="L57" s="9">
        <f>+K57/J57%</f>
        <v>43.320604890211875</v>
      </c>
    </row>
    <row r="58" spans="1:12" x14ac:dyDescent="0.2">
      <c r="A58" s="4">
        <v>24</v>
      </c>
      <c r="B58" s="4" t="s">
        <v>74</v>
      </c>
      <c r="C58" s="4"/>
      <c r="D58" s="4"/>
      <c r="E58" s="4"/>
      <c r="F58" s="4"/>
      <c r="G58" s="14"/>
      <c r="H58" s="9"/>
      <c r="I58" s="4"/>
      <c r="J58" s="9"/>
      <c r="K58" s="9"/>
      <c r="L58" s="4"/>
    </row>
    <row r="59" spans="1:12" x14ac:dyDescent="0.2">
      <c r="A59" s="4"/>
      <c r="B59" s="4" t="s">
        <v>75</v>
      </c>
      <c r="C59" s="4">
        <v>22</v>
      </c>
      <c r="D59" s="4">
        <v>350</v>
      </c>
      <c r="E59" s="9">
        <v>10660.83</v>
      </c>
      <c r="F59" s="4"/>
      <c r="G59" s="14">
        <v>132.13819999999998</v>
      </c>
      <c r="H59" s="9">
        <v>117.7415</v>
      </c>
      <c r="I59" s="9">
        <f>+G59-H59</f>
        <v>14.396699999999981</v>
      </c>
      <c r="J59" s="9">
        <v>117.7415</v>
      </c>
      <c r="K59" s="13">
        <v>4.6058000000000003</v>
      </c>
      <c r="L59" s="9">
        <f>+K59/J59%</f>
        <v>3.9117898107294371</v>
      </c>
    </row>
    <row r="60" spans="1:12" x14ac:dyDescent="0.2">
      <c r="A60" s="4">
        <v>25</v>
      </c>
      <c r="B60" s="4" t="s">
        <v>76</v>
      </c>
      <c r="C60" s="4"/>
      <c r="D60" s="4"/>
      <c r="E60" s="4"/>
      <c r="F60" s="4"/>
      <c r="G60" s="14"/>
      <c r="H60" s="9"/>
      <c r="I60" s="4"/>
      <c r="J60" s="9"/>
      <c r="K60" s="9"/>
      <c r="L60" s="4"/>
    </row>
    <row r="61" spans="1:12" x14ac:dyDescent="0.2">
      <c r="A61" s="4"/>
      <c r="B61" s="4" t="s">
        <v>77</v>
      </c>
      <c r="C61" s="4">
        <v>1409</v>
      </c>
      <c r="D61" s="9">
        <v>1587185.3399999999</v>
      </c>
      <c r="E61" s="9">
        <v>1585.19</v>
      </c>
      <c r="F61" s="9">
        <v>12103.470000000001</v>
      </c>
      <c r="G61" s="14">
        <v>3839.9745000000003</v>
      </c>
      <c r="H61" s="9">
        <v>3261.7169999999996</v>
      </c>
      <c r="I61" s="9">
        <f>+G61-H61</f>
        <v>578.25750000000062</v>
      </c>
      <c r="J61" s="9">
        <v>3261.7169999999996</v>
      </c>
      <c r="K61" s="13">
        <v>800.00032539999995</v>
      </c>
      <c r="L61" s="9">
        <f>+K61/J61%</f>
        <v>24.526969243499668</v>
      </c>
    </row>
    <row r="62" spans="1:12" x14ac:dyDescent="0.2">
      <c r="A62" s="4">
        <v>26</v>
      </c>
      <c r="B62" s="4" t="s">
        <v>78</v>
      </c>
      <c r="C62" s="4"/>
      <c r="D62" s="4"/>
      <c r="E62" s="4"/>
      <c r="F62" s="4"/>
      <c r="G62" s="14"/>
      <c r="H62" s="9"/>
      <c r="I62" s="4"/>
      <c r="J62" s="9"/>
      <c r="K62" s="9"/>
      <c r="L62" s="4"/>
    </row>
    <row r="63" spans="1:12" x14ac:dyDescent="0.2">
      <c r="A63" s="4"/>
      <c r="B63" s="4" t="s">
        <v>79</v>
      </c>
      <c r="C63" s="4">
        <v>271</v>
      </c>
      <c r="D63" s="4">
        <v>101000</v>
      </c>
      <c r="E63" s="9">
        <v>1067.29</v>
      </c>
      <c r="F63" s="9"/>
      <c r="G63" s="14">
        <v>1964.9264000000001</v>
      </c>
      <c r="H63" s="9">
        <v>1449.2380000000001</v>
      </c>
      <c r="I63" s="9">
        <f>+G63-H63</f>
        <v>515.6884</v>
      </c>
      <c r="J63" s="9">
        <v>1449.2380000000001</v>
      </c>
      <c r="K63" s="13">
        <v>521.66258000000005</v>
      </c>
      <c r="L63" s="9">
        <f>+K63/J63%</f>
        <v>35.995645987753569</v>
      </c>
    </row>
    <row r="64" spans="1:12" x14ac:dyDescent="0.2">
      <c r="A64" s="4">
        <v>27</v>
      </c>
      <c r="B64" s="4" t="s">
        <v>80</v>
      </c>
      <c r="C64" s="4"/>
      <c r="D64" s="4"/>
      <c r="E64" s="4"/>
      <c r="F64" s="4"/>
      <c r="G64" s="14"/>
      <c r="H64" s="9"/>
      <c r="I64" s="4"/>
      <c r="J64" s="9"/>
      <c r="K64" s="9"/>
      <c r="L64" s="4"/>
    </row>
    <row r="65" spans="1:13" x14ac:dyDescent="0.2">
      <c r="A65" s="4"/>
      <c r="B65" s="4" t="s">
        <v>81</v>
      </c>
      <c r="C65" s="4">
        <v>351</v>
      </c>
      <c r="D65" s="4">
        <v>28141</v>
      </c>
      <c r="E65" s="9">
        <v>570.79</v>
      </c>
      <c r="F65" s="9">
        <v>472</v>
      </c>
      <c r="G65" s="14">
        <v>1120.7336</v>
      </c>
      <c r="H65" s="9">
        <v>1050.6715999999999</v>
      </c>
      <c r="I65" s="9">
        <f>+G65-H65</f>
        <v>70.062000000000126</v>
      </c>
      <c r="J65" s="9">
        <v>1050.6715999999999</v>
      </c>
      <c r="K65" s="13">
        <v>346.82937930000003</v>
      </c>
      <c r="L65" s="9">
        <f>+K65/J65%</f>
        <v>33.01025546897813</v>
      </c>
    </row>
    <row r="66" spans="1:13" x14ac:dyDescent="0.2">
      <c r="A66" s="4">
        <v>28</v>
      </c>
      <c r="B66" s="4" t="s">
        <v>82</v>
      </c>
      <c r="C66" s="4"/>
      <c r="D66" s="4"/>
      <c r="E66" s="4"/>
      <c r="F66" s="4"/>
      <c r="G66" s="14"/>
      <c r="H66" s="9"/>
      <c r="I66" s="4"/>
      <c r="J66" s="9"/>
      <c r="K66" s="9"/>
      <c r="L66" s="4"/>
    </row>
    <row r="67" spans="1:13" x14ac:dyDescent="0.2">
      <c r="A67" s="4"/>
      <c r="B67" s="4" t="s">
        <v>83</v>
      </c>
      <c r="C67" s="4">
        <v>1498</v>
      </c>
      <c r="D67" s="4">
        <v>878358</v>
      </c>
      <c r="E67" s="9">
        <v>1933.98</v>
      </c>
      <c r="F67" s="9">
        <v>4533.2299999999996</v>
      </c>
      <c r="G67" s="14">
        <v>4176.9872000000005</v>
      </c>
      <c r="H67" s="9">
        <v>3549.3568999999998</v>
      </c>
      <c r="I67" s="9">
        <f>+G67-H67</f>
        <v>627.63030000000072</v>
      </c>
      <c r="J67" s="9">
        <v>3549.3568999999998</v>
      </c>
      <c r="K67" s="13">
        <v>1612.2366400000001</v>
      </c>
      <c r="L67" s="9">
        <f>+K67/J67%</f>
        <v>45.423345282634159</v>
      </c>
    </row>
    <row r="68" spans="1:13" x14ac:dyDescent="0.2">
      <c r="A68" s="4">
        <v>29</v>
      </c>
      <c r="B68" s="4" t="s">
        <v>84</v>
      </c>
      <c r="C68" s="4"/>
      <c r="D68" s="4"/>
      <c r="E68" s="4"/>
      <c r="F68" s="4"/>
      <c r="G68" s="14"/>
      <c r="H68" s="9"/>
      <c r="I68" s="4"/>
      <c r="J68" s="9"/>
      <c r="K68" s="9"/>
      <c r="L68" s="4"/>
    </row>
    <row r="69" spans="1:13" x14ac:dyDescent="0.2">
      <c r="A69" s="4"/>
      <c r="B69" s="4" t="s">
        <v>85</v>
      </c>
      <c r="C69" s="4">
        <v>407</v>
      </c>
      <c r="D69" s="4">
        <v>10107</v>
      </c>
      <c r="E69" s="9">
        <v>502.03</v>
      </c>
      <c r="F69" s="9">
        <v>460</v>
      </c>
      <c r="G69" s="14">
        <v>970.24</v>
      </c>
      <c r="H69" s="9">
        <v>904.30200000000002</v>
      </c>
      <c r="I69" s="9">
        <f>+G69-H69</f>
        <v>65.937999999999988</v>
      </c>
      <c r="J69" s="9">
        <v>904.30200000000002</v>
      </c>
      <c r="K69" s="13">
        <v>402.12339889999998</v>
      </c>
      <c r="L69" s="9">
        <f>+K69/J69%</f>
        <v>44.467821468934048</v>
      </c>
    </row>
    <row r="70" spans="1:13" x14ac:dyDescent="0.2">
      <c r="A70" s="4">
        <v>30</v>
      </c>
      <c r="B70" s="4" t="s">
        <v>98</v>
      </c>
      <c r="C70" s="4"/>
      <c r="D70" s="4"/>
      <c r="E70" s="4"/>
      <c r="F70" s="4"/>
      <c r="G70" s="14"/>
      <c r="H70" s="9"/>
      <c r="I70" s="4"/>
      <c r="J70" s="9"/>
      <c r="K70" s="9"/>
      <c r="L70" s="4"/>
    </row>
    <row r="71" spans="1:13" x14ac:dyDescent="0.2">
      <c r="A71" s="4"/>
      <c r="B71" s="4" t="s">
        <v>86</v>
      </c>
      <c r="C71" s="4">
        <v>1190</v>
      </c>
      <c r="D71" s="4">
        <v>22837</v>
      </c>
      <c r="E71" s="9">
        <v>1486.65</v>
      </c>
      <c r="F71" s="4"/>
      <c r="G71" s="14">
        <v>2454.9304999999999</v>
      </c>
      <c r="H71" s="9">
        <v>2206.9387000000002</v>
      </c>
      <c r="I71" s="9">
        <f>+G71-H71</f>
        <v>247.99179999999978</v>
      </c>
      <c r="J71" s="9">
        <v>2206.9387000000002</v>
      </c>
      <c r="K71" s="13">
        <v>852.22600999999997</v>
      </c>
      <c r="L71" s="9">
        <f>+K71/J71%</f>
        <v>38.615753577568775</v>
      </c>
    </row>
    <row r="72" spans="1:13" x14ac:dyDescent="0.2">
      <c r="A72" s="4" t="s">
        <v>29</v>
      </c>
      <c r="B72" s="7" t="s">
        <v>87</v>
      </c>
      <c r="C72" s="7"/>
      <c r="D72" s="7"/>
      <c r="E72" s="7"/>
      <c r="F72" s="7"/>
      <c r="G72" s="7"/>
      <c r="H72" s="7"/>
      <c r="I72" s="7"/>
      <c r="J72" s="7"/>
      <c r="K72" s="10"/>
      <c r="L72" s="7"/>
      <c r="M72" s="8"/>
    </row>
    <row r="73" spans="1:13" x14ac:dyDescent="0.2">
      <c r="A73" s="4"/>
      <c r="B73" s="7" t="s">
        <v>88</v>
      </c>
      <c r="C73" s="7">
        <f t="shared" ref="C73:K73" si="0">SUM(C13:C71)</f>
        <v>11015</v>
      </c>
      <c r="D73" s="7">
        <f t="shared" si="0"/>
        <v>4623294.9499999993</v>
      </c>
      <c r="E73" s="7">
        <f t="shared" si="0"/>
        <v>27303.660600000003</v>
      </c>
      <c r="F73" s="7">
        <f t="shared" si="0"/>
        <v>74176.5</v>
      </c>
      <c r="G73" s="10">
        <f t="shared" si="0"/>
        <v>68243.608599999992</v>
      </c>
      <c r="H73" s="10">
        <f t="shared" si="0"/>
        <v>50115.53639999999</v>
      </c>
      <c r="I73" s="10">
        <f t="shared" si="0"/>
        <v>18128.072200000002</v>
      </c>
      <c r="J73" s="10">
        <f t="shared" si="0"/>
        <v>50115.53639999999</v>
      </c>
      <c r="K73" s="10">
        <f t="shared" si="0"/>
        <v>17584.593256199994</v>
      </c>
      <c r="L73" s="10">
        <f>+K73/J73%</f>
        <v>35.088107440071212</v>
      </c>
      <c r="M73" s="8"/>
    </row>
    <row r="74" spans="1:13" x14ac:dyDescent="0.2"/>
    <row r="75" spans="1:13" x14ac:dyDescent="0.2">
      <c r="A75" s="1" t="s">
        <v>89</v>
      </c>
      <c r="I75" s="12"/>
    </row>
    <row r="76" spans="1:13" x14ac:dyDescent="0.2">
      <c r="A76" s="1" t="s">
        <v>90</v>
      </c>
    </row>
    <row r="77" spans="1:13" x14ac:dyDescent="0.2">
      <c r="A77" s="1" t="s">
        <v>91</v>
      </c>
    </row>
    <row r="78" spans="1:13" x14ac:dyDescent="0.2">
      <c r="A78" s="1" t="s">
        <v>92</v>
      </c>
    </row>
  </sheetData>
  <mergeCells count="8">
    <mergeCell ref="D8:F8"/>
    <mergeCell ref="D10:F10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145DE-5BA8-4A9A-84D1-DD221B2A96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2AAF2-9681-4E97-9B14-E8E0DD042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B3299-97B7-4A58-8B3A-2C02BA3DF6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5AB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2023-10-30T13:28:30Z</dcterms:created>
  <dcterms:modified xsi:type="dcterms:W3CDTF">2024-11-08T06:22:03Z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