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ha.gupta1\Downloads\"/>
    </mc:Choice>
  </mc:AlternateContent>
  <xr:revisionPtr revIDLastSave="0" documentId="13_ncr:1_{4068D8AA-F0A0-46B0-82A6-B57750C700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Titles" localSheetId="0">Sheet1!$7:$10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" l="1"/>
  <c r="E106" i="1"/>
  <c r="E105" i="1"/>
  <c r="E104" i="1"/>
  <c r="E103" i="1"/>
  <c r="E102" i="1"/>
  <c r="E101" i="1"/>
  <c r="E109" i="1" s="1"/>
  <c r="E99" i="1"/>
  <c r="E98" i="1"/>
  <c r="E97" i="1"/>
  <c r="E96" i="1"/>
  <c r="E95" i="1"/>
  <c r="E94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6" i="1"/>
  <c r="E65" i="1"/>
  <c r="E64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4" i="1"/>
  <c r="E13" i="1"/>
  <c r="E12" i="1"/>
  <c r="E11" i="1"/>
</calcChain>
</file>

<file path=xl/sharedStrings.xml><?xml version="1.0" encoding="utf-8"?>
<sst xmlns="http://schemas.openxmlformats.org/spreadsheetml/2006/main" count="251" uniqueCount="69">
  <si>
    <t>CBs</t>
  </si>
  <si>
    <t>RRBS</t>
  </si>
  <si>
    <t>SCARDBS</t>
  </si>
  <si>
    <t>Total</t>
  </si>
  <si>
    <t>Farm Mechanisation</t>
  </si>
  <si>
    <t>Plantation &amp; Horticulture</t>
  </si>
  <si>
    <t>Fisheries</t>
  </si>
  <si>
    <t>Dairy Development</t>
  </si>
  <si>
    <t>Grand Total</t>
  </si>
  <si>
    <t>Forestry</t>
  </si>
  <si>
    <t>Bio-Gas</t>
  </si>
  <si>
    <t>Rural Housing</t>
  </si>
  <si>
    <t>Agri-Clinics and Agri-Business Centres</t>
  </si>
  <si>
    <t>Others*</t>
  </si>
  <si>
    <t>All Purpose</t>
  </si>
  <si>
    <t>State Govt.</t>
  </si>
  <si>
    <t>31 मार्च 2024 को समाप्त अवधि के दौरान मंजूर योजनाओं का प्रयोजन-वार एवं संस्था-वार वितरण</t>
  </si>
  <si>
    <t xml:space="preserve">वित्तीय सहायता </t>
  </si>
  <si>
    <t xml:space="preserve">नाबार्ड की प्रतिबद्धता </t>
  </si>
  <si>
    <t xml:space="preserve">प्रयोजन </t>
  </si>
  <si>
    <t xml:space="preserve">संस्था </t>
  </si>
  <si>
    <t>वर्ष 2023-24 के दौरान संवितरण</t>
  </si>
  <si>
    <t>31 मार्च 2024 तक संचयी वितरण</t>
  </si>
  <si>
    <t>वाणिज्य बंकैं</t>
  </si>
  <si>
    <t>क्षेग्रा बंकैं</t>
  </si>
  <si>
    <t>रासकृग्रावि बंकैं</t>
  </si>
  <si>
    <t>रास बंकैं</t>
  </si>
  <si>
    <t>एनबिएफ़सि/एमएफ़आई/सब्सिडियरी</t>
  </si>
  <si>
    <t>कुल</t>
  </si>
  <si>
    <t>राज्य सरकार</t>
  </si>
  <si>
    <t xml:space="preserve">लघु सिंचाई </t>
  </si>
  <si>
    <t xml:space="preserve">भूमि विकास </t>
  </si>
  <si>
    <t xml:space="preserve">कृषि मशीनीकरण </t>
  </si>
  <si>
    <t xml:space="preserve">बागान / बागवानी </t>
  </si>
  <si>
    <t xml:space="preserve">मत्स्यपालन </t>
  </si>
  <si>
    <t xml:space="preserve">डेयरी विकास </t>
  </si>
  <si>
    <t xml:space="preserve">वानिकी </t>
  </si>
  <si>
    <t>स्वयं सहायता समूह</t>
  </si>
  <si>
    <t>अन्य</t>
  </si>
  <si>
    <t>एग्रीक्लीनिक और एग्रीबिजनेस</t>
  </si>
  <si>
    <t>सभी प्रयोजन</t>
  </si>
  <si>
    <t>बायो-गैस</t>
  </si>
  <si>
    <t xml:space="preserve">ग्रामीण आवास </t>
  </si>
  <si>
    <t>विवरण – 3</t>
  </si>
  <si>
    <t>STATEMENT – 3</t>
  </si>
  <si>
    <t>Distribution of Schemes Sanctioned Purpose-Wise</t>
  </si>
  <si>
    <t>Purpose</t>
  </si>
  <si>
    <t>Agency</t>
  </si>
  <si>
    <t>Financial Assistance</t>
  </si>
  <si>
    <t>Commitment</t>
  </si>
  <si>
    <t>Disbursement During
 2023-24</t>
  </si>
  <si>
    <t>Cumulative Dirbursement as on 31 March 2024</t>
  </si>
  <si>
    <t>(₹ Crore)</t>
  </si>
  <si>
    <t>(₹ करोड़)</t>
  </si>
  <si>
    <t>Minor Irrigation</t>
  </si>
  <si>
    <t>Land Development</t>
  </si>
  <si>
    <t>मुर्गी/भेड़/बकरी/सूअरपालन/पशुपालन (अन्य )</t>
  </si>
  <si>
    <t>भंडारण/गोदाम एवं मंडी स्थल</t>
  </si>
  <si>
    <t>Storage/Godowns and Market Yards</t>
  </si>
  <si>
    <t>Self-Help Group</t>
  </si>
  <si>
    <t>OFD/MSME (NFS)</t>
  </si>
  <si>
    <t>Poultry/Sheep/Goat/Piggery/Animal Husbandry-Others</t>
  </si>
  <si>
    <t>SCBs</t>
  </si>
  <si>
    <t>NBFC - MFI/Subsidiary</t>
  </si>
  <si>
    <t>कुल योग</t>
  </si>
  <si>
    <t>जोड़ मे यदि कोई अंतर है, तो वह पूर्णाकन के कारण है.</t>
  </si>
  <si>
    <t>Difference in Total, if any, is on account of rounding off.</t>
  </si>
  <si>
    <t>गैर-कृषि क्षेत्र/अजा/अजजा कार्ययोजना*</t>
  </si>
  <si>
    <t>and Agency-Wise During the Period Ended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</si>
</sst>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b/>
      <sz val="11"/>
      <color rgb="FF000000"/>
      <name val="Georgia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1" fontId="3" fillId="0" borderId="0" xfId="0" applyNumberFormat="1" applyFont="1"/>
    <xf numFmtId="1" fontId="3" fillId="0" borderId="0" xfId="1" applyNumberFormat="1" applyFont="1"/>
    <xf numFmtId="1" fontId="2" fillId="0" borderId="1" xfId="0" applyNumberFormat="1" applyFont="1" applyBorder="1"/>
    <xf numFmtId="1" fontId="2" fillId="0" borderId="1" xfId="1" applyNumberFormat="1" applyFont="1" applyBorder="1"/>
    <xf numFmtId="1" fontId="2" fillId="0" borderId="1" xfId="0" applyNumberFormat="1" applyFont="1" applyBorder="1" applyAlignment="1">
      <alignment vertical="top" wrapText="1"/>
    </xf>
    <xf numFmtId="1" fontId="2" fillId="0" borderId="1" xfId="1" applyNumberFormat="1" applyFont="1" applyBorder="1" applyAlignment="1">
      <alignment vertical="top" wrapText="1"/>
    </xf>
    <xf numFmtId="1" fontId="3" fillId="0" borderId="1" xfId="0" applyNumberFormat="1" applyFont="1" applyBorder="1"/>
    <xf numFmtId="1" fontId="3" fillId="0" borderId="1" xfId="1" applyNumberFormat="1" applyFont="1" applyBorder="1"/>
    <xf numFmtId="1" fontId="3" fillId="0" borderId="1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1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0" xfId="0" applyFont="1"/>
    <xf numFmtId="1" fontId="2" fillId="0" borderId="3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1"/>
  <sheetViews>
    <sheetView tabSelected="1" zoomScaleNormal="100" workbookViewId="0">
      <selection activeCell="A5" sqref="A5:H5"/>
    </sheetView>
  </sheetViews>
  <sheetFormatPr defaultColWidth="0" defaultRowHeight="14.25" x14ac:dyDescent="0.2"/>
  <cols>
    <col min="1" max="1" width="36" style="5" customWidth="1"/>
    <col min="2" max="3" width="38.85546875" style="5" customWidth="1"/>
    <col min="4" max="4" width="26.28515625" style="5" customWidth="1"/>
    <col min="5" max="5" width="20.5703125" style="9" customWidth="1"/>
    <col min="6" max="6" width="19.28515625" style="10" customWidth="1"/>
    <col min="7" max="7" width="29" style="10" customWidth="1"/>
    <col min="8" max="8" width="32.28515625" style="9" customWidth="1"/>
    <col min="9" max="16384" width="9.140625" style="5" hidden="1"/>
  </cols>
  <sheetData>
    <row r="1" spans="1:8" x14ac:dyDescent="0.2">
      <c r="A1" s="27" t="s">
        <v>43</v>
      </c>
      <c r="B1" s="27"/>
      <c r="C1" s="27"/>
      <c r="D1" s="27"/>
      <c r="E1" s="27"/>
      <c r="F1" s="27"/>
      <c r="G1" s="27"/>
      <c r="H1" s="27"/>
    </row>
    <row r="2" spans="1:8" x14ac:dyDescent="0.2">
      <c r="A2" s="27" t="s">
        <v>16</v>
      </c>
      <c r="B2" s="27"/>
      <c r="C2" s="27"/>
      <c r="D2" s="27"/>
      <c r="E2" s="27"/>
      <c r="F2" s="27"/>
      <c r="G2" s="27"/>
      <c r="H2" s="27"/>
    </row>
    <row r="3" spans="1:8" x14ac:dyDescent="0.2">
      <c r="A3" s="27" t="s">
        <v>44</v>
      </c>
      <c r="B3" s="27"/>
      <c r="C3" s="27"/>
      <c r="D3" s="27"/>
      <c r="E3" s="27"/>
      <c r="F3" s="27"/>
      <c r="G3" s="27"/>
      <c r="H3" s="27"/>
    </row>
    <row r="4" spans="1:8" x14ac:dyDescent="0.2">
      <c r="A4" s="27" t="s">
        <v>45</v>
      </c>
      <c r="B4" s="27"/>
      <c r="C4" s="27"/>
      <c r="D4" s="27"/>
      <c r="E4" s="27"/>
      <c r="F4" s="27"/>
      <c r="G4" s="27"/>
      <c r="H4" s="27"/>
    </row>
    <row r="5" spans="1:8" x14ac:dyDescent="0.2">
      <c r="A5" s="27" t="s">
        <v>68</v>
      </c>
      <c r="B5" s="27"/>
      <c r="C5" s="27"/>
      <c r="D5" s="27"/>
      <c r="E5" s="27"/>
      <c r="F5" s="27"/>
      <c r="G5" s="27"/>
      <c r="H5" s="27"/>
    </row>
    <row r="6" spans="1:8" x14ac:dyDescent="0.2">
      <c r="H6" s="23" t="s">
        <v>53</v>
      </c>
    </row>
    <row r="7" spans="1:8" ht="15" customHeight="1" x14ac:dyDescent="0.2">
      <c r="A7" s="26" t="s">
        <v>52</v>
      </c>
      <c r="B7" s="26"/>
      <c r="C7" s="26"/>
      <c r="D7" s="26"/>
      <c r="E7" s="26"/>
      <c r="F7" s="26"/>
      <c r="G7" s="26"/>
      <c r="H7" s="26"/>
    </row>
    <row r="8" spans="1:8" x14ac:dyDescent="0.2">
      <c r="A8" s="21" t="s">
        <v>19</v>
      </c>
      <c r="B8" s="21"/>
      <c r="C8" s="21" t="s">
        <v>20</v>
      </c>
      <c r="D8" s="21"/>
      <c r="E8" s="11" t="s">
        <v>17</v>
      </c>
      <c r="F8" s="12" t="s">
        <v>18</v>
      </c>
      <c r="G8" s="12" t="s">
        <v>21</v>
      </c>
      <c r="H8" s="12" t="s">
        <v>22</v>
      </c>
    </row>
    <row r="9" spans="1:8" ht="28.5" x14ac:dyDescent="0.2">
      <c r="A9" s="22" t="s">
        <v>46</v>
      </c>
      <c r="B9" s="22"/>
      <c r="C9" s="22" t="s">
        <v>47</v>
      </c>
      <c r="D9" s="22"/>
      <c r="E9" s="13" t="s">
        <v>48</v>
      </c>
      <c r="F9" s="14" t="s">
        <v>49</v>
      </c>
      <c r="G9" s="14" t="s">
        <v>50</v>
      </c>
      <c r="H9" s="14" t="s">
        <v>51</v>
      </c>
    </row>
    <row r="10" spans="1:8" x14ac:dyDescent="0.2">
      <c r="A10" s="22">
        <v>1</v>
      </c>
      <c r="B10" s="22"/>
      <c r="C10" s="22">
        <v>2</v>
      </c>
      <c r="D10" s="22"/>
      <c r="E10" s="18">
        <v>3</v>
      </c>
      <c r="F10" s="19">
        <v>4</v>
      </c>
      <c r="G10" s="19">
        <v>5</v>
      </c>
      <c r="H10" s="20">
        <v>6</v>
      </c>
    </row>
    <row r="11" spans="1:8" x14ac:dyDescent="0.2">
      <c r="A11" s="3" t="s">
        <v>30</v>
      </c>
      <c r="B11" s="1" t="s">
        <v>54</v>
      </c>
      <c r="C11" s="2" t="s">
        <v>23</v>
      </c>
      <c r="D11" s="7" t="s">
        <v>0</v>
      </c>
      <c r="E11" s="15">
        <f>10/9*F11</f>
        <v>53.469705488888899</v>
      </c>
      <c r="F11" s="16">
        <v>48.122734940000008</v>
      </c>
      <c r="G11" s="16">
        <v>48.122734940000008</v>
      </c>
      <c r="H11" s="15">
        <v>6165.1227349399996</v>
      </c>
    </row>
    <row r="12" spans="1:8" x14ac:dyDescent="0.2">
      <c r="A12" s="1"/>
      <c r="B12" s="1"/>
      <c r="C12" s="2" t="s">
        <v>24</v>
      </c>
      <c r="D12" s="7" t="s">
        <v>1</v>
      </c>
      <c r="E12" s="15">
        <f t="shared" ref="E12:E22" si="0">10/9*F12</f>
        <v>6.4987093333333332</v>
      </c>
      <c r="F12" s="16">
        <v>5.8488384</v>
      </c>
      <c r="G12" s="16">
        <v>5.8488384</v>
      </c>
      <c r="H12" s="15">
        <v>3735.8488384000002</v>
      </c>
    </row>
    <row r="13" spans="1:8" x14ac:dyDescent="0.2">
      <c r="A13" s="1"/>
      <c r="B13" s="1"/>
      <c r="C13" s="7" t="s">
        <v>25</v>
      </c>
      <c r="D13" s="7" t="s">
        <v>2</v>
      </c>
      <c r="E13" s="15">
        <f t="shared" si="0"/>
        <v>26.47332888888889</v>
      </c>
      <c r="F13" s="16">
        <v>23.825996</v>
      </c>
      <c r="G13" s="16">
        <v>23.825996</v>
      </c>
      <c r="H13" s="15">
        <v>11788.825996</v>
      </c>
    </row>
    <row r="14" spans="1:8" x14ac:dyDescent="0.2">
      <c r="A14" s="1"/>
      <c r="B14" s="1"/>
      <c r="C14" s="7" t="s">
        <v>26</v>
      </c>
      <c r="D14" s="7" t="s">
        <v>62</v>
      </c>
      <c r="E14" s="15">
        <f t="shared" si="0"/>
        <v>852.88750722222233</v>
      </c>
      <c r="F14" s="16">
        <v>767.59875650000004</v>
      </c>
      <c r="G14" s="16">
        <v>767.59875650000004</v>
      </c>
      <c r="H14" s="15">
        <v>7410.5987564999996</v>
      </c>
    </row>
    <row r="15" spans="1:8" x14ac:dyDescent="0.2">
      <c r="A15" s="1"/>
      <c r="B15" s="1"/>
      <c r="C15" s="7" t="s">
        <v>27</v>
      </c>
      <c r="D15" s="7" t="s">
        <v>63</v>
      </c>
      <c r="E15" s="15">
        <v>0</v>
      </c>
      <c r="F15" s="16">
        <v>0</v>
      </c>
      <c r="G15" s="16">
        <v>0</v>
      </c>
      <c r="H15" s="15">
        <v>96</v>
      </c>
    </row>
    <row r="16" spans="1:8" s="6" customFormat="1" x14ac:dyDescent="0.2">
      <c r="A16" s="1"/>
      <c r="B16" s="1"/>
      <c r="C16" s="1" t="s">
        <v>28</v>
      </c>
      <c r="D16" s="1" t="s">
        <v>3</v>
      </c>
      <c r="E16" s="11">
        <f t="shared" si="0"/>
        <v>939.32925093333336</v>
      </c>
      <c r="F16" s="12">
        <v>845.39632584000003</v>
      </c>
      <c r="G16" s="12">
        <v>845.39632584000003</v>
      </c>
      <c r="H16" s="11">
        <v>29196.39632584</v>
      </c>
    </row>
    <row r="17" spans="1:8" x14ac:dyDescent="0.2">
      <c r="A17" s="1" t="s">
        <v>31</v>
      </c>
      <c r="B17" s="1" t="s">
        <v>55</v>
      </c>
      <c r="C17" s="2" t="s">
        <v>23</v>
      </c>
      <c r="D17" s="7" t="s">
        <v>0</v>
      </c>
      <c r="E17" s="15">
        <f t="shared" si="0"/>
        <v>388.36175050000003</v>
      </c>
      <c r="F17" s="16">
        <v>349.52557545000002</v>
      </c>
      <c r="G17" s="16">
        <v>349.52557545000002</v>
      </c>
      <c r="H17" s="15">
        <v>14056.525575449999</v>
      </c>
    </row>
    <row r="18" spans="1:8" x14ac:dyDescent="0.2">
      <c r="A18" s="1"/>
      <c r="B18" s="1"/>
      <c r="C18" s="2" t="s">
        <v>24</v>
      </c>
      <c r="D18" s="7" t="s">
        <v>1</v>
      </c>
      <c r="E18" s="15">
        <f t="shared" si="0"/>
        <v>1426.5670366666668</v>
      </c>
      <c r="F18" s="16">
        <v>1283.910333</v>
      </c>
      <c r="G18" s="16">
        <v>1283.910333</v>
      </c>
      <c r="H18" s="15">
        <v>8895.9103329999998</v>
      </c>
    </row>
    <row r="19" spans="1:8" x14ac:dyDescent="0.2">
      <c r="A19" s="1"/>
      <c r="B19" s="1"/>
      <c r="C19" s="7" t="s">
        <v>25</v>
      </c>
      <c r="D19" s="7" t="s">
        <v>2</v>
      </c>
      <c r="E19" s="15">
        <f t="shared" si="0"/>
        <v>305.18346222222226</v>
      </c>
      <c r="F19" s="16">
        <v>274.66511600000001</v>
      </c>
      <c r="G19" s="16">
        <v>274.66511600000001</v>
      </c>
      <c r="H19" s="15">
        <v>4304.6651160000001</v>
      </c>
    </row>
    <row r="20" spans="1:8" x14ac:dyDescent="0.2">
      <c r="A20" s="1"/>
      <c r="B20" s="1"/>
      <c r="C20" s="7" t="s">
        <v>26</v>
      </c>
      <c r="D20" s="7" t="s">
        <v>62</v>
      </c>
      <c r="E20" s="15">
        <f t="shared" si="0"/>
        <v>2929.0822187777781</v>
      </c>
      <c r="F20" s="16">
        <v>2636.1739969</v>
      </c>
      <c r="G20" s="16">
        <v>2636.1739969</v>
      </c>
      <c r="H20" s="15">
        <v>11498.173996900001</v>
      </c>
    </row>
    <row r="21" spans="1:8" x14ac:dyDescent="0.2">
      <c r="A21" s="1"/>
      <c r="B21" s="1"/>
      <c r="C21" s="7" t="s">
        <v>27</v>
      </c>
      <c r="D21" s="7" t="s">
        <v>63</v>
      </c>
      <c r="E21" s="15">
        <v>0</v>
      </c>
      <c r="F21" s="16">
        <v>0</v>
      </c>
      <c r="G21" s="16">
        <v>0</v>
      </c>
      <c r="H21" s="15">
        <v>140</v>
      </c>
    </row>
    <row r="22" spans="1:8" s="6" customFormat="1" x14ac:dyDescent="0.2">
      <c r="A22" s="1"/>
      <c r="B22" s="1"/>
      <c r="C22" s="1" t="s">
        <v>28</v>
      </c>
      <c r="D22" s="1" t="s">
        <v>3</v>
      </c>
      <c r="E22" s="11">
        <f t="shared" si="0"/>
        <v>5049.1944681666673</v>
      </c>
      <c r="F22" s="12">
        <v>4544.2750213500003</v>
      </c>
      <c r="G22" s="12">
        <v>4544.2750213500003</v>
      </c>
      <c r="H22" s="11">
        <v>38895.275021349997</v>
      </c>
    </row>
    <row r="23" spans="1:8" x14ac:dyDescent="0.2">
      <c r="A23" s="1" t="s">
        <v>32</v>
      </c>
      <c r="B23" s="1" t="s">
        <v>4</v>
      </c>
      <c r="C23" s="2" t="s">
        <v>23</v>
      </c>
      <c r="D23" s="7" t="s">
        <v>0</v>
      </c>
      <c r="E23" s="15">
        <f>100/95*F23</f>
        <v>3364.0718489105261</v>
      </c>
      <c r="F23" s="16">
        <v>3195.8682564649998</v>
      </c>
      <c r="G23" s="16">
        <v>3195.8682564649998</v>
      </c>
      <c r="H23" s="15">
        <v>41279.868256465001</v>
      </c>
    </row>
    <row r="24" spans="1:8" x14ac:dyDescent="0.2">
      <c r="A24" s="1"/>
      <c r="B24" s="1"/>
      <c r="C24" s="2" t="s">
        <v>24</v>
      </c>
      <c r="D24" s="7" t="s">
        <v>1</v>
      </c>
      <c r="E24" s="15">
        <f>100/95*F24</f>
        <v>745.61550126315785</v>
      </c>
      <c r="F24" s="16">
        <v>708.33472619999998</v>
      </c>
      <c r="G24" s="16">
        <v>708.33472619999998</v>
      </c>
      <c r="H24" s="15">
        <v>21754.334726199999</v>
      </c>
    </row>
    <row r="25" spans="1:8" x14ac:dyDescent="0.2">
      <c r="A25" s="1"/>
      <c r="B25" s="1"/>
      <c r="C25" s="7" t="s">
        <v>25</v>
      </c>
      <c r="D25" s="7" t="s">
        <v>2</v>
      </c>
      <c r="E25" s="15">
        <f t="shared" ref="E25" si="1">10/9*F25</f>
        <v>97.206815555555565</v>
      </c>
      <c r="F25" s="16">
        <v>87.486134000000007</v>
      </c>
      <c r="G25" s="16">
        <v>87.486134000000007</v>
      </c>
      <c r="H25" s="15">
        <v>17523.486133999999</v>
      </c>
    </row>
    <row r="26" spans="1:8" x14ac:dyDescent="0.2">
      <c r="A26" s="1"/>
      <c r="B26" s="1"/>
      <c r="C26" s="7" t="s">
        <v>26</v>
      </c>
      <c r="D26" s="7" t="s">
        <v>62</v>
      </c>
      <c r="E26" s="15">
        <f t="shared" ref="E26:E46" si="2">100/95*F26</f>
        <v>1151.3738938947367</v>
      </c>
      <c r="F26" s="16">
        <v>1093.8051992000001</v>
      </c>
      <c r="G26" s="16">
        <v>1093.8051992000001</v>
      </c>
      <c r="H26" s="15">
        <v>16818.8051992</v>
      </c>
    </row>
    <row r="27" spans="1:8" x14ac:dyDescent="0.2">
      <c r="A27" s="1"/>
      <c r="B27" s="1"/>
      <c r="C27" s="7" t="s">
        <v>27</v>
      </c>
      <c r="D27" s="7" t="s">
        <v>63</v>
      </c>
      <c r="E27" s="15">
        <f t="shared" si="2"/>
        <v>318.75007778947366</v>
      </c>
      <c r="F27" s="16">
        <v>302.81257390000002</v>
      </c>
      <c r="G27" s="16">
        <v>302.81257390000002</v>
      </c>
      <c r="H27" s="15">
        <v>9850.8125739000006</v>
      </c>
    </row>
    <row r="28" spans="1:8" s="6" customFormat="1" x14ac:dyDescent="0.2">
      <c r="A28" s="1"/>
      <c r="B28" s="1"/>
      <c r="C28" s="1" t="s">
        <v>28</v>
      </c>
      <c r="D28" s="1" t="s">
        <v>3</v>
      </c>
      <c r="E28" s="11">
        <f>SUM(E23:E27)</f>
        <v>5677.018137413449</v>
      </c>
      <c r="F28" s="12">
        <v>5388.3068897650001</v>
      </c>
      <c r="G28" s="12">
        <v>5388.3068897650001</v>
      </c>
      <c r="H28" s="11">
        <v>107227.30688976499</v>
      </c>
    </row>
    <row r="29" spans="1:8" x14ac:dyDescent="0.2">
      <c r="A29" s="1" t="s">
        <v>33</v>
      </c>
      <c r="B29" s="1" t="s">
        <v>5</v>
      </c>
      <c r="C29" s="2" t="s">
        <v>23</v>
      </c>
      <c r="D29" s="7" t="s">
        <v>0</v>
      </c>
      <c r="E29" s="15">
        <f t="shared" si="2"/>
        <v>158.14509589473684</v>
      </c>
      <c r="F29" s="16">
        <v>150.2378411</v>
      </c>
      <c r="G29" s="16">
        <v>150.2378411</v>
      </c>
      <c r="H29" s="15">
        <v>14148.237841100001</v>
      </c>
    </row>
    <row r="30" spans="1:8" x14ac:dyDescent="0.2">
      <c r="A30" s="1"/>
      <c r="B30" s="1"/>
      <c r="C30" s="2" t="s">
        <v>24</v>
      </c>
      <c r="D30" s="7" t="s">
        <v>1</v>
      </c>
      <c r="E30" s="15">
        <f t="shared" si="2"/>
        <v>673.98145073684213</v>
      </c>
      <c r="F30" s="16">
        <v>640.28237820000004</v>
      </c>
      <c r="G30" s="16">
        <v>640.28237820000004</v>
      </c>
      <c r="H30" s="15">
        <v>4498.2823781999996</v>
      </c>
    </row>
    <row r="31" spans="1:8" x14ac:dyDescent="0.2">
      <c r="A31" s="1"/>
      <c r="B31" s="1"/>
      <c r="C31" s="7" t="s">
        <v>25</v>
      </c>
      <c r="D31" s="7" t="s">
        <v>2</v>
      </c>
      <c r="E31" s="15">
        <f t="shared" si="2"/>
        <v>519.2940987368421</v>
      </c>
      <c r="F31" s="16">
        <v>493.32939379999999</v>
      </c>
      <c r="G31" s="16">
        <v>493.32939379999999</v>
      </c>
      <c r="H31" s="15">
        <v>7372.3293937999997</v>
      </c>
    </row>
    <row r="32" spans="1:8" x14ac:dyDescent="0.2">
      <c r="A32" s="1"/>
      <c r="B32" s="1"/>
      <c r="C32" s="7" t="s">
        <v>26</v>
      </c>
      <c r="D32" s="7" t="s">
        <v>62</v>
      </c>
      <c r="E32" s="15">
        <f t="shared" si="2"/>
        <v>1015.0820205263159</v>
      </c>
      <c r="F32" s="16">
        <v>964.32791950000012</v>
      </c>
      <c r="G32" s="16">
        <v>964.32791950000012</v>
      </c>
      <c r="H32" s="15">
        <v>2860.3279195</v>
      </c>
    </row>
    <row r="33" spans="1:8" x14ac:dyDescent="0.2">
      <c r="A33" s="1"/>
      <c r="B33" s="1"/>
      <c r="C33" s="7" t="s">
        <v>27</v>
      </c>
      <c r="D33" s="7" t="s">
        <v>63</v>
      </c>
      <c r="E33" s="15">
        <f t="shared" si="2"/>
        <v>0</v>
      </c>
      <c r="F33" s="16">
        <v>0</v>
      </c>
      <c r="G33" s="16">
        <v>0</v>
      </c>
      <c r="H33" s="15">
        <v>273</v>
      </c>
    </row>
    <row r="34" spans="1:8" s="6" customFormat="1" x14ac:dyDescent="0.2">
      <c r="A34" s="1"/>
      <c r="B34" s="1"/>
      <c r="C34" s="1" t="s">
        <v>28</v>
      </c>
      <c r="D34" s="1" t="s">
        <v>3</v>
      </c>
      <c r="E34" s="11">
        <f t="shared" si="2"/>
        <v>2366.5026658947368</v>
      </c>
      <c r="F34" s="12">
        <v>2248.1775326000002</v>
      </c>
      <c r="G34" s="12">
        <v>2248.1775326000002</v>
      </c>
      <c r="H34" s="11">
        <v>29152.177532599999</v>
      </c>
    </row>
    <row r="35" spans="1:8" ht="28.5" x14ac:dyDescent="0.2">
      <c r="A35" s="24" t="s">
        <v>56</v>
      </c>
      <c r="B35" s="24" t="s">
        <v>61</v>
      </c>
      <c r="C35" s="2" t="s">
        <v>23</v>
      </c>
      <c r="D35" s="7" t="s">
        <v>0</v>
      </c>
      <c r="E35" s="15">
        <f>10/9*F35</f>
        <v>9132.0349876777764</v>
      </c>
      <c r="F35" s="16">
        <v>8218.8314889099984</v>
      </c>
      <c r="G35" s="16">
        <v>8218.8314889099984</v>
      </c>
      <c r="H35" s="15">
        <v>11359.831488909998</v>
      </c>
    </row>
    <row r="36" spans="1:8" x14ac:dyDescent="0.2">
      <c r="A36" s="1"/>
      <c r="B36" s="1"/>
      <c r="C36" s="2" t="s">
        <v>24</v>
      </c>
      <c r="D36" s="7" t="s">
        <v>1</v>
      </c>
      <c r="E36" s="15">
        <f t="shared" si="2"/>
        <v>1147.8897303157894</v>
      </c>
      <c r="F36" s="16">
        <v>1090.4952438</v>
      </c>
      <c r="G36" s="16">
        <v>1090.4952438</v>
      </c>
      <c r="H36" s="15">
        <v>4878.4952438</v>
      </c>
    </row>
    <row r="37" spans="1:8" x14ac:dyDescent="0.2">
      <c r="A37" s="1"/>
      <c r="B37" s="1"/>
      <c r="C37" s="7" t="s">
        <v>25</v>
      </c>
      <c r="D37" s="7" t="s">
        <v>2</v>
      </c>
      <c r="E37" s="15">
        <f>10/9*F37</f>
        <v>446.6947635555556</v>
      </c>
      <c r="F37" s="16">
        <v>402.02528720000004</v>
      </c>
      <c r="G37" s="16">
        <v>402.02528720000004</v>
      </c>
      <c r="H37" s="15">
        <v>4114.0252872000001</v>
      </c>
    </row>
    <row r="38" spans="1:8" x14ac:dyDescent="0.2">
      <c r="A38" s="1"/>
      <c r="B38" s="1"/>
      <c r="C38" s="7" t="s">
        <v>26</v>
      </c>
      <c r="D38" s="7" t="s">
        <v>62</v>
      </c>
      <c r="E38" s="15">
        <f t="shared" si="2"/>
        <v>1563.1469894736842</v>
      </c>
      <c r="F38" s="16">
        <v>1484.98964</v>
      </c>
      <c r="G38" s="16">
        <v>1484.98964</v>
      </c>
      <c r="H38" s="15">
        <v>6645.9896399999998</v>
      </c>
    </row>
    <row r="39" spans="1:8" x14ac:dyDescent="0.2">
      <c r="A39" s="1"/>
      <c r="B39" s="1"/>
      <c r="C39" s="7" t="s">
        <v>27</v>
      </c>
      <c r="D39" s="7" t="s">
        <v>63</v>
      </c>
      <c r="E39" s="15">
        <f t="shared" si="2"/>
        <v>64.459866631578947</v>
      </c>
      <c r="F39" s="16">
        <v>61.236873299999999</v>
      </c>
      <c r="G39" s="16">
        <v>61.236873299999999</v>
      </c>
      <c r="H39" s="15">
        <v>126.2368733</v>
      </c>
    </row>
    <row r="40" spans="1:8" s="6" customFormat="1" x14ac:dyDescent="0.2">
      <c r="A40" s="1"/>
      <c r="B40" s="1"/>
      <c r="C40" s="1" t="s">
        <v>28</v>
      </c>
      <c r="D40" s="1" t="s">
        <v>3</v>
      </c>
      <c r="E40" s="11">
        <f>SUM(E35:E39)</f>
        <v>12354.226337654385</v>
      </c>
      <c r="F40" s="12">
        <v>11257.578533209999</v>
      </c>
      <c r="G40" s="12">
        <v>11257.578533209999</v>
      </c>
      <c r="H40" s="11">
        <v>27124.578533209999</v>
      </c>
    </row>
    <row r="41" spans="1:8" x14ac:dyDescent="0.2">
      <c r="A41" s="1" t="s">
        <v>34</v>
      </c>
      <c r="B41" s="1" t="s">
        <v>6</v>
      </c>
      <c r="C41" s="2" t="s">
        <v>23</v>
      </c>
      <c r="D41" s="7" t="s">
        <v>0</v>
      </c>
      <c r="E41" s="15">
        <f t="shared" si="2"/>
        <v>26.491920315789471</v>
      </c>
      <c r="F41" s="16">
        <v>25.167324300000001</v>
      </c>
      <c r="G41" s="16">
        <v>25.167324300000001</v>
      </c>
      <c r="H41" s="15">
        <v>1295.1673243</v>
      </c>
    </row>
    <row r="42" spans="1:8" x14ac:dyDescent="0.2">
      <c r="A42" s="1"/>
      <c r="B42" s="1"/>
      <c r="C42" s="2" t="s">
        <v>24</v>
      </c>
      <c r="D42" s="7" t="s">
        <v>1</v>
      </c>
      <c r="E42" s="15">
        <f t="shared" si="2"/>
        <v>17.00610936842105</v>
      </c>
      <c r="F42" s="16">
        <v>16.155803899999999</v>
      </c>
      <c r="G42" s="16">
        <v>16.155803899999999</v>
      </c>
      <c r="H42" s="15">
        <v>696.15580390000002</v>
      </c>
    </row>
    <row r="43" spans="1:8" x14ac:dyDescent="0.2">
      <c r="A43" s="1"/>
      <c r="B43" s="1"/>
      <c r="C43" s="7" t="s">
        <v>25</v>
      </c>
      <c r="D43" s="7" t="s">
        <v>2</v>
      </c>
      <c r="E43" s="15">
        <f t="shared" si="2"/>
        <v>0.16565810526315788</v>
      </c>
      <c r="F43" s="16">
        <v>0.15737519999999999</v>
      </c>
      <c r="G43" s="16">
        <v>0.15737519999999999</v>
      </c>
      <c r="H43" s="15">
        <v>475.15737519999999</v>
      </c>
    </row>
    <row r="44" spans="1:8" x14ac:dyDescent="0.2">
      <c r="A44" s="1"/>
      <c r="B44" s="1"/>
      <c r="C44" s="7" t="s">
        <v>26</v>
      </c>
      <c r="D44" s="7" t="s">
        <v>62</v>
      </c>
      <c r="E44" s="15">
        <f t="shared" si="2"/>
        <v>91.205518421052616</v>
      </c>
      <c r="F44" s="16">
        <v>86.645242499999995</v>
      </c>
      <c r="G44" s="16">
        <v>86.645242499999995</v>
      </c>
      <c r="H44" s="15">
        <v>447.64524249999999</v>
      </c>
    </row>
    <row r="45" spans="1:8" x14ac:dyDescent="0.2">
      <c r="A45" s="1"/>
      <c r="B45" s="1"/>
      <c r="C45" s="7" t="s">
        <v>27</v>
      </c>
      <c r="D45" s="7" t="s">
        <v>63</v>
      </c>
      <c r="E45" s="15">
        <f t="shared" si="2"/>
        <v>0</v>
      </c>
      <c r="F45" s="16">
        <v>0</v>
      </c>
      <c r="G45" s="16">
        <v>0</v>
      </c>
      <c r="H45" s="15">
        <v>7</v>
      </c>
    </row>
    <row r="46" spans="1:8" s="6" customFormat="1" x14ac:dyDescent="0.2">
      <c r="A46" s="1"/>
      <c r="B46" s="1"/>
      <c r="C46" s="1" t="s">
        <v>28</v>
      </c>
      <c r="D46" s="1" t="s">
        <v>3</v>
      </c>
      <c r="E46" s="11">
        <f t="shared" si="2"/>
        <v>134.8692062105263</v>
      </c>
      <c r="F46" s="12">
        <v>128.1257459</v>
      </c>
      <c r="G46" s="12">
        <v>128.1257459</v>
      </c>
      <c r="H46" s="11">
        <v>2921.1257458999999</v>
      </c>
    </row>
    <row r="47" spans="1:8" x14ac:dyDescent="0.2">
      <c r="A47" s="1" t="s">
        <v>35</v>
      </c>
      <c r="B47" s="1" t="s">
        <v>7</v>
      </c>
      <c r="C47" s="2" t="s">
        <v>23</v>
      </c>
      <c r="D47" s="7" t="s">
        <v>0</v>
      </c>
      <c r="E47" s="15">
        <f>10/9*F47</f>
        <v>495.29664834444452</v>
      </c>
      <c r="F47" s="16">
        <v>445.76698351000005</v>
      </c>
      <c r="G47" s="16">
        <v>445.76698351000005</v>
      </c>
      <c r="H47" s="15">
        <v>8238.7669835100005</v>
      </c>
    </row>
    <row r="48" spans="1:8" x14ac:dyDescent="0.2">
      <c r="A48" s="1"/>
      <c r="B48" s="1"/>
      <c r="C48" s="2" t="s">
        <v>24</v>
      </c>
      <c r="D48" s="7" t="s">
        <v>1</v>
      </c>
      <c r="E48" s="15">
        <f t="shared" ref="E48:E58" si="3">10/9*F48</f>
        <v>1145.6960454444445</v>
      </c>
      <c r="F48" s="16">
        <v>1031.1264409</v>
      </c>
      <c r="G48" s="16">
        <v>1031.1264409</v>
      </c>
      <c r="H48" s="15">
        <v>14942.1264409</v>
      </c>
    </row>
    <row r="49" spans="1:8" x14ac:dyDescent="0.2">
      <c r="A49" s="1"/>
      <c r="B49" s="1"/>
      <c r="C49" s="7" t="s">
        <v>25</v>
      </c>
      <c r="D49" s="7" t="s">
        <v>2</v>
      </c>
      <c r="E49" s="15">
        <f t="shared" si="3"/>
        <v>12.336893111111111</v>
      </c>
      <c r="F49" s="16">
        <v>11.103203799999999</v>
      </c>
      <c r="G49" s="16">
        <v>11.103203799999999</v>
      </c>
      <c r="H49" s="15">
        <v>8666.1032037999994</v>
      </c>
    </row>
    <row r="50" spans="1:8" x14ac:dyDescent="0.2">
      <c r="A50" s="1"/>
      <c r="B50" s="1"/>
      <c r="C50" s="7" t="s">
        <v>26</v>
      </c>
      <c r="D50" s="7" t="s">
        <v>62</v>
      </c>
      <c r="E50" s="15">
        <f t="shared" si="3"/>
        <v>1898.247108</v>
      </c>
      <c r="F50" s="16">
        <v>1708.4223972</v>
      </c>
      <c r="G50" s="16">
        <v>1708.4223972</v>
      </c>
      <c r="H50" s="15">
        <v>12835.4223972</v>
      </c>
    </row>
    <row r="51" spans="1:8" x14ac:dyDescent="0.2">
      <c r="A51" s="1"/>
      <c r="B51" s="1"/>
      <c r="C51" s="7" t="s">
        <v>27</v>
      </c>
      <c r="D51" s="7" t="s">
        <v>63</v>
      </c>
      <c r="E51" s="15">
        <f t="shared" si="3"/>
        <v>0</v>
      </c>
      <c r="F51" s="16">
        <v>0</v>
      </c>
      <c r="G51" s="16">
        <v>0</v>
      </c>
      <c r="H51" s="15">
        <v>199</v>
      </c>
    </row>
    <row r="52" spans="1:8" s="6" customFormat="1" x14ac:dyDescent="0.2">
      <c r="A52" s="1"/>
      <c r="B52" s="1"/>
      <c r="C52" s="1" t="s">
        <v>28</v>
      </c>
      <c r="D52" s="1" t="s">
        <v>3</v>
      </c>
      <c r="E52" s="11">
        <f t="shared" si="3"/>
        <v>3551.5766949000003</v>
      </c>
      <c r="F52" s="12">
        <v>3196.4190254100004</v>
      </c>
      <c r="G52" s="12">
        <v>3196.4190254100004</v>
      </c>
      <c r="H52" s="11">
        <v>44881.419025410003</v>
      </c>
    </row>
    <row r="53" spans="1:8" x14ac:dyDescent="0.2">
      <c r="A53" s="1" t="s">
        <v>57</v>
      </c>
      <c r="B53" s="1" t="s">
        <v>58</v>
      </c>
      <c r="C53" s="2" t="s">
        <v>23</v>
      </c>
      <c r="D53" s="7" t="s">
        <v>0</v>
      </c>
      <c r="E53" s="15">
        <f t="shared" si="3"/>
        <v>141.6409098777778</v>
      </c>
      <c r="F53" s="16">
        <v>127.47681889</v>
      </c>
      <c r="G53" s="16">
        <v>127.47681889</v>
      </c>
      <c r="H53" s="15">
        <v>3586.4768188899998</v>
      </c>
    </row>
    <row r="54" spans="1:8" x14ac:dyDescent="0.2">
      <c r="A54" s="1"/>
      <c r="B54" s="1"/>
      <c r="C54" s="2" t="s">
        <v>24</v>
      </c>
      <c r="D54" s="7" t="s">
        <v>1</v>
      </c>
      <c r="E54" s="15">
        <f t="shared" si="3"/>
        <v>18.878310555555554</v>
      </c>
      <c r="F54" s="16">
        <v>16.990479499999999</v>
      </c>
      <c r="G54" s="16">
        <v>16.990479499999999</v>
      </c>
      <c r="H54" s="15">
        <v>351.99047949999999</v>
      </c>
    </row>
    <row r="55" spans="1:8" x14ac:dyDescent="0.2">
      <c r="A55" s="1"/>
      <c r="B55" s="1"/>
      <c r="C55" s="7" t="s">
        <v>25</v>
      </c>
      <c r="D55" s="7" t="s">
        <v>2</v>
      </c>
      <c r="E55" s="15">
        <f t="shared" si="3"/>
        <v>9.4591666666666665</v>
      </c>
      <c r="F55" s="16">
        <v>8.5132499999999993</v>
      </c>
      <c r="G55" s="16">
        <v>8.5132499999999993</v>
      </c>
      <c r="H55" s="15">
        <v>313.51324999999997</v>
      </c>
    </row>
    <row r="56" spans="1:8" x14ac:dyDescent="0.2">
      <c r="A56" s="1"/>
      <c r="B56" s="1"/>
      <c r="C56" s="7" t="s">
        <v>26</v>
      </c>
      <c r="D56" s="7" t="s">
        <v>62</v>
      </c>
      <c r="E56" s="15">
        <f t="shared" si="3"/>
        <v>36.090966666666667</v>
      </c>
      <c r="F56" s="16">
        <v>32.481870000000001</v>
      </c>
      <c r="G56" s="16">
        <v>32.481870000000001</v>
      </c>
      <c r="H56" s="15">
        <v>1215.4818700000001</v>
      </c>
    </row>
    <row r="57" spans="1:8" x14ac:dyDescent="0.2">
      <c r="A57" s="1"/>
      <c r="B57" s="1"/>
      <c r="C57" s="7" t="s">
        <v>27</v>
      </c>
      <c r="D57" s="7" t="s">
        <v>63</v>
      </c>
      <c r="E57" s="15">
        <f t="shared" si="3"/>
        <v>0</v>
      </c>
      <c r="F57" s="16">
        <v>0</v>
      </c>
      <c r="G57" s="16">
        <v>0</v>
      </c>
      <c r="H57" s="15">
        <v>12</v>
      </c>
    </row>
    <row r="58" spans="1:8" s="6" customFormat="1" x14ac:dyDescent="0.2">
      <c r="A58" s="1"/>
      <c r="B58" s="1"/>
      <c r="C58" s="1" t="s">
        <v>28</v>
      </c>
      <c r="D58" s="1" t="s">
        <v>3</v>
      </c>
      <c r="E58" s="11">
        <f t="shared" si="3"/>
        <v>206.06935376666667</v>
      </c>
      <c r="F58" s="12">
        <v>185.46241838999998</v>
      </c>
      <c r="G58" s="12">
        <v>185.46241838999998</v>
      </c>
      <c r="H58" s="11">
        <v>5479.4624183899996</v>
      </c>
    </row>
    <row r="59" spans="1:8" x14ac:dyDescent="0.2">
      <c r="A59" s="1" t="s">
        <v>36</v>
      </c>
      <c r="B59" s="1" t="s">
        <v>9</v>
      </c>
      <c r="C59" s="2" t="s">
        <v>23</v>
      </c>
      <c r="D59" s="7" t="s">
        <v>1</v>
      </c>
      <c r="E59" s="15">
        <f t="shared" ref="E59:E70" si="4">100/95*F59</f>
        <v>1.5267488421052631</v>
      </c>
      <c r="F59" s="16">
        <v>1.4504113999999999</v>
      </c>
      <c r="G59" s="16">
        <v>1.4504113999999999</v>
      </c>
      <c r="H59" s="15">
        <v>16.4504114</v>
      </c>
    </row>
    <row r="60" spans="1:8" x14ac:dyDescent="0.2">
      <c r="A60" s="1"/>
      <c r="B60" s="1"/>
      <c r="C60" s="2" t="s">
        <v>24</v>
      </c>
      <c r="D60" s="7" t="s">
        <v>62</v>
      </c>
      <c r="E60" s="15">
        <f t="shared" si="4"/>
        <v>13.646260526315789</v>
      </c>
      <c r="F60" s="16">
        <v>12.9639475</v>
      </c>
      <c r="G60" s="16">
        <v>12.9639475</v>
      </c>
      <c r="H60" s="15">
        <v>46.963947500000003</v>
      </c>
    </row>
    <row r="61" spans="1:8" ht="16.5" customHeight="1" x14ac:dyDescent="0.2">
      <c r="A61" s="1"/>
      <c r="B61" s="1"/>
      <c r="C61" s="7" t="s">
        <v>25</v>
      </c>
      <c r="D61" s="7" t="s">
        <v>2</v>
      </c>
      <c r="E61" s="15">
        <v>0</v>
      </c>
      <c r="F61" s="15">
        <v>0</v>
      </c>
      <c r="G61" s="15">
        <v>0</v>
      </c>
      <c r="H61" s="15">
        <v>155</v>
      </c>
    </row>
    <row r="62" spans="1:8" ht="16.5" customHeight="1" x14ac:dyDescent="0.2">
      <c r="A62" s="1"/>
      <c r="B62" s="1"/>
      <c r="C62" s="7" t="s">
        <v>26</v>
      </c>
      <c r="D62" s="7" t="s">
        <v>0</v>
      </c>
      <c r="E62" s="15">
        <v>0</v>
      </c>
      <c r="F62" s="15">
        <v>0</v>
      </c>
      <c r="G62" s="15">
        <v>0</v>
      </c>
      <c r="H62" s="15">
        <v>644</v>
      </c>
    </row>
    <row r="63" spans="1:8" ht="16.5" customHeight="1" x14ac:dyDescent="0.2">
      <c r="A63" s="1"/>
      <c r="B63" s="1"/>
      <c r="C63" s="7" t="s">
        <v>27</v>
      </c>
      <c r="D63" s="7" t="s">
        <v>63</v>
      </c>
      <c r="E63" s="15">
        <v>0</v>
      </c>
      <c r="F63" s="15">
        <v>0</v>
      </c>
      <c r="G63" s="15">
        <v>0</v>
      </c>
      <c r="H63" s="15">
        <v>5</v>
      </c>
    </row>
    <row r="64" spans="1:8" s="6" customFormat="1" x14ac:dyDescent="0.2">
      <c r="A64" s="1"/>
      <c r="B64" s="1"/>
      <c r="C64" s="1" t="s">
        <v>28</v>
      </c>
      <c r="D64" s="1" t="s">
        <v>3</v>
      </c>
      <c r="E64" s="11">
        <f t="shared" si="4"/>
        <v>15.173009368421052</v>
      </c>
      <c r="F64" s="12">
        <v>14.4143589</v>
      </c>
      <c r="G64" s="12">
        <v>14.4143589</v>
      </c>
      <c r="H64" s="11">
        <v>867.41435890000002</v>
      </c>
    </row>
    <row r="65" spans="1:8" x14ac:dyDescent="0.2">
      <c r="A65" s="1" t="s">
        <v>41</v>
      </c>
      <c r="B65" s="1" t="s">
        <v>10</v>
      </c>
      <c r="C65" s="2" t="s">
        <v>23</v>
      </c>
      <c r="D65" s="7" t="s">
        <v>0</v>
      </c>
      <c r="E65" s="15">
        <f t="shared" si="4"/>
        <v>341.6351392631579</v>
      </c>
      <c r="F65" s="16">
        <v>324.55338230000001</v>
      </c>
      <c r="G65" s="16">
        <v>324.55338230000001</v>
      </c>
      <c r="H65" s="15">
        <v>818.55338230000007</v>
      </c>
    </row>
    <row r="66" spans="1:8" x14ac:dyDescent="0.2">
      <c r="A66" s="1"/>
      <c r="B66" s="1"/>
      <c r="C66" s="2" t="s">
        <v>24</v>
      </c>
      <c r="D66" s="7" t="s">
        <v>62</v>
      </c>
      <c r="E66" s="15">
        <f t="shared" si="4"/>
        <v>133.97412631578948</v>
      </c>
      <c r="F66" s="16">
        <v>127.27542</v>
      </c>
      <c r="G66" s="16">
        <v>127.27542</v>
      </c>
      <c r="H66" s="15">
        <v>280.27542</v>
      </c>
    </row>
    <row r="67" spans="1:8" x14ac:dyDescent="0.2">
      <c r="A67" s="1"/>
      <c r="B67" s="1"/>
      <c r="C67" s="7" t="s">
        <v>25</v>
      </c>
      <c r="D67" s="7" t="s">
        <v>1</v>
      </c>
      <c r="E67" s="15">
        <v>0</v>
      </c>
      <c r="F67" s="15">
        <v>0</v>
      </c>
      <c r="G67" s="15">
        <v>0</v>
      </c>
      <c r="H67" s="15">
        <v>70</v>
      </c>
    </row>
    <row r="68" spans="1:8" x14ac:dyDescent="0.2">
      <c r="A68" s="1"/>
      <c r="B68" s="1"/>
      <c r="C68" s="7" t="s">
        <v>26</v>
      </c>
      <c r="D68" s="7" t="s">
        <v>2</v>
      </c>
      <c r="E68" s="15">
        <v>0</v>
      </c>
      <c r="F68" s="15">
        <v>0</v>
      </c>
      <c r="G68" s="15">
        <v>0</v>
      </c>
      <c r="H68" s="15">
        <v>14</v>
      </c>
    </row>
    <row r="69" spans="1:8" x14ac:dyDescent="0.2">
      <c r="A69" s="1"/>
      <c r="B69" s="1"/>
      <c r="C69" s="7" t="s">
        <v>27</v>
      </c>
      <c r="D69" s="7" t="s">
        <v>63</v>
      </c>
      <c r="E69" s="15">
        <v>0</v>
      </c>
      <c r="F69" s="15">
        <v>0</v>
      </c>
      <c r="G69" s="15">
        <v>0</v>
      </c>
      <c r="H69" s="15">
        <v>2</v>
      </c>
    </row>
    <row r="70" spans="1:8" s="6" customFormat="1" x14ac:dyDescent="0.2">
      <c r="A70" s="1"/>
      <c r="B70" s="1"/>
      <c r="C70" s="1" t="s">
        <v>28</v>
      </c>
      <c r="D70" s="1" t="s">
        <v>3</v>
      </c>
      <c r="E70" s="11">
        <f t="shared" si="4"/>
        <v>475.60926557894737</v>
      </c>
      <c r="F70" s="12">
        <v>451.82880230000001</v>
      </c>
      <c r="G70" s="12">
        <v>451.82880230000001</v>
      </c>
      <c r="H70" s="11">
        <v>1184.8288023</v>
      </c>
    </row>
    <row r="71" spans="1:8" x14ac:dyDescent="0.2">
      <c r="A71" s="1" t="s">
        <v>67</v>
      </c>
      <c r="B71" s="1" t="s">
        <v>60</v>
      </c>
      <c r="C71" s="2" t="s">
        <v>23</v>
      </c>
      <c r="D71" s="7" t="s">
        <v>0</v>
      </c>
      <c r="E71" s="15">
        <f>10/9*F71</f>
        <v>52530.363029555556</v>
      </c>
      <c r="F71" s="16">
        <v>47277.326726599997</v>
      </c>
      <c r="G71" s="16">
        <v>47277.326726599997</v>
      </c>
      <c r="H71" s="15">
        <v>275079.3267266</v>
      </c>
    </row>
    <row r="72" spans="1:8" x14ac:dyDescent="0.2">
      <c r="A72" s="1"/>
      <c r="B72" s="1"/>
      <c r="C72" s="2" t="s">
        <v>24</v>
      </c>
      <c r="D72" s="7" t="s">
        <v>1</v>
      </c>
      <c r="E72" s="15">
        <f t="shared" ref="E72:E76" si="5">10/9*F72</f>
        <v>789.16780144444454</v>
      </c>
      <c r="F72" s="16">
        <v>710.25102130000005</v>
      </c>
      <c r="G72" s="16">
        <v>710.25102130000005</v>
      </c>
      <c r="H72" s="15">
        <v>12213.251021300001</v>
      </c>
    </row>
    <row r="73" spans="1:8" x14ac:dyDescent="0.2">
      <c r="A73" s="1"/>
      <c r="B73" s="1"/>
      <c r="C73" s="7" t="s">
        <v>25</v>
      </c>
      <c r="D73" s="7" t="s">
        <v>2</v>
      </c>
      <c r="E73" s="15">
        <f t="shared" si="5"/>
        <v>0</v>
      </c>
      <c r="F73" s="16">
        <v>0</v>
      </c>
      <c r="G73" s="16">
        <v>0</v>
      </c>
      <c r="H73" s="15">
        <v>6461</v>
      </c>
    </row>
    <row r="74" spans="1:8" x14ac:dyDescent="0.2">
      <c r="A74" s="1"/>
      <c r="B74" s="1"/>
      <c r="C74" s="7" t="s">
        <v>26</v>
      </c>
      <c r="D74" s="7" t="s">
        <v>62</v>
      </c>
      <c r="E74" s="15">
        <f t="shared" si="5"/>
        <v>243.14252222222223</v>
      </c>
      <c r="F74" s="16">
        <v>218.82827</v>
      </c>
      <c r="G74" s="16">
        <v>218.82827</v>
      </c>
      <c r="H74" s="15">
        <v>6060.82827</v>
      </c>
    </row>
    <row r="75" spans="1:8" x14ac:dyDescent="0.2">
      <c r="A75" s="1"/>
      <c r="B75" s="1"/>
      <c r="C75" s="7" t="s">
        <v>27</v>
      </c>
      <c r="D75" s="7" t="s">
        <v>63</v>
      </c>
      <c r="E75" s="15">
        <f t="shared" si="5"/>
        <v>6079.6595986666662</v>
      </c>
      <c r="F75" s="16">
        <v>5471.6936387999995</v>
      </c>
      <c r="G75" s="16">
        <v>5471.6936387999995</v>
      </c>
      <c r="H75" s="15">
        <v>24094.693638799999</v>
      </c>
    </row>
    <row r="76" spans="1:8" s="6" customFormat="1" x14ac:dyDescent="0.2">
      <c r="A76" s="1"/>
      <c r="B76" s="1"/>
      <c r="C76" s="1" t="s">
        <v>28</v>
      </c>
      <c r="D76" s="1" t="s">
        <v>3</v>
      </c>
      <c r="E76" s="11">
        <f t="shared" si="5"/>
        <v>59642.332951888886</v>
      </c>
      <c r="F76" s="12">
        <v>53678.099656699997</v>
      </c>
      <c r="G76" s="12">
        <v>53678.099656699997</v>
      </c>
      <c r="H76" s="11">
        <v>323909.09965669998</v>
      </c>
    </row>
    <row r="77" spans="1:8" x14ac:dyDescent="0.2">
      <c r="A77" s="1" t="s">
        <v>37</v>
      </c>
      <c r="B77" s="1" t="s">
        <v>59</v>
      </c>
      <c r="C77" s="2" t="s">
        <v>23</v>
      </c>
      <c r="D77" s="7" t="s">
        <v>0</v>
      </c>
      <c r="E77" s="15">
        <f t="shared" ref="E77:E94" si="6">100/95*F77</f>
        <v>11349.567533684211</v>
      </c>
      <c r="F77" s="16">
        <v>10782.089157</v>
      </c>
      <c r="G77" s="16">
        <v>10782.089157</v>
      </c>
      <c r="H77" s="15">
        <v>67003.089156999995</v>
      </c>
    </row>
    <row r="78" spans="1:8" x14ac:dyDescent="0.2">
      <c r="A78" s="1"/>
      <c r="B78" s="1"/>
      <c r="C78" s="2" t="s">
        <v>24</v>
      </c>
      <c r="D78" s="7" t="s">
        <v>1</v>
      </c>
      <c r="E78" s="15">
        <f t="shared" si="6"/>
        <v>6048.2898461052619</v>
      </c>
      <c r="F78" s="16">
        <v>5745.8753537999992</v>
      </c>
      <c r="G78" s="16">
        <v>5745.8753537999992</v>
      </c>
      <c r="H78" s="15">
        <v>48973.875353800002</v>
      </c>
    </row>
    <row r="79" spans="1:8" x14ac:dyDescent="0.2">
      <c r="A79" s="1"/>
      <c r="B79" s="1"/>
      <c r="C79" s="7" t="s">
        <v>25</v>
      </c>
      <c r="D79" s="7" t="s">
        <v>2</v>
      </c>
      <c r="E79" s="15">
        <f t="shared" si="6"/>
        <v>0</v>
      </c>
      <c r="F79" s="16">
        <v>0</v>
      </c>
      <c r="G79" s="16">
        <v>0</v>
      </c>
      <c r="H79" s="15">
        <v>37</v>
      </c>
    </row>
    <row r="80" spans="1:8" x14ac:dyDescent="0.2">
      <c r="A80" s="1"/>
      <c r="B80" s="1"/>
      <c r="C80" s="7" t="s">
        <v>26</v>
      </c>
      <c r="D80" s="7" t="s">
        <v>62</v>
      </c>
      <c r="E80" s="15">
        <f t="shared" si="6"/>
        <v>2316.5773174736846</v>
      </c>
      <c r="F80" s="16">
        <v>2200.7484516000004</v>
      </c>
      <c r="G80" s="16">
        <v>2200.7484516000004</v>
      </c>
      <c r="H80" s="15">
        <v>14939.7484516</v>
      </c>
    </row>
    <row r="81" spans="1:8" x14ac:dyDescent="0.2">
      <c r="A81" s="1"/>
      <c r="B81" s="1"/>
      <c r="C81" s="7" t="s">
        <v>27</v>
      </c>
      <c r="D81" s="7" t="s">
        <v>63</v>
      </c>
      <c r="E81" s="15">
        <f t="shared" si="6"/>
        <v>3806.0869792631574</v>
      </c>
      <c r="F81" s="16">
        <v>3615.7826302999997</v>
      </c>
      <c r="G81" s="16">
        <v>3615.7826302999997</v>
      </c>
      <c r="H81" s="15">
        <v>28769.7826303</v>
      </c>
    </row>
    <row r="82" spans="1:8" s="6" customFormat="1" x14ac:dyDescent="0.2">
      <c r="A82" s="1"/>
      <c r="B82" s="1"/>
      <c r="C82" s="1" t="s">
        <v>28</v>
      </c>
      <c r="D82" s="1" t="s">
        <v>3</v>
      </c>
      <c r="E82" s="11">
        <f t="shared" si="6"/>
        <v>23520.521676526314</v>
      </c>
      <c r="F82" s="12">
        <v>22344.495592700001</v>
      </c>
      <c r="G82" s="12">
        <v>22344.495592700001</v>
      </c>
      <c r="H82" s="11">
        <v>159723.4955927</v>
      </c>
    </row>
    <row r="83" spans="1:8" x14ac:dyDescent="0.2">
      <c r="A83" s="4" t="s">
        <v>42</v>
      </c>
      <c r="B83" s="1" t="s">
        <v>11</v>
      </c>
      <c r="C83" s="2" t="s">
        <v>23</v>
      </c>
      <c r="D83" s="7" t="s">
        <v>0</v>
      </c>
      <c r="E83" s="15">
        <f t="shared" si="6"/>
        <v>77.42846315789474</v>
      </c>
      <c r="F83" s="16">
        <v>73.557040000000001</v>
      </c>
      <c r="G83" s="16">
        <v>73.557040000000001</v>
      </c>
      <c r="H83" s="15">
        <v>7176.5570399999997</v>
      </c>
    </row>
    <row r="84" spans="1:8" x14ac:dyDescent="0.2">
      <c r="A84" s="1"/>
      <c r="B84" s="1"/>
      <c r="C84" s="2" t="s">
        <v>24</v>
      </c>
      <c r="D84" s="7" t="s">
        <v>1</v>
      </c>
      <c r="E84" s="15">
        <f t="shared" si="6"/>
        <v>531.68369831578946</v>
      </c>
      <c r="F84" s="16">
        <v>505.09951339999998</v>
      </c>
      <c r="G84" s="16">
        <v>505.09951339999998</v>
      </c>
      <c r="H84" s="15">
        <v>6268.0995134000004</v>
      </c>
    </row>
    <row r="85" spans="1:8" x14ac:dyDescent="0.2">
      <c r="A85" s="1"/>
      <c r="B85" s="1"/>
      <c r="C85" s="7" t="s">
        <v>25</v>
      </c>
      <c r="D85" s="7" t="s">
        <v>2</v>
      </c>
      <c r="E85" s="15">
        <f t="shared" si="6"/>
        <v>710.64599368421045</v>
      </c>
      <c r="F85" s="16">
        <v>675.11369400000001</v>
      </c>
      <c r="G85" s="16">
        <v>675.11369400000001</v>
      </c>
      <c r="H85" s="15">
        <v>962.11369400000001</v>
      </c>
    </row>
    <row r="86" spans="1:8" x14ac:dyDescent="0.2">
      <c r="A86" s="1"/>
      <c r="B86" s="1"/>
      <c r="C86" s="7" t="s">
        <v>26</v>
      </c>
      <c r="D86" s="7" t="s">
        <v>62</v>
      </c>
      <c r="E86" s="15">
        <f t="shared" si="6"/>
        <v>2416.9582398947364</v>
      </c>
      <c r="F86" s="16">
        <v>2296.1103278999999</v>
      </c>
      <c r="G86" s="16">
        <v>2296.1103278999999</v>
      </c>
      <c r="H86" s="15">
        <v>3727.1103278999999</v>
      </c>
    </row>
    <row r="87" spans="1:8" x14ac:dyDescent="0.2">
      <c r="A87" s="1"/>
      <c r="B87" s="1"/>
      <c r="C87" s="7" t="s">
        <v>27</v>
      </c>
      <c r="D87" s="7" t="s">
        <v>63</v>
      </c>
      <c r="E87" s="15">
        <f t="shared" si="6"/>
        <v>113.31210526315789</v>
      </c>
      <c r="F87" s="16">
        <v>107.6465</v>
      </c>
      <c r="G87" s="16">
        <v>107.6465</v>
      </c>
      <c r="H87" s="15">
        <v>107.6465</v>
      </c>
    </row>
    <row r="88" spans="1:8" s="6" customFormat="1" x14ac:dyDescent="0.2">
      <c r="A88" s="1"/>
      <c r="B88" s="1"/>
      <c r="C88" s="1" t="s">
        <v>28</v>
      </c>
      <c r="D88" s="1" t="s">
        <v>3</v>
      </c>
      <c r="E88" s="11">
        <f t="shared" si="6"/>
        <v>3850.0285003157887</v>
      </c>
      <c r="F88" s="12">
        <v>3657.5270752999995</v>
      </c>
      <c r="G88" s="12">
        <v>3657.5270752999995</v>
      </c>
      <c r="H88" s="11">
        <v>18241.5270753</v>
      </c>
    </row>
    <row r="89" spans="1:8" ht="28.5" x14ac:dyDescent="0.2">
      <c r="A89" s="1" t="s">
        <v>39</v>
      </c>
      <c r="B89" s="24" t="s">
        <v>12</v>
      </c>
      <c r="C89" s="2" t="s">
        <v>23</v>
      </c>
      <c r="D89" s="7" t="s">
        <v>0</v>
      </c>
      <c r="E89" s="15">
        <f t="shared" si="6"/>
        <v>47.984873152631579</v>
      </c>
      <c r="F89" s="16">
        <v>45.585629494999999</v>
      </c>
      <c r="G89" s="16">
        <v>45.585629494999999</v>
      </c>
      <c r="H89" s="15">
        <v>599.58562949500003</v>
      </c>
    </row>
    <row r="90" spans="1:8" x14ac:dyDescent="0.2">
      <c r="A90" s="1"/>
      <c r="B90" s="1"/>
      <c r="C90" s="2" t="s">
        <v>24</v>
      </c>
      <c r="D90" s="7" t="s">
        <v>1</v>
      </c>
      <c r="E90" s="15">
        <f t="shared" si="6"/>
        <v>2.8431813684210523</v>
      </c>
      <c r="F90" s="16">
        <v>2.7010223</v>
      </c>
      <c r="G90" s="16">
        <v>2.7010223</v>
      </c>
      <c r="H90" s="15">
        <v>839.70102229999998</v>
      </c>
    </row>
    <row r="91" spans="1:8" x14ac:dyDescent="0.2">
      <c r="A91" s="1"/>
      <c r="B91" s="1"/>
      <c r="C91" s="7" t="s">
        <v>25</v>
      </c>
      <c r="D91" s="7" t="s">
        <v>2</v>
      </c>
      <c r="E91" s="15">
        <f t="shared" si="6"/>
        <v>1.0296999999999998</v>
      </c>
      <c r="F91" s="16">
        <v>0.97821499999999995</v>
      </c>
      <c r="G91" s="16">
        <v>0.97821499999999995</v>
      </c>
      <c r="H91" s="15">
        <v>8.9782150000000005</v>
      </c>
    </row>
    <row r="92" spans="1:8" x14ac:dyDescent="0.2">
      <c r="A92" s="1"/>
      <c r="B92" s="1"/>
      <c r="C92" s="7" t="s">
        <v>26</v>
      </c>
      <c r="D92" s="7" t="s">
        <v>62</v>
      </c>
      <c r="E92" s="15">
        <f t="shared" si="6"/>
        <v>28.464790736842101</v>
      </c>
      <c r="F92" s="16">
        <v>27.041551199999997</v>
      </c>
      <c r="G92" s="16">
        <v>27.041551199999997</v>
      </c>
      <c r="H92" s="15">
        <v>307.04155120000001</v>
      </c>
    </row>
    <row r="93" spans="1:8" x14ac:dyDescent="0.2">
      <c r="A93" s="1"/>
      <c r="B93" s="1"/>
      <c r="C93" s="7" t="s">
        <v>27</v>
      </c>
      <c r="D93" s="7" t="s">
        <v>63</v>
      </c>
      <c r="E93" s="15">
        <v>0</v>
      </c>
      <c r="F93" s="15">
        <v>0</v>
      </c>
      <c r="G93" s="17">
        <v>0</v>
      </c>
      <c r="H93" s="15">
        <v>211</v>
      </c>
    </row>
    <row r="94" spans="1:8" s="6" customFormat="1" x14ac:dyDescent="0.2">
      <c r="A94" s="1"/>
      <c r="B94" s="1"/>
      <c r="C94" s="1" t="s">
        <v>28</v>
      </c>
      <c r="D94" s="1" t="s">
        <v>3</v>
      </c>
      <c r="E94" s="11">
        <f t="shared" si="6"/>
        <v>80.322545257894717</v>
      </c>
      <c r="F94" s="12">
        <v>76.30641799499999</v>
      </c>
      <c r="G94" s="12">
        <v>76.30641799499999</v>
      </c>
      <c r="H94" s="11">
        <v>1966.3064179949999</v>
      </c>
    </row>
    <row r="95" spans="1:8" x14ac:dyDescent="0.2">
      <c r="A95" s="1" t="s">
        <v>38</v>
      </c>
      <c r="B95" s="1" t="s">
        <v>13</v>
      </c>
      <c r="C95" s="2" t="s">
        <v>23</v>
      </c>
      <c r="D95" s="7" t="s">
        <v>0</v>
      </c>
      <c r="E95" s="15">
        <f t="shared" ref="E95:E108" si="7">10/9*F95</f>
        <v>879.80230000000006</v>
      </c>
      <c r="F95" s="16">
        <v>791.82207000000005</v>
      </c>
      <c r="G95" s="16">
        <v>791.82207000000005</v>
      </c>
      <c r="H95" s="15">
        <v>46855.822070000002</v>
      </c>
    </row>
    <row r="96" spans="1:8" x14ac:dyDescent="0.2">
      <c r="A96" s="1"/>
      <c r="B96" s="1"/>
      <c r="C96" s="2" t="s">
        <v>24</v>
      </c>
      <c r="D96" s="7" t="s">
        <v>1</v>
      </c>
      <c r="E96" s="15">
        <f t="shared" si="7"/>
        <v>0.43325033333333335</v>
      </c>
      <c r="F96" s="16">
        <v>0.38992529999999997</v>
      </c>
      <c r="G96" s="16">
        <v>0.38992529999999997</v>
      </c>
      <c r="H96" s="15">
        <v>26792.389925300002</v>
      </c>
    </row>
    <row r="97" spans="1:8" x14ac:dyDescent="0.2">
      <c r="A97" s="1"/>
      <c r="B97" s="1"/>
      <c r="C97" s="7" t="s">
        <v>25</v>
      </c>
      <c r="D97" s="7" t="s">
        <v>2</v>
      </c>
      <c r="E97" s="15">
        <f t="shared" si="7"/>
        <v>0</v>
      </c>
      <c r="F97" s="16">
        <v>0</v>
      </c>
      <c r="G97" s="16">
        <v>0</v>
      </c>
      <c r="H97" s="15">
        <v>17470</v>
      </c>
    </row>
    <row r="98" spans="1:8" x14ac:dyDescent="0.2">
      <c r="A98" s="1"/>
      <c r="B98" s="1"/>
      <c r="C98" s="7" t="s">
        <v>26</v>
      </c>
      <c r="D98" s="7" t="s">
        <v>62</v>
      </c>
      <c r="E98" s="15">
        <f t="shared" si="7"/>
        <v>405.92657777777777</v>
      </c>
      <c r="F98" s="16">
        <v>365.33391999999998</v>
      </c>
      <c r="G98" s="16">
        <v>365.33391999999998</v>
      </c>
      <c r="H98" s="15">
        <v>21714.333920000001</v>
      </c>
    </row>
    <row r="99" spans="1:8" x14ac:dyDescent="0.2">
      <c r="A99" s="1"/>
      <c r="B99" s="1"/>
      <c r="C99" s="7" t="s">
        <v>27</v>
      </c>
      <c r="D99" s="7" t="s">
        <v>63</v>
      </c>
      <c r="E99" s="15">
        <f t="shared" si="7"/>
        <v>0</v>
      </c>
      <c r="F99" s="16">
        <v>0</v>
      </c>
      <c r="G99" s="16">
        <v>0</v>
      </c>
      <c r="H99" s="15">
        <v>11343</v>
      </c>
    </row>
    <row r="100" spans="1:8" x14ac:dyDescent="0.2">
      <c r="A100" s="1"/>
      <c r="B100" s="1"/>
      <c r="C100" s="7" t="s">
        <v>29</v>
      </c>
      <c r="D100" s="7" t="s">
        <v>15</v>
      </c>
      <c r="E100" s="15">
        <v>0</v>
      </c>
      <c r="F100" s="15">
        <v>0</v>
      </c>
      <c r="G100" s="15">
        <v>0</v>
      </c>
      <c r="H100" s="15">
        <v>295</v>
      </c>
    </row>
    <row r="101" spans="1:8" s="6" customFormat="1" x14ac:dyDescent="0.2">
      <c r="A101" s="1"/>
      <c r="B101" s="1"/>
      <c r="C101" s="1" t="s">
        <v>28</v>
      </c>
      <c r="D101" s="1" t="s">
        <v>3</v>
      </c>
      <c r="E101" s="11">
        <f t="shared" si="7"/>
        <v>1286.1621281111111</v>
      </c>
      <c r="F101" s="12">
        <v>1157.5459152999999</v>
      </c>
      <c r="G101" s="12">
        <v>1157.5459152999999</v>
      </c>
      <c r="H101" s="11">
        <v>124470.5459153</v>
      </c>
    </row>
    <row r="102" spans="1:8" x14ac:dyDescent="0.2">
      <c r="A102" s="1" t="s">
        <v>40</v>
      </c>
      <c r="B102" s="1" t="s">
        <v>14</v>
      </c>
      <c r="C102" s="7" t="s">
        <v>23</v>
      </c>
      <c r="D102" s="7" t="s">
        <v>0</v>
      </c>
      <c r="E102" s="15">
        <f t="shared" si="7"/>
        <v>98197.944444444438</v>
      </c>
      <c r="F102" s="16">
        <v>88378.15</v>
      </c>
      <c r="G102" s="16">
        <v>88378.15</v>
      </c>
      <c r="H102" s="15">
        <v>533502.90999999992</v>
      </c>
    </row>
    <row r="103" spans="1:8" x14ac:dyDescent="0.2">
      <c r="A103" s="7"/>
      <c r="B103" s="8"/>
      <c r="C103" s="7" t="s">
        <v>24</v>
      </c>
      <c r="D103" s="7" t="s">
        <v>1</v>
      </c>
      <c r="E103" s="15">
        <f t="shared" si="7"/>
        <v>14956.229284444446</v>
      </c>
      <c r="F103" s="16">
        <v>13460.606356</v>
      </c>
      <c r="G103" s="16">
        <v>13460.606356</v>
      </c>
      <c r="H103" s="15">
        <v>151371.16230540001</v>
      </c>
    </row>
    <row r="104" spans="1:8" x14ac:dyDescent="0.2">
      <c r="A104" s="7"/>
      <c r="B104" s="7"/>
      <c r="C104" s="7" t="s">
        <v>25</v>
      </c>
      <c r="D104" s="7" t="s">
        <v>2</v>
      </c>
      <c r="E104" s="15">
        <f t="shared" si="7"/>
        <v>19015.523225111119</v>
      </c>
      <c r="F104" s="16">
        <v>17113.970902600006</v>
      </c>
      <c r="G104" s="16">
        <v>17113.970902600006</v>
      </c>
      <c r="H104" s="15">
        <v>99362.100556899997</v>
      </c>
    </row>
    <row r="105" spans="1:8" x14ac:dyDescent="0.2">
      <c r="A105" s="7"/>
      <c r="B105" s="7"/>
      <c r="C105" s="7" t="s">
        <v>26</v>
      </c>
      <c r="D105" s="7" t="s">
        <v>62</v>
      </c>
      <c r="E105" s="15">
        <f t="shared" si="7"/>
        <v>2334.0561133333335</v>
      </c>
      <c r="F105" s="16">
        <v>2100.650502</v>
      </c>
      <c r="G105" s="16">
        <v>2100.650502</v>
      </c>
      <c r="H105" s="15">
        <v>81914.418695</v>
      </c>
    </row>
    <row r="106" spans="1:8" x14ac:dyDescent="0.2">
      <c r="A106" s="7"/>
      <c r="B106" s="7"/>
      <c r="C106" s="7" t="s">
        <v>27</v>
      </c>
      <c r="D106" s="7" t="s">
        <v>63</v>
      </c>
      <c r="E106" s="15">
        <f t="shared" si="7"/>
        <v>12703.918666666665</v>
      </c>
      <c r="F106" s="16">
        <v>11433.526799999998</v>
      </c>
      <c r="G106" s="16">
        <v>11433.526799999998</v>
      </c>
      <c r="H106" s="15">
        <v>69282.050399999993</v>
      </c>
    </row>
    <row r="107" spans="1:8" x14ac:dyDescent="0.2">
      <c r="A107" s="7"/>
      <c r="B107" s="7"/>
      <c r="C107" s="7" t="s">
        <v>29</v>
      </c>
      <c r="D107" s="7" t="s">
        <v>15</v>
      </c>
      <c r="E107" s="15">
        <v>0</v>
      </c>
      <c r="F107" s="16">
        <v>0</v>
      </c>
      <c r="G107" s="16">
        <v>0</v>
      </c>
      <c r="H107" s="15">
        <v>295</v>
      </c>
    </row>
    <row r="108" spans="1:8" s="6" customFormat="1" x14ac:dyDescent="0.2">
      <c r="A108" s="1"/>
      <c r="B108" s="1"/>
      <c r="C108" s="1" t="s">
        <v>28</v>
      </c>
      <c r="D108" s="1" t="s">
        <v>3</v>
      </c>
      <c r="E108" s="11">
        <f t="shared" si="7"/>
        <v>25903.271998822223</v>
      </c>
      <c r="F108" s="12">
        <v>23312.94479894</v>
      </c>
      <c r="G108" s="12">
        <v>23312.94479894</v>
      </c>
      <c r="H108" s="12">
        <v>935727.6419572999</v>
      </c>
    </row>
    <row r="109" spans="1:8" s="6" customFormat="1" x14ac:dyDescent="0.2">
      <c r="A109" s="1"/>
      <c r="B109" s="1"/>
      <c r="C109" s="24" t="s">
        <v>64</v>
      </c>
      <c r="D109" s="1" t="s">
        <v>8</v>
      </c>
      <c r="E109" s="11">
        <f>SUM(E108,E101,E94,E88,E82,E76,E70,E64,E58,E52,E46,E40,E34,E28,E22,E16)</f>
        <v>145052.20819080938</v>
      </c>
      <c r="F109" s="12">
        <v>132486.90411059998</v>
      </c>
      <c r="G109" s="12">
        <v>132486.90411059998</v>
      </c>
      <c r="H109" s="12">
        <v>935727.6419572999</v>
      </c>
    </row>
    <row r="110" spans="1:8" s="25" customFormat="1" x14ac:dyDescent="0.2">
      <c r="A110" s="25" t="s">
        <v>65</v>
      </c>
    </row>
    <row r="111" spans="1:8" s="25" customFormat="1" x14ac:dyDescent="0.2">
      <c r="A111" s="25" t="s">
        <v>66</v>
      </c>
    </row>
  </sheetData>
  <mergeCells count="8">
    <mergeCell ref="A110:XFD110"/>
    <mergeCell ref="A111:XFD111"/>
    <mergeCell ref="A7:H7"/>
    <mergeCell ref="A1:H1"/>
    <mergeCell ref="A2:H2"/>
    <mergeCell ref="A3:H3"/>
    <mergeCell ref="A4:H4"/>
    <mergeCell ref="A5:H5"/>
  </mergeCells>
  <phoneticPr fontId="5" type="noConversion"/>
  <pageMargins left="0.25" right="0.25" top="0.75" bottom="0.75" header="0.3" footer="0.3"/>
  <pageSetup paperSize="9" scale="59" fitToHeight="0" orientation="landscape" r:id="rId1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 S Ardekar</dc:creator>
  <cp:lastModifiedBy>Neha Gupta</cp:lastModifiedBy>
  <cp:lastPrinted>2024-09-04T06:50:07Z</cp:lastPrinted>
  <dcterms:created xsi:type="dcterms:W3CDTF">2024-08-12T10:31:37Z</dcterms:created>
  <dcterms:modified xsi:type="dcterms:W3CDTF">2024-11-05T05:11:41Z</dcterms:modified>
</cp:coreProperties>
</file>