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ha.gupta1\Downloads\"/>
    </mc:Choice>
  </mc:AlternateContent>
  <xr:revisionPtr revIDLastSave="0" documentId="13_ncr:1_{3FB86DA9-8C38-4D70-BC8A-6BE6C171F1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4" sheetId="1" r:id="rId1"/>
  </sheets>
  <definedNames>
    <definedName name="_xlnm.Print_Titles" localSheetId="0">'4'!$9:$9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0" i="1" l="1"/>
  <c r="D960" i="1"/>
  <c r="E959" i="1"/>
  <c r="E983" i="1" s="1"/>
  <c r="D959" i="1"/>
  <c r="D983" i="1" s="1"/>
  <c r="E958" i="1"/>
  <c r="D958" i="1"/>
  <c r="E957" i="1"/>
  <c r="D957" i="1"/>
  <c r="E956" i="1"/>
  <c r="D956" i="1"/>
  <c r="E955" i="1"/>
  <c r="D955" i="1"/>
  <c r="E954" i="1"/>
  <c r="D954" i="1"/>
  <c r="E953" i="1"/>
  <c r="D953" i="1"/>
  <c r="E952" i="1"/>
  <c r="D952" i="1"/>
  <c r="D976" i="1" s="1"/>
  <c r="E951" i="1"/>
  <c r="D951" i="1"/>
  <c r="E950" i="1"/>
  <c r="D950" i="1"/>
  <c r="E949" i="1"/>
  <c r="D949" i="1"/>
  <c r="E948" i="1"/>
  <c r="D948" i="1"/>
  <c r="E947" i="1"/>
  <c r="D947" i="1"/>
  <c r="D971" i="1" s="1"/>
  <c r="E946" i="1"/>
  <c r="D946" i="1"/>
  <c r="E945" i="1"/>
  <c r="D945" i="1"/>
  <c r="E944" i="1"/>
  <c r="D944" i="1"/>
  <c r="E943" i="1"/>
  <c r="E967" i="1" s="1"/>
  <c r="D943" i="1"/>
  <c r="E942" i="1"/>
  <c r="D942" i="1"/>
  <c r="E941" i="1"/>
  <c r="D941" i="1"/>
  <c r="E938" i="1"/>
  <c r="C938" i="1" s="1"/>
  <c r="D938" i="1"/>
  <c r="C937" i="1"/>
  <c r="C936" i="1"/>
  <c r="C959" i="1" s="1"/>
  <c r="C935" i="1"/>
  <c r="C934" i="1"/>
  <c r="C957" i="1" s="1"/>
  <c r="C933" i="1"/>
  <c r="C932" i="1"/>
  <c r="C931" i="1"/>
  <c r="C930" i="1"/>
  <c r="C929" i="1"/>
  <c r="C952" i="1" s="1"/>
  <c r="C928" i="1"/>
  <c r="C951" i="1" s="1"/>
  <c r="C927" i="1"/>
  <c r="C926" i="1"/>
  <c r="C925" i="1"/>
  <c r="C924" i="1"/>
  <c r="C947" i="1" s="1"/>
  <c r="C923" i="1"/>
  <c r="C922" i="1"/>
  <c r="C945" i="1" s="1"/>
  <c r="C921" i="1"/>
  <c r="C920" i="1"/>
  <c r="C919" i="1"/>
  <c r="C918" i="1"/>
  <c r="E915" i="1"/>
  <c r="D915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E892" i="1"/>
  <c r="C892" i="1" s="1"/>
  <c r="D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E869" i="1"/>
  <c r="D869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E846" i="1"/>
  <c r="C846" i="1" s="1"/>
  <c r="D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E823" i="1"/>
  <c r="C823" i="1" s="1"/>
  <c r="D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E800" i="1"/>
  <c r="D800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3" i="1"/>
  <c r="D753" i="1"/>
  <c r="D776" i="1" s="1"/>
  <c r="C753" i="1"/>
  <c r="C752" i="1"/>
  <c r="C751" i="1"/>
  <c r="C774" i="1" s="1"/>
  <c r="C750" i="1"/>
  <c r="C773" i="1" s="1"/>
  <c r="C749" i="1"/>
  <c r="C748" i="1"/>
  <c r="C747" i="1"/>
  <c r="C746" i="1"/>
  <c r="C745" i="1"/>
  <c r="C744" i="1"/>
  <c r="C743" i="1"/>
  <c r="C766" i="1" s="1"/>
  <c r="C742" i="1"/>
  <c r="C765" i="1" s="1"/>
  <c r="C741" i="1"/>
  <c r="C764" i="1" s="1"/>
  <c r="C740" i="1"/>
  <c r="C739" i="1"/>
  <c r="C762" i="1" s="1"/>
  <c r="C738" i="1"/>
  <c r="C761" i="1" s="1"/>
  <c r="C737" i="1"/>
  <c r="C736" i="1"/>
  <c r="C735" i="1"/>
  <c r="C734" i="1"/>
  <c r="C733" i="1"/>
  <c r="E730" i="1"/>
  <c r="D730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57" i="1" s="1"/>
  <c r="C710" i="1"/>
  <c r="E707" i="1"/>
  <c r="D707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E684" i="1"/>
  <c r="C684" i="1" s="1"/>
  <c r="D684" i="1"/>
  <c r="C683" i="1"/>
  <c r="C682" i="1"/>
  <c r="C681" i="1"/>
  <c r="C680" i="1"/>
  <c r="C679" i="1"/>
  <c r="C678" i="1"/>
  <c r="C677" i="1"/>
  <c r="C676" i="1"/>
  <c r="C675" i="1"/>
  <c r="C767" i="1" s="1"/>
  <c r="C674" i="1"/>
  <c r="C673" i="1"/>
  <c r="C672" i="1"/>
  <c r="C671" i="1"/>
  <c r="C670" i="1"/>
  <c r="C669" i="1"/>
  <c r="C668" i="1"/>
  <c r="C667" i="1"/>
  <c r="C666" i="1"/>
  <c r="C665" i="1"/>
  <c r="C664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6" i="1"/>
  <c r="C636" i="1" s="1"/>
  <c r="D636" i="1"/>
  <c r="C635" i="1"/>
  <c r="C634" i="1"/>
  <c r="C633" i="1"/>
  <c r="C632" i="1"/>
  <c r="C656" i="1" s="1"/>
  <c r="C631" i="1"/>
  <c r="C655" i="1" s="1"/>
  <c r="C630" i="1"/>
  <c r="C654" i="1" s="1"/>
  <c r="C629" i="1"/>
  <c r="C653" i="1" s="1"/>
  <c r="C628" i="1"/>
  <c r="C627" i="1"/>
  <c r="C626" i="1"/>
  <c r="C625" i="1"/>
  <c r="C649" i="1" s="1"/>
  <c r="C624" i="1"/>
  <c r="C648" i="1" s="1"/>
  <c r="C623" i="1"/>
  <c r="C622" i="1"/>
  <c r="C621" i="1"/>
  <c r="C620" i="1"/>
  <c r="C619" i="1"/>
  <c r="C643" i="1" s="1"/>
  <c r="C618" i="1"/>
  <c r="C642" i="1" s="1"/>
  <c r="C617" i="1"/>
  <c r="C641" i="1" s="1"/>
  <c r="C616" i="1"/>
  <c r="C615" i="1"/>
  <c r="E612" i="1"/>
  <c r="C612" i="1" s="1"/>
  <c r="D612" i="1"/>
  <c r="C611" i="1"/>
  <c r="C610" i="1"/>
  <c r="C609" i="1"/>
  <c r="C608" i="1"/>
  <c r="C607" i="1"/>
  <c r="C606" i="1"/>
  <c r="C605" i="1"/>
  <c r="C652" i="1" s="1"/>
  <c r="C604" i="1"/>
  <c r="C603" i="1"/>
  <c r="C602" i="1"/>
  <c r="C601" i="1"/>
  <c r="C600" i="1"/>
  <c r="C599" i="1"/>
  <c r="C598" i="1"/>
  <c r="C597" i="1"/>
  <c r="C644" i="1" s="1"/>
  <c r="C596" i="1"/>
  <c r="C595" i="1"/>
  <c r="C594" i="1"/>
  <c r="C593" i="1"/>
  <c r="C640" i="1" s="1"/>
  <c r="C592" i="1"/>
  <c r="E589" i="1"/>
  <c r="C589" i="1" s="1"/>
  <c r="D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E566" i="1"/>
  <c r="D566" i="1"/>
  <c r="C566" i="1"/>
  <c r="C565" i="1"/>
  <c r="C564" i="1"/>
  <c r="C563" i="1"/>
  <c r="C562" i="1"/>
  <c r="C561" i="1"/>
  <c r="C560" i="1"/>
  <c r="C559" i="1"/>
  <c r="C558" i="1"/>
  <c r="C557" i="1"/>
  <c r="C650" i="1" s="1"/>
  <c r="C556" i="1"/>
  <c r="C555" i="1"/>
  <c r="C554" i="1"/>
  <c r="C553" i="1"/>
  <c r="C552" i="1"/>
  <c r="C551" i="1"/>
  <c r="C550" i="1"/>
  <c r="C549" i="1"/>
  <c r="C548" i="1"/>
  <c r="C547" i="1"/>
  <c r="C546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19" i="1"/>
  <c r="D519" i="1"/>
  <c r="C519" i="1"/>
  <c r="C518" i="1"/>
  <c r="C541" i="1" s="1"/>
  <c r="C517" i="1"/>
  <c r="C540" i="1" s="1"/>
  <c r="C516" i="1"/>
  <c r="C539" i="1" s="1"/>
  <c r="C515" i="1"/>
  <c r="C514" i="1"/>
  <c r="C537" i="1" s="1"/>
  <c r="C513" i="1"/>
  <c r="C512" i="1"/>
  <c r="C511" i="1"/>
  <c r="C510" i="1"/>
  <c r="C509" i="1"/>
  <c r="C508" i="1"/>
  <c r="C507" i="1"/>
  <c r="C506" i="1"/>
  <c r="C529" i="1" s="1"/>
  <c r="C505" i="1"/>
  <c r="C528" i="1" s="1"/>
  <c r="C504" i="1"/>
  <c r="C527" i="1" s="1"/>
  <c r="C503" i="1"/>
  <c r="C502" i="1"/>
  <c r="C525" i="1" s="1"/>
  <c r="C501" i="1"/>
  <c r="C500" i="1"/>
  <c r="C499" i="1"/>
  <c r="E496" i="1"/>
  <c r="D496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E473" i="1"/>
  <c r="C473" i="1" s="1"/>
  <c r="D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E450" i="1"/>
  <c r="D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E427" i="1"/>
  <c r="C427" i="1" s="1"/>
  <c r="D427" i="1"/>
  <c r="C426" i="1"/>
  <c r="C425" i="1"/>
  <c r="C424" i="1"/>
  <c r="C423" i="1"/>
  <c r="C422" i="1"/>
  <c r="C421" i="1"/>
  <c r="C420" i="1"/>
  <c r="C419" i="1"/>
  <c r="C418" i="1"/>
  <c r="C417" i="1"/>
  <c r="C416" i="1"/>
  <c r="C531" i="1" s="1"/>
  <c r="C415" i="1"/>
  <c r="C414" i="1"/>
  <c r="C413" i="1"/>
  <c r="C412" i="1"/>
  <c r="C411" i="1"/>
  <c r="C410" i="1"/>
  <c r="C409" i="1"/>
  <c r="C408" i="1"/>
  <c r="C407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0" i="1"/>
  <c r="C380" i="1" s="1"/>
  <c r="D380" i="1"/>
  <c r="C379" i="1"/>
  <c r="C378" i="1"/>
  <c r="C377" i="1"/>
  <c r="C376" i="1"/>
  <c r="C399" i="1" s="1"/>
  <c r="C375" i="1"/>
  <c r="C398" i="1" s="1"/>
  <c r="C374" i="1"/>
  <c r="C373" i="1"/>
  <c r="C372" i="1"/>
  <c r="C395" i="1" s="1"/>
  <c r="C371" i="1"/>
  <c r="C370" i="1"/>
  <c r="C369" i="1"/>
  <c r="C368" i="1"/>
  <c r="C367" i="1"/>
  <c r="C366" i="1"/>
  <c r="C365" i="1"/>
  <c r="C364" i="1"/>
  <c r="C363" i="1"/>
  <c r="C386" i="1" s="1"/>
  <c r="C362" i="1"/>
  <c r="C361" i="1"/>
  <c r="C360" i="1"/>
  <c r="C383" i="1" s="1"/>
  <c r="E357" i="1"/>
  <c r="D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87" i="1" s="1"/>
  <c r="C340" i="1"/>
  <c r="C339" i="1"/>
  <c r="C338" i="1"/>
  <c r="C337" i="1"/>
  <c r="E334" i="1"/>
  <c r="C334" i="1" s="1"/>
  <c r="D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E311" i="1"/>
  <c r="C311" i="1" s="1"/>
  <c r="D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E288" i="1"/>
  <c r="C288" i="1" s="1"/>
  <c r="D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E265" i="1"/>
  <c r="D265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E242" i="1"/>
  <c r="D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E218" i="1"/>
  <c r="C218" i="1" s="1"/>
  <c r="D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E193" i="1"/>
  <c r="D193" i="1"/>
  <c r="E192" i="1"/>
  <c r="D192" i="1"/>
  <c r="E191" i="1"/>
  <c r="D191" i="1"/>
  <c r="E190" i="1"/>
  <c r="D190" i="1"/>
  <c r="E189" i="1"/>
  <c r="D189" i="1"/>
  <c r="C189" i="1"/>
  <c r="E188" i="1"/>
  <c r="D188" i="1"/>
  <c r="E187" i="1"/>
  <c r="D187" i="1"/>
  <c r="E186" i="1"/>
  <c r="D186" i="1"/>
  <c r="C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C177" i="1"/>
  <c r="E176" i="1"/>
  <c r="D176" i="1"/>
  <c r="E175" i="1"/>
  <c r="D175" i="1"/>
  <c r="E174" i="1"/>
  <c r="D174" i="1"/>
  <c r="C174" i="1"/>
  <c r="E171" i="1"/>
  <c r="C171" i="1" s="1"/>
  <c r="D171" i="1"/>
  <c r="C170" i="1"/>
  <c r="C193" i="1" s="1"/>
  <c r="C169" i="1"/>
  <c r="C192" i="1" s="1"/>
  <c r="C168" i="1"/>
  <c r="C191" i="1" s="1"/>
  <c r="C167" i="1"/>
  <c r="C190" i="1" s="1"/>
  <c r="C166" i="1"/>
  <c r="C165" i="1"/>
  <c r="C188" i="1" s="1"/>
  <c r="C164" i="1"/>
  <c r="C187" i="1" s="1"/>
  <c r="C163" i="1"/>
  <c r="C162" i="1"/>
  <c r="C185" i="1" s="1"/>
  <c r="C161" i="1"/>
  <c r="C184" i="1" s="1"/>
  <c r="C160" i="1"/>
  <c r="C183" i="1" s="1"/>
  <c r="C159" i="1"/>
  <c r="C182" i="1" s="1"/>
  <c r="C158" i="1"/>
  <c r="C181" i="1" s="1"/>
  <c r="C157" i="1"/>
  <c r="C180" i="1" s="1"/>
  <c r="C156" i="1"/>
  <c r="C179" i="1" s="1"/>
  <c r="C155" i="1"/>
  <c r="C178" i="1" s="1"/>
  <c r="C154" i="1"/>
  <c r="C153" i="1"/>
  <c r="C176" i="1" s="1"/>
  <c r="C152" i="1"/>
  <c r="C175" i="1" s="1"/>
  <c r="C151" i="1"/>
  <c r="E148" i="1"/>
  <c r="D148" i="1"/>
  <c r="C148" i="1"/>
  <c r="E125" i="1"/>
  <c r="D125" i="1"/>
  <c r="C125" i="1"/>
  <c r="E102" i="1"/>
  <c r="D102" i="1"/>
  <c r="C102" i="1"/>
  <c r="E79" i="1"/>
  <c r="D79" i="1"/>
  <c r="C79" i="1"/>
  <c r="E56" i="1"/>
  <c r="D56" i="1"/>
  <c r="C56" i="1"/>
  <c r="E33" i="1"/>
  <c r="D33" i="1"/>
  <c r="D194" i="1" s="1"/>
  <c r="C33" i="1"/>
  <c r="C961" i="1" l="1"/>
  <c r="E972" i="1"/>
  <c r="C941" i="1"/>
  <c r="C944" i="1"/>
  <c r="C645" i="1"/>
  <c r="C657" i="1"/>
  <c r="E973" i="1"/>
  <c r="C756" i="1"/>
  <c r="C768" i="1"/>
  <c r="C977" i="1" s="1"/>
  <c r="C948" i="1"/>
  <c r="C972" i="1" s="1"/>
  <c r="C960" i="1"/>
  <c r="C984" i="1" s="1"/>
  <c r="D969" i="1"/>
  <c r="E974" i="1"/>
  <c r="E979" i="1"/>
  <c r="C776" i="1"/>
  <c r="C402" i="1"/>
  <c r="C955" i="1"/>
  <c r="E403" i="1"/>
  <c r="C394" i="1"/>
  <c r="C646" i="1"/>
  <c r="C658" i="1"/>
  <c r="D966" i="1"/>
  <c r="C949" i="1"/>
  <c r="C973" i="1" s="1"/>
  <c r="D980" i="1"/>
  <c r="C943" i="1"/>
  <c r="D403" i="1"/>
  <c r="C393" i="1"/>
  <c r="C534" i="1"/>
  <c r="C647" i="1"/>
  <c r="C659" i="1"/>
  <c r="E659" i="1"/>
  <c r="C769" i="1"/>
  <c r="C758" i="1"/>
  <c r="C967" i="1" s="1"/>
  <c r="C770" i="1"/>
  <c r="C979" i="1" s="1"/>
  <c r="D982" i="1"/>
  <c r="C950" i="1"/>
  <c r="D961" i="1"/>
  <c r="D975" i="1"/>
  <c r="E980" i="1"/>
  <c r="D974" i="1"/>
  <c r="C953" i="1"/>
  <c r="C389" i="1"/>
  <c r="C401" i="1"/>
  <c r="C391" i="1"/>
  <c r="C392" i="1"/>
  <c r="C384" i="1"/>
  <c r="C396" i="1"/>
  <c r="E542" i="1"/>
  <c r="C533" i="1"/>
  <c r="C522" i="1"/>
  <c r="C523" i="1"/>
  <c r="C535" i="1"/>
  <c r="E969" i="1"/>
  <c r="C759" i="1"/>
  <c r="C771" i="1"/>
  <c r="E961" i="1"/>
  <c r="E970" i="1"/>
  <c r="E975" i="1"/>
  <c r="D981" i="1"/>
  <c r="D967" i="1"/>
  <c r="C390" i="1"/>
  <c r="C388" i="1"/>
  <c r="C400" i="1"/>
  <c r="C242" i="1"/>
  <c r="C385" i="1"/>
  <c r="C397" i="1"/>
  <c r="C532" i="1"/>
  <c r="C975" i="1" s="1"/>
  <c r="C524" i="1"/>
  <c r="C536" i="1"/>
  <c r="D659" i="1"/>
  <c r="C760" i="1"/>
  <c r="C969" i="1" s="1"/>
  <c r="C772" i="1"/>
  <c r="D965" i="1"/>
  <c r="D985" i="1" s="1"/>
  <c r="E981" i="1"/>
  <c r="E194" i="1"/>
  <c r="C526" i="1"/>
  <c r="C538" i="1"/>
  <c r="C639" i="1"/>
  <c r="C965" i="1" s="1"/>
  <c r="C651" i="1"/>
  <c r="C942" i="1"/>
  <c r="C966" i="1" s="1"/>
  <c r="C954" i="1"/>
  <c r="C978" i="1" s="1"/>
  <c r="E971" i="1"/>
  <c r="E976" i="1"/>
  <c r="E982" i="1"/>
  <c r="D978" i="1"/>
  <c r="C194" i="1"/>
  <c r="E965" i="1"/>
  <c r="C763" i="1"/>
  <c r="C775" i="1"/>
  <c r="E966" i="1"/>
  <c r="E985" i="1" s="1"/>
  <c r="D972" i="1"/>
  <c r="D977" i="1"/>
  <c r="C530" i="1"/>
  <c r="E977" i="1"/>
  <c r="E776" i="1"/>
  <c r="D970" i="1"/>
  <c r="C946" i="1"/>
  <c r="C970" i="1" s="1"/>
  <c r="C958" i="1"/>
  <c r="C982" i="1" s="1"/>
  <c r="D968" i="1"/>
  <c r="E978" i="1"/>
  <c r="D984" i="1"/>
  <c r="C956" i="1"/>
  <c r="D973" i="1"/>
  <c r="D542" i="1"/>
  <c r="E968" i="1"/>
  <c r="D979" i="1"/>
  <c r="E984" i="1"/>
  <c r="C983" i="1"/>
  <c r="C968" i="1"/>
  <c r="C981" i="1"/>
  <c r="C971" i="1"/>
  <c r="C976" i="1"/>
  <c r="C357" i="1"/>
  <c r="C403" i="1" s="1"/>
  <c r="C450" i="1"/>
  <c r="C542" i="1" s="1"/>
  <c r="C974" i="1" l="1"/>
  <c r="C985" i="1"/>
</calcChain>
</file>

<file path=xl/sharedStrings.xml><?xml version="1.0" encoding="utf-8"?>
<sst xmlns="http://schemas.openxmlformats.org/spreadsheetml/2006/main" count="992" uniqueCount="112">
  <si>
    <t xml:space="preserve"> </t>
  </si>
  <si>
    <t xml:space="preserve">SGSY/ स्वर्ण जयंती ग्राम स्वरोजगार योजना </t>
  </si>
  <si>
    <t>2.</t>
  </si>
  <si>
    <t xml:space="preserve">3. </t>
  </si>
  <si>
    <t>4.</t>
  </si>
  <si>
    <t>5.</t>
  </si>
  <si>
    <t>6.</t>
  </si>
  <si>
    <t>7.</t>
  </si>
  <si>
    <t>1.</t>
  </si>
  <si>
    <t>3.</t>
  </si>
  <si>
    <t xml:space="preserve">  </t>
  </si>
  <si>
    <t>Difference in total, if any, is on account of rounding off.</t>
  </si>
  <si>
    <t xml:space="preserve">SGSY/ स्वर्ण जयंती ग्राम स्वरोजगार योजना/ </t>
  </si>
  <si>
    <t>3. सकल प्रयोजन में एग्रो बेस उत्पाद भी शामिल है</t>
  </si>
  <si>
    <t>Poultry/Sheep/Goat/Piggery/AH(Others)/ मुर्गी/ भेड बकरी/ सूअर पालन/ पशुपालन (अन्य)</t>
  </si>
  <si>
    <t>टिप्पणी:
1. मुर्गी/ भेड बकरी/ सूअर पालन मे पशुपालन (अन्य) समाविष्ट हैं
2. अन्य में अनुबंध खेती (कांट्रैक्ट फ़ार्मिंग) भी शामिल है</t>
  </si>
  <si>
    <t>जोड़ में यदि कोई अंतर हैं, तो वह पूर्णांकन की कारण हैं.</t>
  </si>
  <si>
    <t>All Purpose/ सकल प्रयोजन</t>
  </si>
  <si>
    <t>Rural Housing/ ग्रामीण आवास</t>
  </si>
  <si>
    <t>Rural Housing/ ग्रामीण आवास/ ग्रामीण आवास</t>
  </si>
  <si>
    <t>Poultry/Sheep/Goat/Piggery/AH(Others)/ मुर्गी/ भेड बकरी/ सूअर पालन/ पशुपालन (अन्य) पालन/ पशुपालन (अन्य)</t>
  </si>
  <si>
    <t>Note :
1. Poultry/Sheep/Goat/Piggery includes AH(Others)
2. Others also includes Contract farming</t>
  </si>
  <si>
    <t>3. All Purose also includes all Agro Base Products</t>
  </si>
  <si>
    <t xml:space="preserve">Disbursement during 2023-24/ 2023-24 के दौरान संवितरण </t>
  </si>
  <si>
    <t xml:space="preserve">Sr.No. क्र.सं. </t>
  </si>
  <si>
    <t>(A)/(ए)</t>
  </si>
  <si>
    <t xml:space="preserve">Northern Region/उत्तरी क्षेत्र </t>
  </si>
  <si>
    <t>Chandigarh (U.T.) चंडीगढ़ (कें प्र)</t>
  </si>
  <si>
    <t xml:space="preserve">Minor Irrigation/लघु सिंचाई </t>
  </si>
  <si>
    <t xml:space="preserve">Cumulative Disbursement upto 31 March 2024/31 मार्च  2024 तक संचयी संवितरण </t>
  </si>
  <si>
    <t>Financial Assistance/वित्तीय सहायता</t>
  </si>
  <si>
    <t>Region/State/UT/Purpose/Programme क्षेत्र/राज्य/कें प्र/प्रयोजन/कार्यक्रम</t>
  </si>
  <si>
    <t>(₹ Crore)</t>
  </si>
  <si>
    <t>(₹ करोड़)</t>
  </si>
  <si>
    <t>NB's Commitment/नाबार्ड की प्रतिबद्धता</t>
  </si>
  <si>
    <t>Land Development/भूमि विकास</t>
  </si>
  <si>
    <t>Farm Mechanisation/कृषि मशीनीकरण</t>
  </si>
  <si>
    <t xml:space="preserve">Plantation/Horticulture/ बागान/बागवानी </t>
  </si>
  <si>
    <t xml:space="preserve">Fisheries/मत्स्यपालन </t>
  </si>
  <si>
    <t>Dairy Development/डेयरी विकास</t>
  </si>
  <si>
    <t xml:space="preserve">Storage &amp; Market Yards/भंडारण और मंडी स्थल </t>
  </si>
  <si>
    <t>Forestry/वानिकी</t>
  </si>
  <si>
    <t xml:space="preserve">Bio-Gas Plant/बायो गॅस संयंत्र </t>
  </si>
  <si>
    <t>Non-farm sector/गैर- कृषि क्षेत्र</t>
  </si>
  <si>
    <t xml:space="preserve">Others/अन्य </t>
  </si>
  <si>
    <t>Self Help Group/स्वयं सहायता समूह</t>
  </si>
  <si>
    <t xml:space="preserve">Agriclinics &amp; Agribusiness/एग्रिक्लीनिक और एग्रि बिजिनेस </t>
  </si>
  <si>
    <t xml:space="preserve">AH(Others)/पशुपालन (अन्य) </t>
  </si>
  <si>
    <t xml:space="preserve">Seed Project/बीज परियोजना </t>
  </si>
  <si>
    <t>Total/कुल</t>
  </si>
  <si>
    <t>New Delhi/नई दिल्ली</t>
  </si>
  <si>
    <t>Haryana /हरियाणा</t>
  </si>
  <si>
    <t xml:space="preserve">Himachal Pradesh/हिमाचल प्रदेश </t>
  </si>
  <si>
    <t>Jammu &amp; Kashmir/जम्मू अँड कश्मीर</t>
  </si>
  <si>
    <t xml:space="preserve">Punjab/पंजाब </t>
  </si>
  <si>
    <t xml:space="preserve">Rajasthan/राजस्थान </t>
  </si>
  <si>
    <t>REGION TOTAL :A/क्षेत्र जोड़ : ए</t>
  </si>
  <si>
    <t>(B)/(बी)</t>
  </si>
  <si>
    <t xml:space="preserve">NORTH EASTERN  REGION/पूर्वोत्तर क्षेत्र </t>
  </si>
  <si>
    <t xml:space="preserve">Arunachal Pradesh/अरुणाचल प्रदेश </t>
  </si>
  <si>
    <t xml:space="preserve">Assam/असम </t>
  </si>
  <si>
    <t xml:space="preserve">Manipur/मणिपुर </t>
  </si>
  <si>
    <t xml:space="preserve">Meghalaya/मेघालय </t>
  </si>
  <si>
    <t>Mizoram/मिज़ोरम</t>
  </si>
  <si>
    <t>Nagaland/नागालैंड</t>
  </si>
  <si>
    <t xml:space="preserve">Tripura/त्रिपुरा </t>
  </si>
  <si>
    <t>Sikkim/सिक्किम</t>
  </si>
  <si>
    <t xml:space="preserve">REGION TOTAL:B/क्षेत्र जोड़ : बी </t>
  </si>
  <si>
    <t xml:space="preserve">(C)/(सी) </t>
  </si>
  <si>
    <t>EASTERN REGION/पूर्वी क्षेत्र</t>
  </si>
  <si>
    <t xml:space="preserve">Andaman &amp; Nicobar Island/अंडमान और निकोबार द्वीप समूह </t>
  </si>
  <si>
    <t>Bihar/बिहार</t>
  </si>
  <si>
    <t xml:space="preserve">Jharkhand/झारखंड </t>
  </si>
  <si>
    <t>Odisha/ओड़ीशा</t>
  </si>
  <si>
    <t>West Bengal/पश्चिम बंगाल</t>
  </si>
  <si>
    <t xml:space="preserve">REGION TOTAL:C/क्षेत्र जोड़ : सी </t>
  </si>
  <si>
    <t xml:space="preserve">(D)/(डी) </t>
  </si>
  <si>
    <t>CENTRAL REGION/मध्य क्षेत्र</t>
  </si>
  <si>
    <t xml:space="preserve">Madhya Pradesh/मध्य प्रदेश </t>
  </si>
  <si>
    <t>Chhattisgarh/छत्तीसगढ़</t>
  </si>
  <si>
    <t xml:space="preserve">Uttar Pradesh/उत्तर प्रदेश </t>
  </si>
  <si>
    <t xml:space="preserve">Uttarakhand/उत्तराखंड </t>
  </si>
  <si>
    <t xml:space="preserve">REGION TOTAL:D/क्षेत्र जोड़ : डी </t>
  </si>
  <si>
    <t>(E)/(ई)</t>
  </si>
  <si>
    <t>WESTERN REGION/पश्चिमी क्षेत्र</t>
  </si>
  <si>
    <t>Dadra &amp; Nagar Haveli/दादरा और नगर हवेली</t>
  </si>
  <si>
    <t>Daman &amp; Diu/दमन और दिऊ</t>
  </si>
  <si>
    <t>Goa/गोवा</t>
  </si>
  <si>
    <t>Gujarat/गुजरात</t>
  </si>
  <si>
    <t>Maharashtra/महाराष्ट्र</t>
  </si>
  <si>
    <t>REGION TOTAL: E/क्षेत्र जोड़ : ई</t>
  </si>
  <si>
    <t>(F)/(एफ)</t>
  </si>
  <si>
    <t xml:space="preserve">SOUTHERN REGION/दक्षिणी क्षेत्र </t>
  </si>
  <si>
    <t xml:space="preserve">Andhra Pradesh/आंध्र प्रदेश </t>
  </si>
  <si>
    <t>Karnataka/कर्नाटक</t>
  </si>
  <si>
    <t>Kerala/केरल</t>
  </si>
  <si>
    <t>Puducherry/पुड्डुचेरी</t>
  </si>
  <si>
    <t>Tamil Nadu/तमिल नाडु</t>
  </si>
  <si>
    <t xml:space="preserve">Lakshadweep/लक्षद्वीप </t>
  </si>
  <si>
    <t>Telangana/तेलंगाना</t>
  </si>
  <si>
    <t xml:space="preserve">REGION TOTAL:F/क्षेत्र जोड़ : एफ </t>
  </si>
  <si>
    <t xml:space="preserve">GRAND TOTAL/कुल जोड़ </t>
  </si>
  <si>
    <t>REGION (A+B+C+D+E+F)/क्षेत्र (ए+बी+सी+डी+ई+एफ)</t>
  </si>
  <si>
    <t>SC/ST Action Plan/ अजा/अजजा कार्ययोजना</t>
  </si>
  <si>
    <t xml:space="preserve">SC/ST Action Plan/अजा /अजजा कार्ययोजना </t>
  </si>
  <si>
    <t xml:space="preserve">SC/ST Action Plan/अजा/अजजा कार्ययोजना </t>
  </si>
  <si>
    <t xml:space="preserve">   विवरण – 4</t>
  </si>
  <si>
    <t xml:space="preserve">STATEMENT – 4 </t>
  </si>
  <si>
    <t xml:space="preserve"> वर्ष 2023-24 (अप्रैल-मार्च) के दौरान योजनाबद्ध ऋण के तहत राज्य-वार और प्रयोजन-वार मंजूरिया और संवितरण एवं 31 मार्च 2024 तक संचयी संवितरण</t>
  </si>
  <si>
    <t xml:space="preserve">Statewise and Purpose-Wise Sanction and Disbursement   </t>
  </si>
  <si>
    <t>Under Schematic Lending During 2023-24 (April-March)</t>
  </si>
  <si>
    <t>Cumulative Disbursement upto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</si>
</sst>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i/>
      <sz val="11"/>
      <color theme="1"/>
      <name val="Georgia"/>
      <family val="1"/>
    </font>
    <font>
      <b/>
      <sz val="11"/>
      <name val="Georgia"/>
      <family val="1"/>
    </font>
    <font>
      <b/>
      <sz val="11"/>
      <color theme="3"/>
      <name val="Georgia"/>
      <family val="1"/>
    </font>
    <font>
      <b/>
      <sz val="11"/>
      <color theme="4" tint="-0.499984740745262"/>
      <name val="Georg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1" fontId="1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0" fillId="0" borderId="1" xfId="0" applyNumberFormat="1" applyBorder="1"/>
    <xf numFmtId="2" fontId="1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horizontal="right" wrapText="1"/>
    </xf>
    <xf numFmtId="1" fontId="1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horizontal="right" wrapText="1"/>
    </xf>
    <xf numFmtId="1" fontId="1" fillId="0" borderId="2" xfId="0" applyNumberFormat="1" applyFont="1" applyBorder="1" applyAlignment="1">
      <alignment horizontal="center" wrapText="1"/>
    </xf>
    <xf numFmtId="1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1"/>
  <sheetViews>
    <sheetView tabSelected="1" view="pageBreakPreview" zoomScaleSheetLayoutView="100" workbookViewId="0">
      <selection activeCell="A6" sqref="A6:F6"/>
    </sheetView>
  </sheetViews>
  <sheetFormatPr defaultColWidth="9.140625" defaultRowHeight="14.25" x14ac:dyDescent="0.2"/>
  <cols>
    <col min="1" max="1" width="11.42578125" style="1" customWidth="1"/>
    <col min="2" max="2" width="80.42578125" style="1" customWidth="1"/>
    <col min="3" max="3" width="13.5703125" style="23" customWidth="1"/>
    <col min="4" max="4" width="17" style="23" customWidth="1"/>
    <col min="5" max="5" width="21.7109375" style="23" customWidth="1"/>
    <col min="6" max="6" width="17" style="23" customWidth="1"/>
    <col min="7" max="7" width="11.28515625" style="17" customWidth="1"/>
    <col min="8" max="16384" width="9.140625" style="1"/>
  </cols>
  <sheetData>
    <row r="1" spans="1:6" ht="14.25" customHeight="1" x14ac:dyDescent="0.2">
      <c r="A1" s="30" t="s">
        <v>106</v>
      </c>
      <c r="B1" s="31"/>
      <c r="C1" s="31"/>
      <c r="D1" s="31"/>
      <c r="E1" s="31"/>
      <c r="F1" s="31"/>
    </row>
    <row r="2" spans="1:6" ht="14.25" customHeight="1" x14ac:dyDescent="0.2">
      <c r="A2" s="30" t="s">
        <v>108</v>
      </c>
      <c r="B2" s="31"/>
      <c r="C2" s="31"/>
      <c r="D2" s="31"/>
      <c r="E2" s="31"/>
      <c r="F2" s="31"/>
    </row>
    <row r="3" spans="1:6" ht="14.25" customHeight="1" x14ac:dyDescent="0.2">
      <c r="A3" s="30" t="s">
        <v>107</v>
      </c>
      <c r="B3" s="31"/>
      <c r="C3" s="31"/>
      <c r="D3" s="31"/>
      <c r="E3" s="31"/>
      <c r="F3" s="31"/>
    </row>
    <row r="4" spans="1:6" ht="14.25" customHeight="1" x14ac:dyDescent="0.2">
      <c r="A4" s="30" t="s">
        <v>109</v>
      </c>
      <c r="B4" s="31"/>
      <c r="C4" s="31"/>
      <c r="D4" s="31"/>
      <c r="E4" s="31"/>
      <c r="F4" s="31"/>
    </row>
    <row r="5" spans="1:6" ht="14.25" customHeight="1" x14ac:dyDescent="0.2">
      <c r="A5" s="30" t="s">
        <v>110</v>
      </c>
      <c r="B5" s="31"/>
      <c r="C5" s="31"/>
      <c r="D5" s="31"/>
      <c r="E5" s="31"/>
      <c r="F5" s="31"/>
    </row>
    <row r="6" spans="1:6" ht="14.25" customHeight="1" x14ac:dyDescent="0.2">
      <c r="A6" s="30" t="s">
        <v>111</v>
      </c>
      <c r="B6" s="31"/>
      <c r="C6" s="31"/>
      <c r="D6" s="31"/>
      <c r="E6" s="31"/>
      <c r="F6" s="31"/>
    </row>
    <row r="7" spans="1:6" x14ac:dyDescent="0.2">
      <c r="F7" s="27" t="s">
        <v>33</v>
      </c>
    </row>
    <row r="8" spans="1:6" ht="14.25" customHeight="1" x14ac:dyDescent="0.2">
      <c r="A8" s="20"/>
      <c r="B8" s="28" t="s">
        <v>32</v>
      </c>
      <c r="C8" s="29"/>
      <c r="D8" s="29"/>
      <c r="E8" s="29"/>
      <c r="F8" s="29"/>
    </row>
    <row r="9" spans="1:6" ht="99.75" x14ac:dyDescent="0.2">
      <c r="A9" s="24" t="s">
        <v>24</v>
      </c>
      <c r="B9" s="24" t="s">
        <v>31</v>
      </c>
      <c r="C9" s="25" t="s">
        <v>30</v>
      </c>
      <c r="D9" s="25" t="s">
        <v>34</v>
      </c>
      <c r="E9" s="24" t="s">
        <v>23</v>
      </c>
      <c r="F9" s="25" t="s">
        <v>29</v>
      </c>
    </row>
    <row r="10" spans="1:6" x14ac:dyDescent="0.2">
      <c r="A10" s="10">
        <v>1</v>
      </c>
      <c r="B10" s="10">
        <v>2</v>
      </c>
      <c r="C10" s="19">
        <v>3</v>
      </c>
      <c r="D10" s="19">
        <v>4</v>
      </c>
      <c r="E10" s="19">
        <v>5</v>
      </c>
      <c r="F10" s="19">
        <v>6</v>
      </c>
    </row>
    <row r="11" spans="1:6" x14ac:dyDescent="0.2">
      <c r="A11" s="3" t="s">
        <v>25</v>
      </c>
      <c r="B11" s="4" t="s">
        <v>26</v>
      </c>
      <c r="C11" s="2"/>
      <c r="D11" s="2"/>
      <c r="E11" s="2"/>
      <c r="F11" s="2"/>
    </row>
    <row r="12" spans="1:6" x14ac:dyDescent="0.2">
      <c r="A12" s="11">
        <v>1</v>
      </c>
      <c r="B12" s="6" t="s">
        <v>27</v>
      </c>
      <c r="C12" s="2"/>
      <c r="D12" s="2"/>
      <c r="E12" s="2"/>
      <c r="F12" s="2"/>
    </row>
    <row r="13" spans="1:6" x14ac:dyDescent="0.2">
      <c r="A13" s="12"/>
      <c r="B13" s="2" t="s">
        <v>28</v>
      </c>
      <c r="C13" s="2">
        <v>0</v>
      </c>
      <c r="D13" s="2">
        <v>0</v>
      </c>
      <c r="E13" s="2">
        <v>0</v>
      </c>
      <c r="F13" s="2">
        <v>0.03</v>
      </c>
    </row>
    <row r="14" spans="1:6" x14ac:dyDescent="0.2">
      <c r="A14" s="12"/>
      <c r="B14" s="2" t="s">
        <v>35</v>
      </c>
      <c r="C14" s="2">
        <v>0</v>
      </c>
      <c r="D14" s="2">
        <v>0</v>
      </c>
      <c r="E14" s="2">
        <v>0</v>
      </c>
      <c r="F14" s="2">
        <v>4.2586199999999996</v>
      </c>
    </row>
    <row r="15" spans="1:6" x14ac:dyDescent="0.2">
      <c r="A15" s="12"/>
      <c r="B15" s="2" t="s">
        <v>36</v>
      </c>
      <c r="C15" s="2">
        <v>0.97518833333333332</v>
      </c>
      <c r="D15" s="2">
        <v>0.87766949999999999</v>
      </c>
      <c r="E15" s="2">
        <v>0.87766949999999999</v>
      </c>
      <c r="F15" s="2">
        <v>71.038759499999998</v>
      </c>
    </row>
    <row r="16" spans="1:6" x14ac:dyDescent="0.2">
      <c r="A16" s="12"/>
      <c r="B16" s="2" t="s">
        <v>37</v>
      </c>
      <c r="C16" s="2">
        <v>0.7</v>
      </c>
      <c r="D16" s="2">
        <v>0.63</v>
      </c>
      <c r="E16" s="2">
        <v>0.63</v>
      </c>
      <c r="F16" s="2">
        <v>3.0380799999999999</v>
      </c>
    </row>
    <row r="17" spans="1:6" ht="14.25" customHeight="1" x14ac:dyDescent="0.2">
      <c r="A17" s="12"/>
      <c r="B17" s="2" t="s">
        <v>14</v>
      </c>
      <c r="C17" s="2">
        <v>0</v>
      </c>
      <c r="D17" s="2">
        <v>0</v>
      </c>
      <c r="E17" s="2">
        <v>0</v>
      </c>
      <c r="F17" s="2">
        <v>30.57</v>
      </c>
    </row>
    <row r="18" spans="1:6" x14ac:dyDescent="0.2">
      <c r="A18" s="12"/>
      <c r="B18" s="2" t="s">
        <v>38</v>
      </c>
      <c r="C18" s="2">
        <v>0</v>
      </c>
      <c r="D18" s="2">
        <v>0</v>
      </c>
      <c r="E18" s="2">
        <v>0</v>
      </c>
      <c r="F18" s="2">
        <v>0.02</v>
      </c>
    </row>
    <row r="19" spans="1:6" x14ac:dyDescent="0.2">
      <c r="A19" s="12"/>
      <c r="B19" s="2" t="s">
        <v>39</v>
      </c>
      <c r="C19" s="2">
        <v>0.20565122222222224</v>
      </c>
      <c r="D19" s="2">
        <v>0.1850861</v>
      </c>
      <c r="E19" s="2">
        <v>0.1850861</v>
      </c>
      <c r="F19" s="2">
        <v>19.746136100000001</v>
      </c>
    </row>
    <row r="20" spans="1:6" x14ac:dyDescent="0.2">
      <c r="A20" s="12"/>
      <c r="B20" s="2" t="s">
        <v>40</v>
      </c>
      <c r="C20" s="2">
        <v>0</v>
      </c>
      <c r="D20" s="2">
        <v>0</v>
      </c>
      <c r="E20" s="2">
        <v>0</v>
      </c>
      <c r="F20" s="2">
        <v>9.2088999999999999</v>
      </c>
    </row>
    <row r="21" spans="1:6" x14ac:dyDescent="0.2">
      <c r="A21" s="12"/>
      <c r="B21" s="2" t="s">
        <v>41</v>
      </c>
      <c r="C21" s="2">
        <v>0</v>
      </c>
      <c r="D21" s="2">
        <v>0</v>
      </c>
      <c r="E21" s="2">
        <v>0</v>
      </c>
      <c r="F21" s="2">
        <v>0.01</v>
      </c>
    </row>
    <row r="22" spans="1:6" x14ac:dyDescent="0.2">
      <c r="A22" s="12"/>
      <c r="B22" s="2" t="s">
        <v>42</v>
      </c>
      <c r="C22" s="2">
        <v>0</v>
      </c>
      <c r="D22" s="2">
        <v>0</v>
      </c>
      <c r="E22" s="2">
        <v>0</v>
      </c>
      <c r="F22" s="2">
        <v>0.01</v>
      </c>
    </row>
    <row r="23" spans="1:6" x14ac:dyDescent="0.2">
      <c r="A23" s="12"/>
      <c r="B23" s="2" t="s">
        <v>43</v>
      </c>
      <c r="C23" s="2">
        <v>485.22573033333333</v>
      </c>
      <c r="D23" s="2">
        <v>436.70315729999999</v>
      </c>
      <c r="E23" s="2">
        <v>436.70315729999999</v>
      </c>
      <c r="F23" s="2">
        <v>1585.3894078999999</v>
      </c>
    </row>
    <row r="24" spans="1:6" x14ac:dyDescent="0.2">
      <c r="A24" s="12"/>
      <c r="B24" s="2" t="s">
        <v>44</v>
      </c>
      <c r="C24" s="2">
        <v>0</v>
      </c>
      <c r="D24" s="2">
        <v>0</v>
      </c>
      <c r="E24" s="2">
        <v>0</v>
      </c>
      <c r="F24" s="2">
        <v>573.98020999999994</v>
      </c>
    </row>
    <row r="25" spans="1:6" x14ac:dyDescent="0.2">
      <c r="A25" s="20"/>
      <c r="B25" s="20" t="s">
        <v>18</v>
      </c>
      <c r="C25" s="2">
        <v>0</v>
      </c>
      <c r="D25" s="2">
        <v>0</v>
      </c>
      <c r="E25" s="2">
        <v>0</v>
      </c>
      <c r="F25" s="2">
        <v>0.31120000000000003</v>
      </c>
    </row>
    <row r="26" spans="1:6" x14ac:dyDescent="0.2">
      <c r="A26" s="12"/>
      <c r="B26" s="2" t="s">
        <v>45</v>
      </c>
      <c r="C26" s="2">
        <v>7.5604331111111112</v>
      </c>
      <c r="D26" s="2">
        <v>6.8043898</v>
      </c>
      <c r="E26" s="2">
        <v>6.8043898</v>
      </c>
      <c r="F26" s="2">
        <v>39.785689800000007</v>
      </c>
    </row>
    <row r="27" spans="1:6" ht="14.25" customHeight="1" x14ac:dyDescent="0.2">
      <c r="A27" s="12"/>
      <c r="B27" s="2" t="s">
        <v>46</v>
      </c>
      <c r="C27" s="2">
        <v>0</v>
      </c>
      <c r="D27" s="2">
        <v>0</v>
      </c>
      <c r="E27" s="2">
        <v>0</v>
      </c>
      <c r="F27" s="2">
        <v>0.79500000000000004</v>
      </c>
    </row>
    <row r="28" spans="1:6" x14ac:dyDescent="0.2">
      <c r="A28" s="20"/>
      <c r="B28" s="20" t="s">
        <v>17</v>
      </c>
      <c r="C28" s="2">
        <v>8.7049222222222227</v>
      </c>
      <c r="D28" s="2">
        <v>7.8344300000000002</v>
      </c>
      <c r="E28" s="2">
        <v>7.8344300000000002</v>
      </c>
      <c r="F28" s="2">
        <v>10.652392499999999</v>
      </c>
    </row>
    <row r="29" spans="1:6" x14ac:dyDescent="0.2">
      <c r="A29" s="12"/>
      <c r="B29" s="2" t="s">
        <v>103</v>
      </c>
      <c r="C29" s="2">
        <v>0</v>
      </c>
      <c r="D29" s="2">
        <v>0</v>
      </c>
      <c r="E29" s="2">
        <v>0</v>
      </c>
      <c r="F29" s="2">
        <v>0.12</v>
      </c>
    </row>
    <row r="30" spans="1:6" x14ac:dyDescent="0.2">
      <c r="A30" s="12"/>
      <c r="B30" s="2" t="s">
        <v>12</v>
      </c>
      <c r="C30" s="2">
        <v>0</v>
      </c>
      <c r="D30" s="2">
        <v>0</v>
      </c>
      <c r="E30" s="2">
        <v>0</v>
      </c>
      <c r="F30" s="2">
        <v>0.65</v>
      </c>
    </row>
    <row r="31" spans="1:6" x14ac:dyDescent="0.2">
      <c r="A31" s="12"/>
      <c r="B31" s="2" t="s">
        <v>47</v>
      </c>
      <c r="C31" s="2">
        <v>0</v>
      </c>
      <c r="D31" s="2">
        <v>0</v>
      </c>
      <c r="E31" s="2">
        <v>0</v>
      </c>
      <c r="F31" s="2">
        <v>0.1323</v>
      </c>
    </row>
    <row r="32" spans="1:6" x14ac:dyDescent="0.2">
      <c r="A32" s="12"/>
      <c r="B32" s="2" t="s">
        <v>48</v>
      </c>
      <c r="C32" s="2">
        <v>0</v>
      </c>
      <c r="D32" s="2">
        <v>0</v>
      </c>
      <c r="E32" s="2">
        <v>0</v>
      </c>
      <c r="F32" s="2">
        <v>0</v>
      </c>
    </row>
    <row r="33" spans="1:6" x14ac:dyDescent="0.2">
      <c r="A33" s="19" t="s">
        <v>0</v>
      </c>
      <c r="B33" s="7" t="s">
        <v>49</v>
      </c>
      <c r="C33" s="21">
        <f>SUM(C13:C28)</f>
        <v>503.37192522222222</v>
      </c>
      <c r="D33" s="21">
        <f>SUM(D13:D28)</f>
        <v>453.03473270000001</v>
      </c>
      <c r="E33" s="21">
        <f>SUM(E13:E28)</f>
        <v>453.03473270000001</v>
      </c>
      <c r="F33" s="21">
        <v>2349.7466958</v>
      </c>
    </row>
    <row r="34" spans="1:6" x14ac:dyDescent="0.2">
      <c r="A34" s="19"/>
      <c r="B34" s="2"/>
      <c r="C34" s="2"/>
      <c r="D34" s="2"/>
      <c r="E34" s="2"/>
      <c r="F34" s="2"/>
    </row>
    <row r="35" spans="1:6" x14ac:dyDescent="0.2">
      <c r="A35" s="11" t="s">
        <v>2</v>
      </c>
      <c r="B35" s="6" t="s">
        <v>50</v>
      </c>
      <c r="C35" s="2"/>
      <c r="D35" s="2"/>
      <c r="E35" s="2"/>
      <c r="F35" s="2"/>
    </row>
    <row r="36" spans="1:6" x14ac:dyDescent="0.2">
      <c r="A36" s="12"/>
      <c r="B36" s="2" t="s">
        <v>28</v>
      </c>
      <c r="C36" s="2">
        <v>0</v>
      </c>
      <c r="D36" s="2">
        <v>0</v>
      </c>
      <c r="E36" s="2">
        <v>0</v>
      </c>
      <c r="F36" s="2">
        <v>3.6521984999999999</v>
      </c>
    </row>
    <row r="37" spans="1:6" x14ac:dyDescent="0.2">
      <c r="A37" s="12"/>
      <c r="B37" s="2" t="s">
        <v>35</v>
      </c>
      <c r="C37" s="2">
        <v>0.19122222222222224</v>
      </c>
      <c r="D37" s="2">
        <v>0.1721</v>
      </c>
      <c r="E37" s="2">
        <v>0.1721</v>
      </c>
      <c r="F37" s="2">
        <v>51.861139700000003</v>
      </c>
    </row>
    <row r="38" spans="1:6" x14ac:dyDescent="0.2">
      <c r="A38" s="12"/>
      <c r="B38" s="2" t="s">
        <v>36</v>
      </c>
      <c r="C38" s="2">
        <v>22.010744444444445</v>
      </c>
      <c r="D38" s="2">
        <v>19.809670000000001</v>
      </c>
      <c r="E38" s="2">
        <v>19.809670000000001</v>
      </c>
      <c r="F38" s="2">
        <v>886.32989000000009</v>
      </c>
    </row>
    <row r="39" spans="1:6" x14ac:dyDescent="0.2">
      <c r="A39" s="12"/>
      <c r="B39" s="2" t="s">
        <v>37</v>
      </c>
      <c r="C39" s="2">
        <v>0.18583333333333335</v>
      </c>
      <c r="D39" s="2">
        <v>0.16725000000000001</v>
      </c>
      <c r="E39" s="2">
        <v>0.16725000000000001</v>
      </c>
      <c r="F39" s="2">
        <v>52.81854040000001</v>
      </c>
    </row>
    <row r="40" spans="1:6" ht="14.25" customHeight="1" x14ac:dyDescent="0.2">
      <c r="A40" s="12"/>
      <c r="B40" s="2" t="s">
        <v>14</v>
      </c>
      <c r="C40" s="2">
        <v>18.620642888888888</v>
      </c>
      <c r="D40" s="2">
        <v>16.7585786</v>
      </c>
      <c r="E40" s="2">
        <v>16.7585786</v>
      </c>
      <c r="F40" s="2">
        <v>27.0353134</v>
      </c>
    </row>
    <row r="41" spans="1:6" x14ac:dyDescent="0.2">
      <c r="A41" s="12"/>
      <c r="B41" s="2" t="s">
        <v>38</v>
      </c>
      <c r="C41" s="2">
        <v>0</v>
      </c>
      <c r="D41" s="2">
        <v>0</v>
      </c>
      <c r="E41" s="2">
        <v>0</v>
      </c>
      <c r="F41" s="2">
        <v>0.73440660000000002</v>
      </c>
    </row>
    <row r="42" spans="1:6" x14ac:dyDescent="0.2">
      <c r="A42" s="12"/>
      <c r="B42" s="2" t="s">
        <v>39</v>
      </c>
      <c r="C42" s="2">
        <v>0.19645555555555555</v>
      </c>
      <c r="D42" s="2">
        <v>0.17680999999999999</v>
      </c>
      <c r="E42" s="2">
        <v>0.17680999999999999</v>
      </c>
      <c r="F42" s="2">
        <v>141.32899399999999</v>
      </c>
    </row>
    <row r="43" spans="1:6" x14ac:dyDescent="0.2">
      <c r="A43" s="12"/>
      <c r="B43" s="2" t="s">
        <v>40</v>
      </c>
      <c r="C43" s="2">
        <v>30.98280044444444</v>
      </c>
      <c r="D43" s="2">
        <v>27.8845204</v>
      </c>
      <c r="E43" s="2">
        <v>27.8845204</v>
      </c>
      <c r="F43" s="2">
        <v>117.41910039999999</v>
      </c>
    </row>
    <row r="44" spans="1:6" x14ac:dyDescent="0.2">
      <c r="A44" s="12"/>
      <c r="B44" s="2" t="s">
        <v>41</v>
      </c>
      <c r="C44" s="2">
        <v>0</v>
      </c>
      <c r="D44" s="2">
        <v>0</v>
      </c>
      <c r="E44" s="2">
        <v>0</v>
      </c>
      <c r="F44" s="2">
        <v>10.1411116</v>
      </c>
    </row>
    <row r="45" spans="1:6" x14ac:dyDescent="0.2">
      <c r="A45" s="12"/>
      <c r="B45" s="2" t="s">
        <v>42</v>
      </c>
      <c r="C45" s="2">
        <v>0</v>
      </c>
      <c r="D45" s="2">
        <v>0</v>
      </c>
      <c r="E45" s="2">
        <v>0</v>
      </c>
      <c r="F45" s="2">
        <v>75.476200000000006</v>
      </c>
    </row>
    <row r="46" spans="1:6" x14ac:dyDescent="0.2">
      <c r="A46" s="12"/>
      <c r="B46" s="2" t="s">
        <v>43</v>
      </c>
      <c r="C46" s="2">
        <v>1857.1719632222221</v>
      </c>
      <c r="D46" s="2">
        <v>1671.4547669000001</v>
      </c>
      <c r="E46" s="2">
        <v>1671.4547669000001</v>
      </c>
      <c r="F46" s="2">
        <v>14217.445626900002</v>
      </c>
    </row>
    <row r="47" spans="1:6" x14ac:dyDescent="0.2">
      <c r="A47" s="12"/>
      <c r="B47" s="2" t="s">
        <v>44</v>
      </c>
      <c r="C47" s="2">
        <v>0</v>
      </c>
      <c r="D47" s="2">
        <v>0</v>
      </c>
      <c r="E47" s="2">
        <v>0</v>
      </c>
      <c r="F47" s="2">
        <v>7058.9046499999986</v>
      </c>
    </row>
    <row r="48" spans="1:6" x14ac:dyDescent="0.2">
      <c r="A48" s="12"/>
      <c r="B48" s="2" t="s">
        <v>18</v>
      </c>
      <c r="C48" s="2">
        <v>16.755555555555556</v>
      </c>
      <c r="D48" s="2">
        <v>15.08</v>
      </c>
      <c r="E48" s="2">
        <v>15.08</v>
      </c>
      <c r="F48" s="2">
        <v>15.08</v>
      </c>
    </row>
    <row r="49" spans="1:6" x14ac:dyDescent="0.2">
      <c r="A49" s="12"/>
      <c r="B49" s="2" t="s">
        <v>45</v>
      </c>
      <c r="C49" s="2">
        <v>464.42200188888887</v>
      </c>
      <c r="D49" s="2">
        <v>417.9798017</v>
      </c>
      <c r="E49" s="2">
        <v>417.9798017</v>
      </c>
      <c r="F49" s="2">
        <v>1325.6814617</v>
      </c>
    </row>
    <row r="50" spans="1:6" ht="14.25" customHeight="1" x14ac:dyDescent="0.2">
      <c r="A50" s="12"/>
      <c r="B50" s="2" t="s">
        <v>46</v>
      </c>
      <c r="C50" s="2">
        <v>1.4540333333333333</v>
      </c>
      <c r="D50" s="2">
        <v>1.30863</v>
      </c>
      <c r="E50" s="2">
        <v>1.30863</v>
      </c>
      <c r="F50" s="2">
        <v>5.0716200999999996</v>
      </c>
    </row>
    <row r="51" spans="1:6" ht="14.25" customHeight="1" x14ac:dyDescent="0.2">
      <c r="A51" s="12"/>
      <c r="B51" s="2" t="s">
        <v>17</v>
      </c>
      <c r="C51" s="2">
        <v>464.55806855555534</v>
      </c>
      <c r="D51" s="2">
        <v>418.10226169999981</v>
      </c>
      <c r="E51" s="2">
        <v>418.10226169999981</v>
      </c>
      <c r="F51" s="2">
        <v>748.67314270000043</v>
      </c>
    </row>
    <row r="52" spans="1:6" ht="14.25" customHeight="1" x14ac:dyDescent="0.2">
      <c r="A52" s="12"/>
      <c r="B52" s="2" t="s">
        <v>105</v>
      </c>
      <c r="C52" s="2">
        <v>0</v>
      </c>
      <c r="D52" s="2">
        <v>0</v>
      </c>
      <c r="E52" s="2">
        <v>0</v>
      </c>
      <c r="F52" s="2">
        <v>0.03</v>
      </c>
    </row>
    <row r="53" spans="1:6" ht="14.25" customHeight="1" x14ac:dyDescent="0.2">
      <c r="A53" s="12"/>
      <c r="B53" s="2" t="s">
        <v>1</v>
      </c>
      <c r="C53" s="2">
        <v>0</v>
      </c>
      <c r="D53" s="2">
        <v>0</v>
      </c>
      <c r="E53" s="2">
        <v>0</v>
      </c>
      <c r="F53" s="2">
        <v>3.39</v>
      </c>
    </row>
    <row r="54" spans="1:6" ht="14.25" customHeight="1" x14ac:dyDescent="0.2">
      <c r="A54" s="12"/>
      <c r="B54" s="2" t="s">
        <v>47</v>
      </c>
      <c r="C54" s="2">
        <v>0</v>
      </c>
      <c r="D54" s="2">
        <v>0</v>
      </c>
      <c r="E54" s="2">
        <v>0</v>
      </c>
      <c r="F54" s="2">
        <v>0.92399999999999993</v>
      </c>
    </row>
    <row r="55" spans="1:6" x14ac:dyDescent="0.2">
      <c r="A55" s="12"/>
      <c r="B55" s="2" t="s">
        <v>48</v>
      </c>
      <c r="C55" s="2">
        <v>0</v>
      </c>
      <c r="D55" s="2">
        <v>0</v>
      </c>
      <c r="E55" s="2">
        <v>0</v>
      </c>
      <c r="F55" s="2">
        <v>3.41</v>
      </c>
    </row>
    <row r="56" spans="1:6" x14ac:dyDescent="0.2">
      <c r="A56" s="19"/>
      <c r="B56" s="6" t="s">
        <v>49</v>
      </c>
      <c r="C56" s="21">
        <f>SUM(C36:C51)</f>
        <v>2876.5493214444441</v>
      </c>
      <c r="D56" s="21">
        <f>SUM(D36:D51)</f>
        <v>2588.8943892999996</v>
      </c>
      <c r="E56" s="21">
        <f>SUM(E36:E51)</f>
        <v>2588.8943892999996</v>
      </c>
      <c r="F56" s="21">
        <v>24745.407395999999</v>
      </c>
    </row>
    <row r="57" spans="1:6" x14ac:dyDescent="0.2">
      <c r="A57" s="19"/>
      <c r="B57" s="2"/>
      <c r="C57" s="2"/>
      <c r="D57" s="2"/>
      <c r="E57" s="2"/>
      <c r="F57" s="2"/>
    </row>
    <row r="58" spans="1:6" x14ac:dyDescent="0.2">
      <c r="A58" s="11" t="s">
        <v>3</v>
      </c>
      <c r="B58" s="13" t="s">
        <v>51</v>
      </c>
      <c r="C58" s="2"/>
      <c r="D58" s="2"/>
      <c r="E58" s="2"/>
      <c r="F58" s="2"/>
    </row>
    <row r="59" spans="1:6" x14ac:dyDescent="0.2">
      <c r="A59" s="14"/>
      <c r="B59" s="2" t="s">
        <v>28</v>
      </c>
      <c r="C59" s="2">
        <v>73.432990833333335</v>
      </c>
      <c r="D59" s="2">
        <v>66.08969175</v>
      </c>
      <c r="E59" s="2">
        <v>66.08969175</v>
      </c>
      <c r="F59" s="2">
        <v>1904.1216467500001</v>
      </c>
    </row>
    <row r="60" spans="1:6" x14ac:dyDescent="0.2">
      <c r="A60" s="14"/>
      <c r="B60" s="2" t="s">
        <v>35</v>
      </c>
      <c r="C60" s="2">
        <v>133.8479111111111</v>
      </c>
      <c r="D60" s="2">
        <v>120.46311999999999</v>
      </c>
      <c r="E60" s="2">
        <v>120.46311999999999</v>
      </c>
      <c r="F60" s="2">
        <v>2987.9005030000003</v>
      </c>
    </row>
    <row r="61" spans="1:6" x14ac:dyDescent="0.2">
      <c r="A61" s="14"/>
      <c r="B61" s="2" t="s">
        <v>36</v>
      </c>
      <c r="C61" s="2">
        <v>328.56741133333321</v>
      </c>
      <c r="D61" s="2">
        <v>295.71067019999992</v>
      </c>
      <c r="E61" s="2">
        <v>295.71067019999992</v>
      </c>
      <c r="F61" s="2">
        <v>4716.0921649999991</v>
      </c>
    </row>
    <row r="62" spans="1:6" x14ac:dyDescent="0.2">
      <c r="A62" s="14"/>
      <c r="B62" s="2" t="s">
        <v>37</v>
      </c>
      <c r="C62" s="2">
        <v>2.6330111111111112</v>
      </c>
      <c r="D62" s="2">
        <v>2.36971</v>
      </c>
      <c r="E62" s="2">
        <v>2.36971</v>
      </c>
      <c r="F62" s="2">
        <v>481.66102980000011</v>
      </c>
    </row>
    <row r="63" spans="1:6" ht="14.25" customHeight="1" x14ac:dyDescent="0.2">
      <c r="A63" s="14"/>
      <c r="B63" s="2" t="s">
        <v>14</v>
      </c>
      <c r="C63" s="2">
        <v>52.862752333333347</v>
      </c>
      <c r="D63" s="2">
        <v>47.576477100000012</v>
      </c>
      <c r="E63" s="2">
        <v>47.576477100000012</v>
      </c>
      <c r="F63" s="2">
        <v>1116.2512471999999</v>
      </c>
    </row>
    <row r="64" spans="1:6" x14ac:dyDescent="0.2">
      <c r="A64" s="14"/>
      <c r="B64" s="2" t="s">
        <v>38</v>
      </c>
      <c r="C64" s="2">
        <v>0</v>
      </c>
      <c r="D64" s="2">
        <v>0</v>
      </c>
      <c r="E64" s="2">
        <v>0</v>
      </c>
      <c r="F64" s="2">
        <v>17.663399999999999</v>
      </c>
    </row>
    <row r="65" spans="1:6" x14ac:dyDescent="0.2">
      <c r="A65" s="14"/>
      <c r="B65" s="2" t="s">
        <v>39</v>
      </c>
      <c r="C65" s="2">
        <v>40.709317333333338</v>
      </c>
      <c r="D65" s="2">
        <v>36.638385600000007</v>
      </c>
      <c r="E65" s="2">
        <v>36.638385600000007</v>
      </c>
      <c r="F65" s="2">
        <v>1734.0699527000002</v>
      </c>
    </row>
    <row r="66" spans="1:6" x14ac:dyDescent="0.2">
      <c r="A66" s="14"/>
      <c r="B66" s="2" t="s">
        <v>40</v>
      </c>
      <c r="C66" s="2">
        <v>2.3754591111111107</v>
      </c>
      <c r="D66" s="2">
        <v>2.1379131999999998</v>
      </c>
      <c r="E66" s="2">
        <v>2.1379131999999998</v>
      </c>
      <c r="F66" s="2">
        <v>263.12565319999999</v>
      </c>
    </row>
    <row r="67" spans="1:6" x14ac:dyDescent="0.2">
      <c r="A67" s="14"/>
      <c r="B67" s="2" t="s">
        <v>41</v>
      </c>
      <c r="C67" s="2">
        <v>0</v>
      </c>
      <c r="D67" s="2">
        <v>0</v>
      </c>
      <c r="E67" s="2">
        <v>0</v>
      </c>
      <c r="F67" s="2">
        <v>79.651120000000006</v>
      </c>
    </row>
    <row r="68" spans="1:6" x14ac:dyDescent="0.2">
      <c r="A68" s="14"/>
      <c r="B68" s="2" t="s">
        <v>42</v>
      </c>
      <c r="C68" s="2">
        <v>0</v>
      </c>
      <c r="D68" s="2">
        <v>0</v>
      </c>
      <c r="E68" s="2">
        <v>0</v>
      </c>
      <c r="F68" s="2">
        <v>12.732500000000002</v>
      </c>
    </row>
    <row r="69" spans="1:6" x14ac:dyDescent="0.2">
      <c r="A69" s="14"/>
      <c r="B69" s="2" t="s">
        <v>43</v>
      </c>
      <c r="C69" s="2">
        <v>3900.2030137777747</v>
      </c>
      <c r="D69" s="2">
        <v>3510.1827123999974</v>
      </c>
      <c r="E69" s="2">
        <v>3510.1827123999974</v>
      </c>
      <c r="F69" s="2">
        <v>13470.867144199998</v>
      </c>
    </row>
    <row r="70" spans="1:6" x14ac:dyDescent="0.2">
      <c r="A70" s="14"/>
      <c r="B70" s="2" t="s">
        <v>44</v>
      </c>
      <c r="C70" s="2">
        <v>79.417766666666665</v>
      </c>
      <c r="D70" s="2">
        <v>71.475989999999996</v>
      </c>
      <c r="E70" s="2">
        <v>71.475989999999996</v>
      </c>
      <c r="F70" s="2">
        <v>4434.8427899999997</v>
      </c>
    </row>
    <row r="71" spans="1:6" x14ac:dyDescent="0.2">
      <c r="A71" s="14"/>
      <c r="B71" s="2" t="s">
        <v>18</v>
      </c>
      <c r="C71" s="2">
        <v>46.297522222222227</v>
      </c>
      <c r="D71" s="2">
        <v>41.667770000000004</v>
      </c>
      <c r="E71" s="2">
        <v>41.667770000000004</v>
      </c>
      <c r="F71" s="2">
        <v>65.078770000000006</v>
      </c>
    </row>
    <row r="72" spans="1:6" x14ac:dyDescent="0.2">
      <c r="A72" s="14"/>
      <c r="B72" s="2" t="s">
        <v>45</v>
      </c>
      <c r="C72" s="2">
        <v>114.656423</v>
      </c>
      <c r="D72" s="2">
        <v>103.1907807</v>
      </c>
      <c r="E72" s="2">
        <v>103.1907807</v>
      </c>
      <c r="F72" s="2">
        <v>916.6519098</v>
      </c>
    </row>
    <row r="73" spans="1:6" ht="14.25" customHeight="1" x14ac:dyDescent="0.2">
      <c r="A73" s="14"/>
      <c r="B73" s="2" t="s">
        <v>46</v>
      </c>
      <c r="C73" s="2">
        <v>1.2426084444444443</v>
      </c>
      <c r="D73" s="2">
        <v>1.1183475999999999</v>
      </c>
      <c r="E73" s="2">
        <v>1.1183475999999999</v>
      </c>
      <c r="F73" s="2">
        <v>64.497544099999999</v>
      </c>
    </row>
    <row r="74" spans="1:6" ht="14.25" customHeight="1" x14ac:dyDescent="0.2">
      <c r="A74" s="14"/>
      <c r="B74" s="2" t="s">
        <v>17</v>
      </c>
      <c r="C74" s="2">
        <v>1108.3866243333332</v>
      </c>
      <c r="D74" s="2">
        <v>997.54796189999979</v>
      </c>
      <c r="E74" s="2">
        <v>997.54796189999979</v>
      </c>
      <c r="F74" s="2">
        <v>3100.2832872000017</v>
      </c>
    </row>
    <row r="75" spans="1:6" ht="14.25" customHeight="1" x14ac:dyDescent="0.2">
      <c r="A75" s="14"/>
      <c r="B75" s="2" t="s">
        <v>105</v>
      </c>
      <c r="C75" s="2">
        <v>0</v>
      </c>
      <c r="D75" s="2">
        <v>0</v>
      </c>
      <c r="E75" s="2">
        <v>0</v>
      </c>
      <c r="F75" s="2">
        <v>29.98</v>
      </c>
    </row>
    <row r="76" spans="1:6" ht="14.25" customHeight="1" x14ac:dyDescent="0.2">
      <c r="A76" s="14"/>
      <c r="B76" s="2" t="s">
        <v>1</v>
      </c>
      <c r="C76" s="2">
        <v>0</v>
      </c>
      <c r="D76" s="2">
        <v>0</v>
      </c>
      <c r="E76" s="2">
        <v>0</v>
      </c>
      <c r="F76" s="2">
        <v>212.59</v>
      </c>
    </row>
    <row r="77" spans="1:6" ht="14.25" customHeight="1" x14ac:dyDescent="0.2">
      <c r="A77" s="14"/>
      <c r="B77" s="2" t="s">
        <v>47</v>
      </c>
      <c r="C77" s="2">
        <v>0</v>
      </c>
      <c r="D77" s="2">
        <v>0</v>
      </c>
      <c r="E77" s="2">
        <v>0</v>
      </c>
      <c r="F77" s="2">
        <v>225.58021149999999</v>
      </c>
    </row>
    <row r="78" spans="1:6" x14ac:dyDescent="0.2">
      <c r="A78" s="14"/>
      <c r="B78" s="2" t="s">
        <v>48</v>
      </c>
      <c r="C78" s="2">
        <v>0</v>
      </c>
      <c r="D78" s="2">
        <v>0</v>
      </c>
      <c r="E78" s="2">
        <v>0</v>
      </c>
      <c r="F78" s="2">
        <v>1.24</v>
      </c>
    </row>
    <row r="79" spans="1:6" x14ac:dyDescent="0.2">
      <c r="A79" s="19"/>
      <c r="B79" s="6" t="s">
        <v>49</v>
      </c>
      <c r="C79" s="21">
        <f>SUM(C59:C74)</f>
        <v>5884.6328116111072</v>
      </c>
      <c r="D79" s="21">
        <f>SUM(D59:D74)</f>
        <v>5296.1695304499963</v>
      </c>
      <c r="E79" s="21">
        <f>SUM(E59:E74)</f>
        <v>5296.1695304499963</v>
      </c>
      <c r="F79" s="21">
        <v>35834.880874449998</v>
      </c>
    </row>
    <row r="80" spans="1:6" x14ac:dyDescent="0.2">
      <c r="A80" s="19"/>
      <c r="B80" s="2"/>
      <c r="C80" s="2"/>
      <c r="D80" s="2"/>
      <c r="E80" s="2"/>
      <c r="F80" s="2"/>
    </row>
    <row r="81" spans="1:6" x14ac:dyDescent="0.2">
      <c r="A81" s="11" t="s">
        <v>4</v>
      </c>
      <c r="B81" s="6" t="s">
        <v>52</v>
      </c>
      <c r="C81" s="2"/>
      <c r="D81" s="2"/>
      <c r="E81" s="2"/>
      <c r="F81" s="2"/>
    </row>
    <row r="82" spans="1:6" x14ac:dyDescent="0.2">
      <c r="A82" s="12"/>
      <c r="B82" s="2" t="s">
        <v>28</v>
      </c>
      <c r="C82" s="2">
        <v>60.768421052631588</v>
      </c>
      <c r="D82" s="2">
        <v>57.730000000000004</v>
      </c>
      <c r="E82" s="2">
        <v>57.730000000000004</v>
      </c>
      <c r="F82" s="2">
        <v>178.81664499999999</v>
      </c>
    </row>
    <row r="83" spans="1:6" x14ac:dyDescent="0.2">
      <c r="A83" s="12"/>
      <c r="B83" s="2" t="s">
        <v>35</v>
      </c>
      <c r="C83" s="2">
        <v>174.13567368421053</v>
      </c>
      <c r="D83" s="2">
        <v>165.42889</v>
      </c>
      <c r="E83" s="2">
        <v>165.42889</v>
      </c>
      <c r="F83" s="2">
        <v>483.50576000000001</v>
      </c>
    </row>
    <row r="84" spans="1:6" x14ac:dyDescent="0.2">
      <c r="A84" s="12"/>
      <c r="B84" s="2" t="s">
        <v>36</v>
      </c>
      <c r="C84" s="2">
        <v>43.459881684210529</v>
      </c>
      <c r="D84" s="2">
        <v>41.2868876</v>
      </c>
      <c r="E84" s="2">
        <v>41.2868876</v>
      </c>
      <c r="F84" s="2">
        <v>717.71201259999998</v>
      </c>
    </row>
    <row r="85" spans="1:6" x14ac:dyDescent="0.2">
      <c r="A85" s="12"/>
      <c r="B85" s="2" t="s">
        <v>37</v>
      </c>
      <c r="C85" s="2">
        <v>20.051073684210525</v>
      </c>
      <c r="D85" s="2">
        <v>19.04852</v>
      </c>
      <c r="E85" s="2">
        <v>19.04852</v>
      </c>
      <c r="F85" s="2">
        <v>167.25921999999997</v>
      </c>
    </row>
    <row r="86" spans="1:6" ht="14.25" customHeight="1" x14ac:dyDescent="0.2">
      <c r="A86" s="12"/>
      <c r="B86" s="2" t="s">
        <v>14</v>
      </c>
      <c r="C86" s="2">
        <v>8.6864263157894737</v>
      </c>
      <c r="D86" s="2">
        <v>8.2521050000000002</v>
      </c>
      <c r="E86" s="2">
        <v>8.2521050000000002</v>
      </c>
      <c r="F86" s="2">
        <v>63.335704999999997</v>
      </c>
    </row>
    <row r="87" spans="1:6" x14ac:dyDescent="0.2">
      <c r="A87" s="12"/>
      <c r="B87" s="2" t="s">
        <v>38</v>
      </c>
      <c r="C87" s="2">
        <v>2.4631578947368418</v>
      </c>
      <c r="D87" s="2">
        <v>2.34</v>
      </c>
      <c r="E87" s="2">
        <v>2.34</v>
      </c>
      <c r="F87" s="2">
        <v>14.540099999999999</v>
      </c>
    </row>
    <row r="88" spans="1:6" x14ac:dyDescent="0.2">
      <c r="A88" s="12"/>
      <c r="B88" s="2" t="s">
        <v>39</v>
      </c>
      <c r="C88" s="2">
        <v>8.8950224526315793</v>
      </c>
      <c r="D88" s="2">
        <v>8.4502713299999996</v>
      </c>
      <c r="E88" s="2">
        <v>8.4502713299999996</v>
      </c>
      <c r="F88" s="2">
        <v>181.20307132999997</v>
      </c>
    </row>
    <row r="89" spans="1:6" x14ac:dyDescent="0.2">
      <c r="A89" s="12"/>
      <c r="B89" s="2" t="s">
        <v>40</v>
      </c>
      <c r="C89" s="2">
        <v>8.7263157894736842</v>
      </c>
      <c r="D89" s="2">
        <v>8.2900000000000009</v>
      </c>
      <c r="E89" s="2">
        <v>8.2900000000000009</v>
      </c>
      <c r="F89" s="2">
        <v>232.75698</v>
      </c>
    </row>
    <row r="90" spans="1:6" x14ac:dyDescent="0.2">
      <c r="A90" s="12"/>
      <c r="B90" s="2" t="s">
        <v>41</v>
      </c>
      <c r="C90" s="2">
        <v>2.1052631578947367</v>
      </c>
      <c r="D90" s="2">
        <v>2</v>
      </c>
      <c r="E90" s="2">
        <v>2</v>
      </c>
      <c r="F90" s="2">
        <v>147.59710000000001</v>
      </c>
    </row>
    <row r="91" spans="1:6" x14ac:dyDescent="0.2">
      <c r="A91" s="12"/>
      <c r="B91" s="2" t="s">
        <v>42</v>
      </c>
      <c r="C91" s="2">
        <v>1.7450000000000001</v>
      </c>
      <c r="D91" s="2">
        <v>1.6577500000000001</v>
      </c>
      <c r="E91" s="2">
        <v>1.6577500000000001</v>
      </c>
      <c r="F91" s="2">
        <v>1.6777500000000001</v>
      </c>
    </row>
    <row r="92" spans="1:6" x14ac:dyDescent="0.2">
      <c r="A92" s="12"/>
      <c r="B92" s="2" t="s">
        <v>43</v>
      </c>
      <c r="C92" s="2">
        <v>861.43365926315812</v>
      </c>
      <c r="D92" s="2">
        <v>818.36197630000026</v>
      </c>
      <c r="E92" s="2">
        <v>818.36197630000026</v>
      </c>
      <c r="F92" s="2">
        <v>4228.9859205000012</v>
      </c>
    </row>
    <row r="93" spans="1:6" x14ac:dyDescent="0.2">
      <c r="A93" s="12"/>
      <c r="B93" s="2" t="s">
        <v>44</v>
      </c>
      <c r="C93" s="2">
        <v>0</v>
      </c>
      <c r="D93" s="2">
        <v>0</v>
      </c>
      <c r="E93" s="2">
        <v>0</v>
      </c>
      <c r="F93" s="2">
        <v>1674.1160800000002</v>
      </c>
    </row>
    <row r="94" spans="1:6" x14ac:dyDescent="0.2">
      <c r="A94" s="12"/>
      <c r="B94" s="2" t="s">
        <v>45</v>
      </c>
      <c r="C94" s="2">
        <v>289.9725684210527</v>
      </c>
      <c r="D94" s="2">
        <v>275.47394000000003</v>
      </c>
      <c r="E94" s="2">
        <v>275.47394000000003</v>
      </c>
      <c r="F94" s="2">
        <v>389.77105000000006</v>
      </c>
    </row>
    <row r="95" spans="1:6" x14ac:dyDescent="0.2">
      <c r="A95" s="12"/>
      <c r="B95" s="2" t="s">
        <v>18</v>
      </c>
      <c r="C95" s="2">
        <v>14.846757894736838</v>
      </c>
      <c r="D95" s="2">
        <v>14.104419999999996</v>
      </c>
      <c r="E95" s="2">
        <v>14.104419999999996</v>
      </c>
      <c r="F95" s="2">
        <v>229.21139759999997</v>
      </c>
    </row>
    <row r="96" spans="1:6" ht="14.25" customHeight="1" x14ac:dyDescent="0.2">
      <c r="A96" s="12"/>
      <c r="B96" s="2" t="s">
        <v>46</v>
      </c>
      <c r="C96" s="2">
        <v>0.51448421052631577</v>
      </c>
      <c r="D96" s="2">
        <v>0.48875999999999997</v>
      </c>
      <c r="E96" s="2">
        <v>0.48875999999999997</v>
      </c>
      <c r="F96" s="2">
        <v>1.36276</v>
      </c>
    </row>
    <row r="97" spans="1:7" ht="14.25" customHeight="1" x14ac:dyDescent="0.2">
      <c r="A97" s="12"/>
      <c r="B97" s="2" t="s">
        <v>17</v>
      </c>
      <c r="C97" s="2">
        <v>232.08219999999989</v>
      </c>
      <c r="D97" s="2">
        <v>220.47808999999987</v>
      </c>
      <c r="E97" s="2">
        <v>220.47808999999987</v>
      </c>
      <c r="F97" s="2">
        <v>454.89432369999986</v>
      </c>
    </row>
    <row r="98" spans="1:7" ht="14.25" customHeight="1" x14ac:dyDescent="0.2">
      <c r="A98" s="12"/>
      <c r="B98" s="2" t="s">
        <v>104</v>
      </c>
      <c r="C98" s="2">
        <v>0</v>
      </c>
      <c r="D98" s="2">
        <v>0</v>
      </c>
      <c r="E98" s="2">
        <v>0</v>
      </c>
      <c r="F98" s="2">
        <v>27.38</v>
      </c>
    </row>
    <row r="99" spans="1:7" ht="14.25" customHeight="1" x14ac:dyDescent="0.2">
      <c r="A99" s="12"/>
      <c r="B99" s="2" t="s">
        <v>1</v>
      </c>
      <c r="C99" s="2">
        <v>0</v>
      </c>
      <c r="D99" s="2">
        <v>0</v>
      </c>
      <c r="E99" s="2">
        <v>0</v>
      </c>
      <c r="F99" s="2">
        <v>94.89</v>
      </c>
    </row>
    <row r="100" spans="1:7" x14ac:dyDescent="0.2">
      <c r="A100" s="12"/>
      <c r="B100" s="2" t="s">
        <v>47</v>
      </c>
      <c r="C100" s="2">
        <v>0</v>
      </c>
      <c r="D100" s="2">
        <v>0</v>
      </c>
      <c r="E100" s="2">
        <v>0</v>
      </c>
      <c r="F100" s="2">
        <v>22.946499999999997</v>
      </c>
    </row>
    <row r="101" spans="1:7" x14ac:dyDescent="0.2">
      <c r="A101" s="12"/>
      <c r="B101" s="2" t="s">
        <v>48</v>
      </c>
      <c r="C101" s="2">
        <v>0</v>
      </c>
      <c r="D101" s="2">
        <v>0</v>
      </c>
      <c r="E101" s="2">
        <v>0</v>
      </c>
      <c r="F101" s="2">
        <v>569.71456999999998</v>
      </c>
    </row>
    <row r="102" spans="1:7" x14ac:dyDescent="0.2">
      <c r="A102" s="19"/>
      <c r="B102" s="6" t="s">
        <v>49</v>
      </c>
      <c r="C102" s="21">
        <f>SUM(C82:C97)</f>
        <v>1729.8859055052633</v>
      </c>
      <c r="D102" s="21">
        <f>SUM(D82:D97)</f>
        <v>1643.39161023</v>
      </c>
      <c r="E102" s="21">
        <f>SUM(E82:E97)</f>
        <v>1643.39161023</v>
      </c>
      <c r="F102" s="21">
        <v>9881.6769457299997</v>
      </c>
      <c r="G102" s="18"/>
    </row>
    <row r="103" spans="1:7" x14ac:dyDescent="0.2">
      <c r="A103" s="19"/>
      <c r="B103" s="2"/>
      <c r="C103" s="2"/>
      <c r="D103" s="2"/>
      <c r="E103" s="2"/>
      <c r="F103" s="2"/>
    </row>
    <row r="104" spans="1:7" x14ac:dyDescent="0.2">
      <c r="A104" s="15" t="s">
        <v>5</v>
      </c>
      <c r="B104" s="7" t="s">
        <v>53</v>
      </c>
      <c r="C104" s="2"/>
      <c r="D104" s="2"/>
      <c r="E104" s="2"/>
      <c r="F104" s="2"/>
    </row>
    <row r="105" spans="1:7" x14ac:dyDescent="0.2">
      <c r="A105" s="19"/>
      <c r="B105" s="2" t="s">
        <v>28</v>
      </c>
      <c r="C105" s="2">
        <v>0</v>
      </c>
      <c r="D105" s="2">
        <v>0</v>
      </c>
      <c r="E105" s="2">
        <v>0</v>
      </c>
      <c r="F105" s="2">
        <v>0.55000000000000004</v>
      </c>
    </row>
    <row r="106" spans="1:7" x14ac:dyDescent="0.2">
      <c r="A106" s="19"/>
      <c r="B106" s="2" t="s">
        <v>35</v>
      </c>
      <c r="C106" s="2">
        <v>8.2761999999999993</v>
      </c>
      <c r="D106" s="2">
        <v>7.8623899999999995</v>
      </c>
      <c r="E106" s="2">
        <v>7.8623899999999995</v>
      </c>
      <c r="F106" s="2">
        <v>16.471419999999998</v>
      </c>
    </row>
    <row r="107" spans="1:7" x14ac:dyDescent="0.2">
      <c r="A107" s="19"/>
      <c r="B107" s="2" t="s">
        <v>36</v>
      </c>
      <c r="C107" s="2">
        <v>26.902002315789471</v>
      </c>
      <c r="D107" s="2">
        <v>25.556902199999996</v>
      </c>
      <c r="E107" s="2">
        <v>25.556902199999996</v>
      </c>
      <c r="F107" s="2">
        <v>864.24974349999991</v>
      </c>
    </row>
    <row r="108" spans="1:7" x14ac:dyDescent="0.2">
      <c r="A108" s="19"/>
      <c r="B108" s="2" t="s">
        <v>37</v>
      </c>
      <c r="C108" s="2">
        <v>4.4526315789473685E-2</v>
      </c>
      <c r="D108" s="2">
        <v>4.2299999999999997E-2</v>
      </c>
      <c r="E108" s="2">
        <v>4.2299999999999997E-2</v>
      </c>
      <c r="F108" s="2">
        <v>32.035249999999998</v>
      </c>
    </row>
    <row r="109" spans="1:7" ht="14.25" customHeight="1" x14ac:dyDescent="0.2">
      <c r="A109" s="19"/>
      <c r="B109" s="2" t="s">
        <v>14</v>
      </c>
      <c r="C109" s="2">
        <v>1.9107368421052633</v>
      </c>
      <c r="D109" s="2">
        <v>1.8152000000000001</v>
      </c>
      <c r="E109" s="2">
        <v>1.8152000000000001</v>
      </c>
      <c r="F109" s="2">
        <v>6.5752300000000004</v>
      </c>
    </row>
    <row r="110" spans="1:7" x14ac:dyDescent="0.2">
      <c r="A110" s="19"/>
      <c r="B110" s="2" t="s">
        <v>38</v>
      </c>
      <c r="C110" s="2">
        <v>0</v>
      </c>
      <c r="D110" s="2">
        <v>0</v>
      </c>
      <c r="E110" s="2">
        <v>0</v>
      </c>
      <c r="F110" s="2">
        <v>6.7119999999999999E-2</v>
      </c>
    </row>
    <row r="111" spans="1:7" x14ac:dyDescent="0.2">
      <c r="A111" s="19"/>
      <c r="B111" s="2" t="s">
        <v>39</v>
      </c>
      <c r="C111" s="2">
        <v>0.51770968421052632</v>
      </c>
      <c r="D111" s="2">
        <v>0.49182419999999999</v>
      </c>
      <c r="E111" s="2">
        <v>0.49182419999999999</v>
      </c>
      <c r="F111" s="2">
        <v>48.415538700000006</v>
      </c>
    </row>
    <row r="112" spans="1:7" x14ac:dyDescent="0.2">
      <c r="A112" s="19"/>
      <c r="B112" s="2" t="s">
        <v>40</v>
      </c>
      <c r="C112" s="2">
        <v>0</v>
      </c>
      <c r="D112" s="2">
        <v>0</v>
      </c>
      <c r="E112" s="2">
        <v>0</v>
      </c>
      <c r="F112" s="2">
        <v>1.75</v>
      </c>
    </row>
    <row r="113" spans="1:6" x14ac:dyDescent="0.2">
      <c r="A113" s="19"/>
      <c r="B113" s="2" t="s">
        <v>41</v>
      </c>
      <c r="C113" s="2">
        <v>0</v>
      </c>
      <c r="D113" s="2">
        <v>0</v>
      </c>
      <c r="E113" s="2">
        <v>0</v>
      </c>
      <c r="F113" s="2">
        <v>0</v>
      </c>
    </row>
    <row r="114" spans="1:6" x14ac:dyDescent="0.2">
      <c r="A114" s="19"/>
      <c r="B114" s="2" t="s">
        <v>42</v>
      </c>
      <c r="C114" s="2">
        <v>0</v>
      </c>
      <c r="D114" s="2">
        <v>0</v>
      </c>
      <c r="E114" s="2">
        <v>0</v>
      </c>
      <c r="F114" s="2">
        <v>0.44</v>
      </c>
    </row>
    <row r="115" spans="1:6" x14ac:dyDescent="0.2">
      <c r="A115" s="19"/>
      <c r="B115" s="2" t="s">
        <v>43</v>
      </c>
      <c r="C115" s="2">
        <v>187.06946063157898</v>
      </c>
      <c r="D115" s="2">
        <v>177.71598760000001</v>
      </c>
      <c r="E115" s="2">
        <v>177.71598760000001</v>
      </c>
      <c r="F115" s="2">
        <v>879.33364760000018</v>
      </c>
    </row>
    <row r="116" spans="1:6" x14ac:dyDescent="0.2">
      <c r="A116" s="19"/>
      <c r="B116" s="2" t="s">
        <v>44</v>
      </c>
      <c r="C116" s="2">
        <v>0</v>
      </c>
      <c r="D116" s="2">
        <v>0</v>
      </c>
      <c r="E116" s="2">
        <v>0</v>
      </c>
      <c r="F116" s="2">
        <v>529.61645790000011</v>
      </c>
    </row>
    <row r="117" spans="1:6" x14ac:dyDescent="0.2">
      <c r="A117" s="19"/>
      <c r="B117" s="2" t="s">
        <v>45</v>
      </c>
      <c r="C117" s="2">
        <v>153.02942105263159</v>
      </c>
      <c r="D117" s="2">
        <v>145.37795</v>
      </c>
      <c r="E117" s="2">
        <v>145.37795</v>
      </c>
      <c r="F117" s="2">
        <v>250.72964999999999</v>
      </c>
    </row>
    <row r="118" spans="1:6" x14ac:dyDescent="0.2">
      <c r="A118" s="19"/>
      <c r="B118" s="2" t="s">
        <v>18</v>
      </c>
      <c r="C118" s="2">
        <v>0</v>
      </c>
      <c r="D118" s="2">
        <v>0</v>
      </c>
      <c r="E118" s="2">
        <v>0</v>
      </c>
      <c r="F118" s="2">
        <v>15.0944</v>
      </c>
    </row>
    <row r="119" spans="1:6" ht="14.25" customHeight="1" x14ac:dyDescent="0.2">
      <c r="A119" s="19"/>
      <c r="B119" s="2" t="s">
        <v>46</v>
      </c>
      <c r="C119" s="2">
        <v>0</v>
      </c>
      <c r="D119" s="2">
        <v>0</v>
      </c>
      <c r="E119" s="2">
        <v>0</v>
      </c>
      <c r="F119" s="2">
        <v>0</v>
      </c>
    </row>
    <row r="120" spans="1:6" x14ac:dyDescent="0.2">
      <c r="A120" s="19"/>
      <c r="B120" s="2" t="s">
        <v>17</v>
      </c>
      <c r="C120" s="2">
        <v>154.48895789473684</v>
      </c>
      <c r="D120" s="2">
        <v>146.76451</v>
      </c>
      <c r="E120" s="2">
        <v>146.76451</v>
      </c>
      <c r="F120" s="2">
        <v>146.76451</v>
      </c>
    </row>
    <row r="121" spans="1:6" x14ac:dyDescent="0.2">
      <c r="A121" s="19"/>
      <c r="B121" s="2" t="s">
        <v>104</v>
      </c>
      <c r="C121" s="2">
        <v>0</v>
      </c>
      <c r="D121" s="2">
        <v>0</v>
      </c>
      <c r="E121" s="2">
        <v>0</v>
      </c>
      <c r="F121" s="2">
        <v>6.58</v>
      </c>
    </row>
    <row r="122" spans="1:6" x14ac:dyDescent="0.2">
      <c r="A122" s="19"/>
      <c r="B122" s="2" t="s">
        <v>1</v>
      </c>
      <c r="C122" s="2">
        <v>0</v>
      </c>
      <c r="D122" s="2">
        <v>0</v>
      </c>
      <c r="E122" s="2">
        <v>0</v>
      </c>
      <c r="F122" s="2">
        <v>179.72</v>
      </c>
    </row>
    <row r="123" spans="1:6" x14ac:dyDescent="0.2">
      <c r="A123" s="19"/>
      <c r="B123" s="2" t="s">
        <v>47</v>
      </c>
      <c r="C123" s="2">
        <v>0</v>
      </c>
      <c r="D123" s="2">
        <v>0</v>
      </c>
      <c r="E123" s="2">
        <v>0</v>
      </c>
      <c r="F123" s="2">
        <v>30.908414200000003</v>
      </c>
    </row>
    <row r="124" spans="1:6" x14ac:dyDescent="0.2">
      <c r="A124" s="19"/>
      <c r="B124" s="2" t="s">
        <v>48</v>
      </c>
      <c r="C124" s="2">
        <v>0</v>
      </c>
      <c r="D124" s="2">
        <v>0</v>
      </c>
      <c r="E124" s="2">
        <v>0</v>
      </c>
      <c r="F124" s="2">
        <v>0</v>
      </c>
    </row>
    <row r="125" spans="1:6" x14ac:dyDescent="0.2">
      <c r="A125" s="19"/>
      <c r="B125" s="7" t="s">
        <v>49</v>
      </c>
      <c r="C125" s="21">
        <f>SUM(C105:C120)</f>
        <v>532.23901473684214</v>
      </c>
      <c r="D125" s="21">
        <f>SUM(D105:D120)</f>
        <v>505.62706400000002</v>
      </c>
      <c r="E125" s="21">
        <f>SUM(E105:E120)</f>
        <v>505.62706400000002</v>
      </c>
      <c r="F125" s="21">
        <v>3009.3013818999998</v>
      </c>
    </row>
    <row r="126" spans="1:6" x14ac:dyDescent="0.2">
      <c r="A126" s="19"/>
      <c r="B126" s="2"/>
      <c r="C126" s="2"/>
      <c r="D126" s="2"/>
      <c r="E126" s="2"/>
      <c r="F126" s="2"/>
    </row>
    <row r="127" spans="1:6" x14ac:dyDescent="0.2">
      <c r="A127" s="15" t="s">
        <v>6</v>
      </c>
      <c r="B127" s="7" t="s">
        <v>54</v>
      </c>
      <c r="C127" s="2"/>
      <c r="D127" s="2"/>
      <c r="E127" s="2"/>
      <c r="F127" s="2"/>
    </row>
    <row r="128" spans="1:6" x14ac:dyDescent="0.2">
      <c r="A128" s="19"/>
      <c r="B128" s="2" t="s">
        <v>28</v>
      </c>
      <c r="C128" s="2">
        <v>0.23383333333333331</v>
      </c>
      <c r="D128" s="2">
        <v>0.21045</v>
      </c>
      <c r="E128" s="2">
        <v>0.21045</v>
      </c>
      <c r="F128" s="2">
        <v>1441.8102200000001</v>
      </c>
    </row>
    <row r="129" spans="1:6" x14ac:dyDescent="0.2">
      <c r="A129" s="19"/>
      <c r="B129" s="2" t="s">
        <v>35</v>
      </c>
      <c r="C129" s="2">
        <v>27.668155555555558</v>
      </c>
      <c r="D129" s="2">
        <v>24.901340000000001</v>
      </c>
      <c r="E129" s="2">
        <v>24.901340000000001</v>
      </c>
      <c r="F129" s="2">
        <v>4179.1227699999999</v>
      </c>
    </row>
    <row r="130" spans="1:6" x14ac:dyDescent="0.2">
      <c r="A130" s="19"/>
      <c r="B130" s="2" t="s">
        <v>36</v>
      </c>
      <c r="C130" s="2">
        <v>419.40320426666699</v>
      </c>
      <c r="D130" s="2">
        <v>377.46288384000025</v>
      </c>
      <c r="E130" s="2">
        <v>377.46288384000025</v>
      </c>
      <c r="F130" s="2">
        <v>6107.8637529400012</v>
      </c>
    </row>
    <row r="131" spans="1:6" x14ac:dyDescent="0.2">
      <c r="A131" s="19"/>
      <c r="B131" s="2" t="s">
        <v>37</v>
      </c>
      <c r="C131" s="2">
        <v>12.656647555555553</v>
      </c>
      <c r="D131" s="2">
        <v>11.390982799999998</v>
      </c>
      <c r="E131" s="2">
        <v>11.390982799999998</v>
      </c>
      <c r="F131" s="2">
        <v>387.37490180000003</v>
      </c>
    </row>
    <row r="132" spans="1:6" ht="14.25" customHeight="1" x14ac:dyDescent="0.2">
      <c r="A132" s="19"/>
      <c r="B132" s="2" t="s">
        <v>14</v>
      </c>
      <c r="C132" s="2">
        <v>190.84581044444448</v>
      </c>
      <c r="D132" s="2">
        <v>171.76122940000002</v>
      </c>
      <c r="E132" s="2">
        <v>171.76122940000002</v>
      </c>
      <c r="F132" s="2">
        <v>633.45652029999997</v>
      </c>
    </row>
    <row r="133" spans="1:6" x14ac:dyDescent="0.2">
      <c r="A133" s="19"/>
      <c r="B133" s="2" t="s">
        <v>38</v>
      </c>
      <c r="C133" s="2">
        <v>0</v>
      </c>
      <c r="D133" s="2">
        <v>0</v>
      </c>
      <c r="E133" s="2">
        <v>0</v>
      </c>
      <c r="F133" s="2">
        <v>47.861299999999993</v>
      </c>
    </row>
    <row r="134" spans="1:6" x14ac:dyDescent="0.2">
      <c r="A134" s="19"/>
      <c r="B134" s="2" t="s">
        <v>39</v>
      </c>
      <c r="C134" s="2">
        <v>31.150946000000008</v>
      </c>
      <c r="D134" s="2">
        <v>28.035851400000006</v>
      </c>
      <c r="E134" s="2">
        <v>28.035851400000006</v>
      </c>
      <c r="F134" s="2">
        <v>3664.8180513999996</v>
      </c>
    </row>
    <row r="135" spans="1:6" x14ac:dyDescent="0.2">
      <c r="A135" s="19"/>
      <c r="B135" s="2" t="s">
        <v>40</v>
      </c>
      <c r="C135" s="2">
        <v>2.7382722222222222</v>
      </c>
      <c r="D135" s="2">
        <v>2.464445</v>
      </c>
      <c r="E135" s="2">
        <v>2.464445</v>
      </c>
      <c r="F135" s="2">
        <v>392.82859500000006</v>
      </c>
    </row>
    <row r="136" spans="1:6" x14ac:dyDescent="0.2">
      <c r="A136" s="19"/>
      <c r="B136" s="2" t="s">
        <v>41</v>
      </c>
      <c r="C136" s="2">
        <v>0</v>
      </c>
      <c r="D136" s="2">
        <v>0</v>
      </c>
      <c r="E136" s="2">
        <v>0</v>
      </c>
      <c r="F136" s="2">
        <v>63.204239999999992</v>
      </c>
    </row>
    <row r="137" spans="1:6" x14ac:dyDescent="0.2">
      <c r="A137" s="19"/>
      <c r="B137" s="2" t="s">
        <v>42</v>
      </c>
      <c r="C137" s="2">
        <v>42.2973</v>
      </c>
      <c r="D137" s="2">
        <v>38.067570000000003</v>
      </c>
      <c r="E137" s="2">
        <v>38.067570000000003</v>
      </c>
      <c r="F137" s="2">
        <v>39.920470000000002</v>
      </c>
    </row>
    <row r="138" spans="1:6" x14ac:dyDescent="0.2">
      <c r="A138" s="19"/>
      <c r="B138" s="2" t="s">
        <v>43</v>
      </c>
      <c r="C138" s="2">
        <v>2402.3958922222223</v>
      </c>
      <c r="D138" s="2">
        <v>2162.1563030000002</v>
      </c>
      <c r="E138" s="2">
        <v>2162.1563030000002</v>
      </c>
      <c r="F138" s="2">
        <v>12225.267564999998</v>
      </c>
    </row>
    <row r="139" spans="1:6" x14ac:dyDescent="0.2">
      <c r="A139" s="19"/>
      <c r="B139" s="2" t="s">
        <v>44</v>
      </c>
      <c r="C139" s="2">
        <v>38.995397444444457</v>
      </c>
      <c r="D139" s="2">
        <v>35.09585770000001</v>
      </c>
      <c r="E139" s="2">
        <v>35.09585770000001</v>
      </c>
      <c r="F139" s="2">
        <v>5701.5624071000002</v>
      </c>
    </row>
    <row r="140" spans="1:6" x14ac:dyDescent="0.2">
      <c r="A140" s="19"/>
      <c r="B140" s="2" t="s">
        <v>18</v>
      </c>
      <c r="C140" s="2">
        <v>21.607433333333329</v>
      </c>
      <c r="D140" s="2">
        <v>19.446689999999997</v>
      </c>
      <c r="E140" s="2">
        <v>19.446689999999997</v>
      </c>
      <c r="F140" s="2">
        <v>302.83371340000002</v>
      </c>
    </row>
    <row r="141" spans="1:6" x14ac:dyDescent="0.2">
      <c r="A141" s="19"/>
      <c r="B141" s="2" t="s">
        <v>45</v>
      </c>
      <c r="C141" s="2">
        <v>223.4954021111111</v>
      </c>
      <c r="D141" s="2">
        <v>201.1458619</v>
      </c>
      <c r="E141" s="2">
        <v>201.1458619</v>
      </c>
      <c r="F141" s="2">
        <v>783.77169190000006</v>
      </c>
    </row>
    <row r="142" spans="1:6" ht="14.25" customHeight="1" x14ac:dyDescent="0.2">
      <c r="A142" s="19"/>
      <c r="B142" s="2" t="s">
        <v>46</v>
      </c>
      <c r="C142" s="2">
        <v>13.606211111111111</v>
      </c>
      <c r="D142" s="2">
        <v>12.24559</v>
      </c>
      <c r="E142" s="2">
        <v>12.24559</v>
      </c>
      <c r="F142" s="2">
        <v>30.2292275</v>
      </c>
    </row>
    <row r="143" spans="1:6" x14ac:dyDescent="0.2">
      <c r="A143" s="19"/>
      <c r="B143" s="2" t="s">
        <v>17</v>
      </c>
      <c r="C143" s="2">
        <v>1027.5028651111118</v>
      </c>
      <c r="D143" s="2">
        <v>924.75257860000056</v>
      </c>
      <c r="E143" s="2">
        <v>924.75257860000056</v>
      </c>
      <c r="F143" s="2">
        <v>2272.337557100001</v>
      </c>
    </row>
    <row r="144" spans="1:6" x14ac:dyDescent="0.2">
      <c r="A144" s="19"/>
      <c r="B144" s="2" t="s">
        <v>105</v>
      </c>
      <c r="C144" s="2">
        <v>0</v>
      </c>
      <c r="D144" s="2">
        <v>0</v>
      </c>
      <c r="E144" s="2">
        <v>0</v>
      </c>
      <c r="F144" s="2">
        <v>16.52</v>
      </c>
    </row>
    <row r="145" spans="1:7" x14ac:dyDescent="0.2">
      <c r="A145" s="19"/>
      <c r="B145" s="2" t="s">
        <v>1</v>
      </c>
      <c r="C145" s="2">
        <v>0</v>
      </c>
      <c r="D145" s="2">
        <v>0</v>
      </c>
      <c r="E145" s="2">
        <v>0</v>
      </c>
      <c r="F145" s="2">
        <v>191.56</v>
      </c>
    </row>
    <row r="146" spans="1:7" x14ac:dyDescent="0.2">
      <c r="A146" s="19"/>
      <c r="B146" s="2" t="s">
        <v>47</v>
      </c>
      <c r="C146" s="2">
        <v>0</v>
      </c>
      <c r="D146" s="2">
        <v>0</v>
      </c>
      <c r="E146" s="2">
        <v>0</v>
      </c>
      <c r="F146" s="2">
        <v>405.83006068500003</v>
      </c>
    </row>
    <row r="147" spans="1:7" x14ac:dyDescent="0.2">
      <c r="A147" s="19"/>
      <c r="B147" s="2" t="s">
        <v>48</v>
      </c>
      <c r="C147" s="2">
        <v>0</v>
      </c>
      <c r="D147" s="2">
        <v>0</v>
      </c>
      <c r="E147" s="2">
        <v>0</v>
      </c>
      <c r="F147" s="2">
        <v>0.18</v>
      </c>
    </row>
    <row r="148" spans="1:7" x14ac:dyDescent="0.2">
      <c r="A148" s="19"/>
      <c r="B148" s="7" t="s">
        <v>49</v>
      </c>
      <c r="C148" s="21">
        <f>SUM(C128:C143)</f>
        <v>4454.5973707111116</v>
      </c>
      <c r="D148" s="21">
        <f>SUM(D128:D143)</f>
        <v>4009.1376336400012</v>
      </c>
      <c r="E148" s="21">
        <f>SUM(E128:E143)</f>
        <v>4009.1376336400012</v>
      </c>
      <c r="F148" s="21">
        <v>38888.353044124997</v>
      </c>
      <c r="G148" s="18"/>
    </row>
    <row r="149" spans="1:7" x14ac:dyDescent="0.2">
      <c r="A149" s="19"/>
      <c r="B149" s="2"/>
      <c r="C149" s="2"/>
      <c r="D149" s="2"/>
      <c r="E149" s="2"/>
      <c r="F149" s="2"/>
    </row>
    <row r="150" spans="1:7" x14ac:dyDescent="0.2">
      <c r="A150" s="15" t="s">
        <v>7</v>
      </c>
      <c r="B150" s="7" t="s">
        <v>55</v>
      </c>
      <c r="C150" s="2"/>
      <c r="D150" s="2"/>
      <c r="E150" s="2"/>
      <c r="F150" s="2"/>
    </row>
    <row r="151" spans="1:7" x14ac:dyDescent="0.2">
      <c r="A151" s="19"/>
      <c r="B151" s="2" t="s">
        <v>28</v>
      </c>
      <c r="C151" s="2">
        <f>E151*10/9</f>
        <v>0.27128144444444446</v>
      </c>
      <c r="D151" s="2">
        <v>0.24415330000000002</v>
      </c>
      <c r="E151" s="2">
        <v>0.24415330000000002</v>
      </c>
      <c r="F151" s="2">
        <v>1739.6861833</v>
      </c>
    </row>
    <row r="152" spans="1:7" x14ac:dyDescent="0.2">
      <c r="A152" s="19"/>
      <c r="B152" s="2" t="s">
        <v>35</v>
      </c>
      <c r="C152" s="2">
        <f t="shared" ref="C152:C171" si="0">E152*10/9</f>
        <v>96.626065111111146</v>
      </c>
      <c r="D152" s="2">
        <v>86.963458600000038</v>
      </c>
      <c r="E152" s="2">
        <v>86.963458600000038</v>
      </c>
      <c r="F152" s="2">
        <v>2070.9981786000003</v>
      </c>
    </row>
    <row r="153" spans="1:7" x14ac:dyDescent="0.2">
      <c r="A153" s="19"/>
      <c r="B153" s="2" t="s">
        <v>36</v>
      </c>
      <c r="C153" s="2">
        <f t="shared" si="0"/>
        <v>694.14814221111067</v>
      </c>
      <c r="D153" s="2">
        <v>624.73332798999968</v>
      </c>
      <c r="E153" s="2">
        <v>624.73332798999968</v>
      </c>
      <c r="F153" s="2">
        <v>10057.32042799</v>
      </c>
    </row>
    <row r="154" spans="1:7" x14ac:dyDescent="0.2">
      <c r="A154" s="19"/>
      <c r="B154" s="2" t="s">
        <v>37</v>
      </c>
      <c r="C154" s="2">
        <f t="shared" si="0"/>
        <v>3.4252000000000002</v>
      </c>
      <c r="D154" s="2">
        <v>3.0826800000000003</v>
      </c>
      <c r="E154" s="2">
        <v>3.0826800000000003</v>
      </c>
      <c r="F154" s="2">
        <v>301.98049139999995</v>
      </c>
    </row>
    <row r="155" spans="1:7" ht="14.25" customHeight="1" x14ac:dyDescent="0.2">
      <c r="A155" s="19"/>
      <c r="B155" s="2" t="s">
        <v>14</v>
      </c>
      <c r="C155" s="2">
        <f t="shared" si="0"/>
        <v>636.01536988888859</v>
      </c>
      <c r="D155" s="2">
        <v>572.41383289999976</v>
      </c>
      <c r="E155" s="2">
        <v>572.41383289999976</v>
      </c>
      <c r="F155" s="2">
        <v>915.75119789999974</v>
      </c>
    </row>
    <row r="156" spans="1:7" x14ac:dyDescent="0.2">
      <c r="A156" s="19"/>
      <c r="B156" s="2" t="s">
        <v>38</v>
      </c>
      <c r="C156" s="2">
        <f t="shared" si="0"/>
        <v>0.3410083333333333</v>
      </c>
      <c r="D156" s="2">
        <v>0.3069075</v>
      </c>
      <c r="E156" s="2">
        <v>0.3069075</v>
      </c>
      <c r="F156" s="2">
        <v>22.582207500000003</v>
      </c>
    </row>
    <row r="157" spans="1:7" x14ac:dyDescent="0.2">
      <c r="A157" s="19"/>
      <c r="B157" s="2" t="s">
        <v>39</v>
      </c>
      <c r="C157" s="2">
        <f t="shared" si="0"/>
        <v>21.382590111111117</v>
      </c>
      <c r="D157" s="2">
        <v>19.244331100000004</v>
      </c>
      <c r="E157" s="2">
        <v>19.244331100000004</v>
      </c>
      <c r="F157" s="2">
        <v>1862.0954461000001</v>
      </c>
    </row>
    <row r="158" spans="1:7" x14ac:dyDescent="0.2">
      <c r="A158" s="19"/>
      <c r="B158" s="2" t="s">
        <v>40</v>
      </c>
      <c r="C158" s="2">
        <f t="shared" si="0"/>
        <v>3.5637060555555555</v>
      </c>
      <c r="D158" s="2">
        <v>3.20733545</v>
      </c>
      <c r="E158" s="2">
        <v>3.20733545</v>
      </c>
      <c r="F158" s="2">
        <v>161.15989044999998</v>
      </c>
    </row>
    <row r="159" spans="1:7" x14ac:dyDescent="0.2">
      <c r="A159" s="19"/>
      <c r="B159" s="2" t="s">
        <v>41</v>
      </c>
      <c r="C159" s="2">
        <f t="shared" si="0"/>
        <v>0</v>
      </c>
      <c r="D159" s="2">
        <v>0</v>
      </c>
      <c r="E159" s="2">
        <v>0</v>
      </c>
      <c r="F159" s="2">
        <v>2.9418000000000002</v>
      </c>
    </row>
    <row r="160" spans="1:7" x14ac:dyDescent="0.2">
      <c r="A160" s="19"/>
      <c r="B160" s="2" t="s">
        <v>42</v>
      </c>
      <c r="C160" s="2">
        <f t="shared" si="0"/>
        <v>0</v>
      </c>
      <c r="D160" s="2">
        <v>0</v>
      </c>
      <c r="E160" s="2">
        <v>0</v>
      </c>
      <c r="F160" s="2">
        <v>6.1959999999999997</v>
      </c>
    </row>
    <row r="161" spans="1:6" x14ac:dyDescent="0.2">
      <c r="A161" s="19"/>
      <c r="B161" s="2" t="s">
        <v>43</v>
      </c>
      <c r="C161" s="2">
        <f t="shared" si="0"/>
        <v>5199.0578638888846</v>
      </c>
      <c r="D161" s="2">
        <v>4679.1520774999963</v>
      </c>
      <c r="E161" s="2">
        <v>4679.1520774999963</v>
      </c>
      <c r="F161" s="2">
        <v>18723.228347099997</v>
      </c>
    </row>
    <row r="162" spans="1:6" x14ac:dyDescent="0.2">
      <c r="A162" s="19"/>
      <c r="B162" s="2" t="s">
        <v>44</v>
      </c>
      <c r="C162" s="2">
        <f t="shared" si="0"/>
        <v>155.72300000000004</v>
      </c>
      <c r="D162" s="2">
        <v>140.15070000000003</v>
      </c>
      <c r="E162" s="2">
        <v>140.15070000000003</v>
      </c>
      <c r="F162" s="2">
        <v>5909.4492633999998</v>
      </c>
    </row>
    <row r="163" spans="1:6" x14ac:dyDescent="0.2">
      <c r="A163" s="19"/>
      <c r="B163" s="2" t="s">
        <v>18</v>
      </c>
      <c r="C163" s="2">
        <f t="shared" si="0"/>
        <v>93.730677777777785</v>
      </c>
      <c r="D163" s="2">
        <v>84.357610000000008</v>
      </c>
      <c r="E163" s="2">
        <v>84.357610000000008</v>
      </c>
      <c r="F163" s="2">
        <v>101.69381000000001</v>
      </c>
    </row>
    <row r="164" spans="1:6" x14ac:dyDescent="0.2">
      <c r="A164" s="19"/>
      <c r="B164" s="2" t="s">
        <v>45</v>
      </c>
      <c r="C164" s="2">
        <f t="shared" si="0"/>
        <v>422.27659711111119</v>
      </c>
      <c r="D164" s="2">
        <v>380.04893740000006</v>
      </c>
      <c r="E164" s="2">
        <v>380.04893740000006</v>
      </c>
      <c r="F164" s="2">
        <v>2968.6864358000003</v>
      </c>
    </row>
    <row r="165" spans="1:6" ht="14.25" customHeight="1" x14ac:dyDescent="0.2">
      <c r="A165" s="19"/>
      <c r="B165" s="2" t="s">
        <v>46</v>
      </c>
      <c r="C165" s="2">
        <f t="shared" si="0"/>
        <v>0.32283333333333331</v>
      </c>
      <c r="D165" s="2">
        <v>0.29054999999999997</v>
      </c>
      <c r="E165" s="2">
        <v>0.29054999999999997</v>
      </c>
      <c r="F165" s="2">
        <v>19.804009999999998</v>
      </c>
    </row>
    <row r="166" spans="1:6" ht="14.25" customHeight="1" x14ac:dyDescent="0.2">
      <c r="A166" s="19"/>
      <c r="B166" s="2" t="s">
        <v>17</v>
      </c>
      <c r="C166" s="2">
        <f t="shared" si="0"/>
        <v>1609.3558598888899</v>
      </c>
      <c r="D166" s="2">
        <v>1448.4202739000009</v>
      </c>
      <c r="E166" s="2">
        <v>1448.4202739000009</v>
      </c>
      <c r="F166" s="2">
        <v>3807.0665188000003</v>
      </c>
    </row>
    <row r="167" spans="1:6" ht="16.5" customHeight="1" x14ac:dyDescent="0.2">
      <c r="A167" s="19"/>
      <c r="B167" s="2" t="s">
        <v>105</v>
      </c>
      <c r="C167" s="2">
        <f t="shared" si="0"/>
        <v>0</v>
      </c>
      <c r="D167" s="2">
        <v>0</v>
      </c>
      <c r="E167" s="2">
        <v>0</v>
      </c>
      <c r="F167" s="2">
        <v>93.48</v>
      </c>
    </row>
    <row r="168" spans="1:6" ht="16.5" customHeight="1" x14ac:dyDescent="0.2">
      <c r="A168" s="19"/>
      <c r="B168" s="2" t="s">
        <v>1</v>
      </c>
      <c r="C168" s="2">
        <f t="shared" si="0"/>
        <v>0</v>
      </c>
      <c r="D168" s="2">
        <v>0</v>
      </c>
      <c r="E168" s="2">
        <v>0</v>
      </c>
      <c r="F168" s="2">
        <v>595.12</v>
      </c>
    </row>
    <row r="169" spans="1:6" ht="16.5" customHeight="1" x14ac:dyDescent="0.2">
      <c r="A169" s="19"/>
      <c r="B169" s="2" t="s">
        <v>47</v>
      </c>
      <c r="C169" s="2">
        <f t="shared" si="0"/>
        <v>0</v>
      </c>
      <c r="D169" s="2">
        <v>0</v>
      </c>
      <c r="E169" s="2">
        <v>0</v>
      </c>
      <c r="F169" s="2">
        <v>124.7157892</v>
      </c>
    </row>
    <row r="170" spans="1:6" ht="16.5" customHeight="1" x14ac:dyDescent="0.2">
      <c r="A170" s="19"/>
      <c r="B170" s="2" t="s">
        <v>48</v>
      </c>
      <c r="C170" s="2">
        <f t="shared" si="0"/>
        <v>0</v>
      </c>
      <c r="D170" s="2">
        <v>0</v>
      </c>
      <c r="E170" s="2">
        <v>0</v>
      </c>
      <c r="F170" s="2">
        <v>0.18</v>
      </c>
    </row>
    <row r="171" spans="1:6" x14ac:dyDescent="0.2">
      <c r="A171" s="19"/>
      <c r="B171" s="7" t="s">
        <v>49</v>
      </c>
      <c r="C171" s="21">
        <f t="shared" si="0"/>
        <v>8936.240195155553</v>
      </c>
      <c r="D171" s="21">
        <f>SUM(D151:D166)</f>
        <v>8042.616175639997</v>
      </c>
      <c r="E171" s="21">
        <f>SUM(E151:E166)</f>
        <v>8042.616175639997</v>
      </c>
      <c r="F171" s="21">
        <v>49484.135997539997</v>
      </c>
    </row>
    <row r="172" spans="1:6" x14ac:dyDescent="0.2">
      <c r="A172" s="19"/>
      <c r="B172" s="2"/>
      <c r="C172" s="2"/>
      <c r="D172" s="2"/>
      <c r="E172" s="2"/>
      <c r="F172" s="2"/>
    </row>
    <row r="173" spans="1:6" x14ac:dyDescent="0.2">
      <c r="A173" s="19" t="s">
        <v>0</v>
      </c>
      <c r="B173" s="3" t="s">
        <v>56</v>
      </c>
      <c r="C173" s="2"/>
      <c r="D173" s="2"/>
      <c r="E173" s="2"/>
      <c r="F173" s="2"/>
    </row>
    <row r="174" spans="1:6" x14ac:dyDescent="0.2">
      <c r="A174" s="19"/>
      <c r="B174" s="2" t="s">
        <v>28</v>
      </c>
      <c r="C174" s="9">
        <f>SUM(C13,C36,C59,C82,C105,C128,C151)</f>
        <v>134.70652666374269</v>
      </c>
      <c r="D174" s="9">
        <f>SUM(D13,D36,D59,D82,D105,D128,D151)</f>
        <v>124.27429504999999</v>
      </c>
      <c r="E174" s="9">
        <f>SUM(E13,E36,E59,E82,E105,E128,E151)</f>
        <v>124.27429504999999</v>
      </c>
      <c r="F174" s="2">
        <v>5268.6668935499993</v>
      </c>
    </row>
    <row r="175" spans="1:6" x14ac:dyDescent="0.2">
      <c r="A175" s="19"/>
      <c r="B175" s="2" t="s">
        <v>35</v>
      </c>
      <c r="C175" s="9">
        <f>SUM(C14,C37,C60,C83,C106,C129,C152)</f>
        <v>440.74522768421053</v>
      </c>
      <c r="D175" s="9">
        <f t="shared" ref="D175:E194" si="1">SUM(D14,D37,D60,D83,D106,D129,D152)</f>
        <v>405.7912986</v>
      </c>
      <c r="E175" s="9">
        <f t="shared" si="1"/>
        <v>405.7912986</v>
      </c>
      <c r="F175" s="2">
        <v>9794.1183913000004</v>
      </c>
    </row>
    <row r="176" spans="1:6" x14ac:dyDescent="0.2">
      <c r="A176" s="19"/>
      <c r="B176" s="2" t="s">
        <v>36</v>
      </c>
      <c r="C176" s="9">
        <f t="shared" ref="C176:C194" si="2">SUM(C15,C38,C61,C84,C107,C130,C153)</f>
        <v>1535.4665745888888</v>
      </c>
      <c r="D176" s="9">
        <f t="shared" si="1"/>
        <v>1385.4380113299999</v>
      </c>
      <c r="E176" s="9">
        <f t="shared" si="1"/>
        <v>1385.4380113299999</v>
      </c>
      <c r="F176" s="2">
        <v>23420.606751529998</v>
      </c>
    </row>
    <row r="177" spans="1:6" x14ac:dyDescent="0.2">
      <c r="A177" s="19"/>
      <c r="B177" s="2" t="s">
        <v>37</v>
      </c>
      <c r="C177" s="9">
        <f t="shared" si="2"/>
        <v>39.696292</v>
      </c>
      <c r="D177" s="9">
        <f t="shared" si="1"/>
        <v>36.731442800000004</v>
      </c>
      <c r="E177" s="9">
        <f t="shared" si="1"/>
        <v>36.731442800000004</v>
      </c>
      <c r="F177" s="2">
        <v>1426.1675134</v>
      </c>
    </row>
    <row r="178" spans="1:6" ht="14.25" customHeight="1" x14ac:dyDescent="0.2">
      <c r="A178" s="19"/>
      <c r="B178" s="2" t="s">
        <v>14</v>
      </c>
      <c r="C178" s="9">
        <f t="shared" si="2"/>
        <v>908.94173871345004</v>
      </c>
      <c r="D178" s="9">
        <f t="shared" si="1"/>
        <v>818.57742299999973</v>
      </c>
      <c r="E178" s="9">
        <f t="shared" si="1"/>
        <v>818.57742299999973</v>
      </c>
      <c r="F178" s="2">
        <v>2792.9752137999994</v>
      </c>
    </row>
    <row r="179" spans="1:6" x14ac:dyDescent="0.2">
      <c r="A179" s="19"/>
      <c r="B179" s="2" t="s">
        <v>38</v>
      </c>
      <c r="C179" s="9">
        <f t="shared" si="2"/>
        <v>2.8041662280701751</v>
      </c>
      <c r="D179" s="9">
        <f t="shared" si="1"/>
        <v>2.6469074999999997</v>
      </c>
      <c r="E179" s="9">
        <f t="shared" si="1"/>
        <v>2.6469074999999997</v>
      </c>
      <c r="F179" s="2">
        <v>103.46853409999999</v>
      </c>
    </row>
    <row r="180" spans="1:6" x14ac:dyDescent="0.2">
      <c r="A180" s="19"/>
      <c r="B180" s="2" t="s">
        <v>39</v>
      </c>
      <c r="C180" s="9">
        <f t="shared" si="2"/>
        <v>103.05769235906433</v>
      </c>
      <c r="D180" s="9">
        <f t="shared" si="1"/>
        <v>93.222559730000029</v>
      </c>
      <c r="E180" s="9">
        <f t="shared" si="1"/>
        <v>93.222559730000029</v>
      </c>
      <c r="F180" s="2">
        <v>7651.6771903299987</v>
      </c>
    </row>
    <row r="181" spans="1:6" x14ac:dyDescent="0.2">
      <c r="A181" s="19"/>
      <c r="B181" s="2" t="s">
        <v>40</v>
      </c>
      <c r="C181" s="9">
        <f t="shared" si="2"/>
        <v>48.386553622807014</v>
      </c>
      <c r="D181" s="9">
        <f t="shared" si="1"/>
        <v>43.984214049999999</v>
      </c>
      <c r="E181" s="9">
        <f t="shared" si="1"/>
        <v>43.984214049999999</v>
      </c>
      <c r="F181" s="2">
        <v>1178.2491190499998</v>
      </c>
    </row>
    <row r="182" spans="1:6" x14ac:dyDescent="0.2">
      <c r="A182" s="19"/>
      <c r="B182" s="2" t="s">
        <v>41</v>
      </c>
      <c r="C182" s="9">
        <f t="shared" si="2"/>
        <v>2.1052631578947367</v>
      </c>
      <c r="D182" s="9">
        <f t="shared" si="1"/>
        <v>2</v>
      </c>
      <c r="E182" s="9">
        <f t="shared" si="1"/>
        <v>2</v>
      </c>
      <c r="F182" s="2">
        <v>303.54537160000001</v>
      </c>
    </row>
    <row r="183" spans="1:6" x14ac:dyDescent="0.2">
      <c r="A183" s="19"/>
      <c r="B183" s="2" t="s">
        <v>42</v>
      </c>
      <c r="C183" s="9">
        <f t="shared" si="2"/>
        <v>44.042299999999997</v>
      </c>
      <c r="D183" s="9">
        <f t="shared" si="1"/>
        <v>39.725320000000004</v>
      </c>
      <c r="E183" s="9">
        <f t="shared" si="1"/>
        <v>39.725320000000004</v>
      </c>
      <c r="F183" s="2">
        <v>136.45292000000001</v>
      </c>
    </row>
    <row r="184" spans="1:6" x14ac:dyDescent="0.2">
      <c r="A184" s="19"/>
      <c r="B184" s="2" t="s">
        <v>43</v>
      </c>
      <c r="C184" s="9">
        <f t="shared" si="2"/>
        <v>14892.557583339174</v>
      </c>
      <c r="D184" s="9">
        <f t="shared" si="1"/>
        <v>13455.726980999996</v>
      </c>
      <c r="E184" s="9">
        <f t="shared" si="1"/>
        <v>13455.726980999996</v>
      </c>
      <c r="F184" s="2">
        <v>65330.517659199992</v>
      </c>
    </row>
    <row r="185" spans="1:6" x14ac:dyDescent="0.2">
      <c r="A185" s="19"/>
      <c r="B185" s="2" t="s">
        <v>44</v>
      </c>
      <c r="C185" s="9">
        <f t="shared" si="2"/>
        <v>274.13616411111116</v>
      </c>
      <c r="D185" s="9">
        <f t="shared" si="1"/>
        <v>246.72254770000004</v>
      </c>
      <c r="E185" s="9">
        <f t="shared" si="1"/>
        <v>246.72254770000004</v>
      </c>
      <c r="F185" s="2">
        <v>25882.471858399997</v>
      </c>
    </row>
    <row r="186" spans="1:6" x14ac:dyDescent="0.2">
      <c r="A186" s="19"/>
      <c r="B186" s="2" t="s">
        <v>18</v>
      </c>
      <c r="C186" s="9">
        <f t="shared" si="2"/>
        <v>621.39317836257328</v>
      </c>
      <c r="D186" s="9">
        <f t="shared" si="1"/>
        <v>581.40395999999998</v>
      </c>
      <c r="E186" s="9">
        <f t="shared" si="1"/>
        <v>581.40395999999998</v>
      </c>
      <c r="F186" s="2">
        <v>1007.1576434000001</v>
      </c>
    </row>
    <row r="187" spans="1:6" x14ac:dyDescent="0.2">
      <c r="A187" s="19"/>
      <c r="B187" s="2" t="s">
        <v>45</v>
      </c>
      <c r="C187" s="9">
        <f t="shared" si="2"/>
        <v>1247.2576151169592</v>
      </c>
      <c r="D187" s="9">
        <f t="shared" si="1"/>
        <v>1123.2741915000001</v>
      </c>
      <c r="E187" s="9">
        <f t="shared" si="1"/>
        <v>1123.2741915000001</v>
      </c>
      <c r="F187" s="2">
        <v>6397.2235366000004</v>
      </c>
    </row>
    <row r="188" spans="1:6" ht="14.25" customHeight="1" x14ac:dyDescent="0.2">
      <c r="A188" s="19"/>
      <c r="B188" s="2" t="s">
        <v>46</v>
      </c>
      <c r="C188" s="9">
        <f t="shared" si="2"/>
        <v>17.140170432748537</v>
      </c>
      <c r="D188" s="9">
        <f t="shared" si="1"/>
        <v>15.4518776</v>
      </c>
      <c r="E188" s="9">
        <f t="shared" si="1"/>
        <v>15.4518776</v>
      </c>
      <c r="F188" s="2">
        <v>121.76016170000001</v>
      </c>
    </row>
    <row r="189" spans="1:6" ht="14.25" customHeight="1" x14ac:dyDescent="0.2">
      <c r="A189" s="19"/>
      <c r="B189" s="2" t="s">
        <v>17</v>
      </c>
      <c r="C189" s="9">
        <f t="shared" si="2"/>
        <v>4605.079498005849</v>
      </c>
      <c r="D189" s="9">
        <f t="shared" si="1"/>
        <v>4163.9001061000008</v>
      </c>
      <c r="E189" s="9">
        <f t="shared" si="1"/>
        <v>4163.9001061000008</v>
      </c>
      <c r="F189" s="2">
        <v>10540.671732000003</v>
      </c>
    </row>
    <row r="190" spans="1:6" ht="14.25" customHeight="1" x14ac:dyDescent="0.2">
      <c r="A190" s="19"/>
      <c r="B190" s="2" t="s">
        <v>104</v>
      </c>
      <c r="C190" s="9">
        <f t="shared" si="2"/>
        <v>0</v>
      </c>
      <c r="D190" s="9">
        <f t="shared" si="1"/>
        <v>0</v>
      </c>
      <c r="E190" s="9">
        <f t="shared" si="1"/>
        <v>0</v>
      </c>
      <c r="F190" s="2">
        <v>174.09</v>
      </c>
    </row>
    <row r="191" spans="1:6" ht="14.25" customHeight="1" x14ac:dyDescent="0.2">
      <c r="A191" s="19"/>
      <c r="B191" s="2" t="s">
        <v>1</v>
      </c>
      <c r="C191" s="9">
        <f t="shared" si="2"/>
        <v>0</v>
      </c>
      <c r="D191" s="9">
        <f t="shared" si="1"/>
        <v>0</v>
      </c>
      <c r="E191" s="9">
        <f t="shared" si="1"/>
        <v>0</v>
      </c>
      <c r="F191" s="2">
        <v>1277.92</v>
      </c>
    </row>
    <row r="192" spans="1:6" ht="14.25" customHeight="1" x14ac:dyDescent="0.2">
      <c r="A192" s="19"/>
      <c r="B192" s="2" t="s">
        <v>47</v>
      </c>
      <c r="C192" s="9">
        <f t="shared" si="2"/>
        <v>0</v>
      </c>
      <c r="D192" s="9">
        <f t="shared" si="1"/>
        <v>0</v>
      </c>
      <c r="E192" s="9">
        <f t="shared" si="1"/>
        <v>0</v>
      </c>
      <c r="F192" s="2">
        <v>811.03727558499997</v>
      </c>
    </row>
    <row r="193" spans="1:6" x14ac:dyDescent="0.2">
      <c r="A193" s="19"/>
      <c r="B193" s="2" t="s">
        <v>48</v>
      </c>
      <c r="C193" s="9">
        <f t="shared" si="2"/>
        <v>0</v>
      </c>
      <c r="D193" s="9">
        <f t="shared" si="1"/>
        <v>0</v>
      </c>
      <c r="E193" s="9">
        <f t="shared" si="1"/>
        <v>0</v>
      </c>
      <c r="F193" s="2">
        <v>5.01</v>
      </c>
    </row>
    <row r="194" spans="1:6" x14ac:dyDescent="0.2">
      <c r="A194" s="19"/>
      <c r="B194" s="21" t="s">
        <v>49</v>
      </c>
      <c r="C194" s="22">
        <f t="shared" si="2"/>
        <v>24917.516544386544</v>
      </c>
      <c r="D194" s="22">
        <f t="shared" si="1"/>
        <v>22538.871135959995</v>
      </c>
      <c r="E194" s="22">
        <f t="shared" si="1"/>
        <v>22538.871135959995</v>
      </c>
      <c r="F194" s="21">
        <v>164193.50233554497</v>
      </c>
    </row>
    <row r="195" spans="1:6" x14ac:dyDescent="0.2">
      <c r="A195" s="19"/>
      <c r="B195" s="2"/>
      <c r="C195" s="2"/>
      <c r="D195" s="2"/>
      <c r="E195" s="2"/>
      <c r="F195" s="2"/>
    </row>
    <row r="196" spans="1:6" x14ac:dyDescent="0.2">
      <c r="A196" s="3" t="s">
        <v>57</v>
      </c>
      <c r="B196" s="3" t="s">
        <v>58</v>
      </c>
      <c r="C196" s="2"/>
      <c r="D196" s="2"/>
      <c r="E196" s="2"/>
      <c r="F196" s="2"/>
    </row>
    <row r="197" spans="1:6" x14ac:dyDescent="0.2">
      <c r="A197" s="15" t="s">
        <v>8</v>
      </c>
      <c r="B197" s="7" t="s">
        <v>59</v>
      </c>
      <c r="C197" s="2"/>
      <c r="D197" s="2"/>
      <c r="E197" s="2"/>
      <c r="F197" s="2"/>
    </row>
    <row r="198" spans="1:6" x14ac:dyDescent="0.2">
      <c r="A198" s="19"/>
      <c r="B198" s="2" t="s">
        <v>28</v>
      </c>
      <c r="C198" s="2">
        <f>E198*10/9.5</f>
        <v>0</v>
      </c>
      <c r="D198" s="2">
        <v>0</v>
      </c>
      <c r="E198" s="2">
        <v>0</v>
      </c>
      <c r="F198" s="2">
        <v>0.75</v>
      </c>
    </row>
    <row r="199" spans="1:6" x14ac:dyDescent="0.2">
      <c r="A199" s="19"/>
      <c r="B199" s="2" t="s">
        <v>35</v>
      </c>
      <c r="C199" s="2">
        <f t="shared" ref="C199:C218" si="3">E199*10/9.5</f>
        <v>0</v>
      </c>
      <c r="D199" s="2">
        <v>0</v>
      </c>
      <c r="E199" s="2">
        <v>0</v>
      </c>
      <c r="F199" s="2">
        <v>0.34</v>
      </c>
    </row>
    <row r="200" spans="1:6" x14ac:dyDescent="0.2">
      <c r="A200" s="19"/>
      <c r="B200" s="2" t="s">
        <v>36</v>
      </c>
      <c r="C200" s="2">
        <f t="shared" si="3"/>
        <v>9.9473684210526325E-2</v>
      </c>
      <c r="D200" s="2">
        <v>9.4500000000000001E-2</v>
      </c>
      <c r="E200" s="2">
        <v>9.4500000000000001E-2</v>
      </c>
      <c r="F200" s="2">
        <v>7.4945000000000004</v>
      </c>
    </row>
    <row r="201" spans="1:6" x14ac:dyDescent="0.2">
      <c r="A201" s="19"/>
      <c r="B201" s="2" t="s">
        <v>37</v>
      </c>
      <c r="C201" s="2">
        <f t="shared" si="3"/>
        <v>1.427136</v>
      </c>
      <c r="D201" s="2">
        <v>1.3557792</v>
      </c>
      <c r="E201" s="2">
        <v>1.3557792</v>
      </c>
      <c r="F201" s="2">
        <v>34.151629200000002</v>
      </c>
    </row>
    <row r="202" spans="1:6" ht="14.25" customHeight="1" x14ac:dyDescent="0.2">
      <c r="A202" s="19"/>
      <c r="B202" s="2" t="s">
        <v>14</v>
      </c>
      <c r="C202" s="2">
        <f t="shared" si="3"/>
        <v>1.9450367368421055</v>
      </c>
      <c r="D202" s="2">
        <v>1.8477849000000002</v>
      </c>
      <c r="E202" s="2">
        <v>1.8477849000000002</v>
      </c>
      <c r="F202" s="2">
        <v>4.4609548999999999</v>
      </c>
    </row>
    <row r="203" spans="1:6" x14ac:dyDescent="0.2">
      <c r="A203" s="19"/>
      <c r="B203" s="2" t="s">
        <v>38</v>
      </c>
      <c r="C203" s="2">
        <f t="shared" si="3"/>
        <v>1.3947368421052632E-2</v>
      </c>
      <c r="D203" s="2">
        <v>1.325E-2</v>
      </c>
      <c r="E203" s="2">
        <v>1.325E-2</v>
      </c>
      <c r="F203" s="2">
        <v>0.59535000000000005</v>
      </c>
    </row>
    <row r="204" spans="1:6" x14ac:dyDescent="0.2">
      <c r="A204" s="19"/>
      <c r="B204" s="2" t="s">
        <v>39</v>
      </c>
      <c r="C204" s="2">
        <f t="shared" si="3"/>
        <v>0</v>
      </c>
      <c r="D204" s="2">
        <v>0</v>
      </c>
      <c r="E204" s="2">
        <v>0</v>
      </c>
      <c r="F204" s="2">
        <v>0.26</v>
      </c>
    </row>
    <row r="205" spans="1:6" x14ac:dyDescent="0.2">
      <c r="A205" s="19"/>
      <c r="B205" s="2" t="s">
        <v>40</v>
      </c>
      <c r="C205" s="2">
        <f t="shared" si="3"/>
        <v>0</v>
      </c>
      <c r="D205" s="2">
        <v>0</v>
      </c>
      <c r="E205" s="2">
        <v>0</v>
      </c>
      <c r="F205" s="2">
        <v>0.08</v>
      </c>
    </row>
    <row r="206" spans="1:6" x14ac:dyDescent="0.2">
      <c r="A206" s="19"/>
      <c r="B206" s="2" t="s">
        <v>41</v>
      </c>
      <c r="C206" s="2">
        <f t="shared" si="3"/>
        <v>0</v>
      </c>
      <c r="D206" s="2">
        <v>0</v>
      </c>
      <c r="E206" s="2">
        <v>0</v>
      </c>
      <c r="F206" s="2">
        <v>0.47</v>
      </c>
    </row>
    <row r="207" spans="1:6" x14ac:dyDescent="0.2">
      <c r="A207" s="19"/>
      <c r="B207" s="2" t="s">
        <v>42</v>
      </c>
      <c r="C207" s="2">
        <f t="shared" si="3"/>
        <v>0</v>
      </c>
      <c r="D207" s="2">
        <v>0</v>
      </c>
      <c r="E207" s="2">
        <v>0</v>
      </c>
      <c r="F207" s="2">
        <v>0</v>
      </c>
    </row>
    <row r="208" spans="1:6" x14ac:dyDescent="0.2">
      <c r="A208" s="19"/>
      <c r="B208" s="2" t="s">
        <v>43</v>
      </c>
      <c r="C208" s="2">
        <f t="shared" si="3"/>
        <v>22.407569578947367</v>
      </c>
      <c r="D208" s="2">
        <v>21.287191099999998</v>
      </c>
      <c r="E208" s="2">
        <v>21.287191099999998</v>
      </c>
      <c r="F208" s="2">
        <v>69.083911099999995</v>
      </c>
    </row>
    <row r="209" spans="1:6" x14ac:dyDescent="0.2">
      <c r="A209" s="19"/>
      <c r="B209" s="2" t="s">
        <v>44</v>
      </c>
      <c r="C209" s="2">
        <f t="shared" si="3"/>
        <v>0</v>
      </c>
      <c r="D209" s="2">
        <v>0</v>
      </c>
      <c r="E209" s="2">
        <v>0</v>
      </c>
      <c r="F209" s="2">
        <v>5.2036100000000003</v>
      </c>
    </row>
    <row r="210" spans="1:6" x14ac:dyDescent="0.2">
      <c r="A210" s="19"/>
      <c r="B210" s="2" t="s">
        <v>18</v>
      </c>
      <c r="C210" s="2">
        <f t="shared" si="3"/>
        <v>9.9999999999999992E-2</v>
      </c>
      <c r="D210" s="2">
        <v>9.5000000000000001E-2</v>
      </c>
      <c r="E210" s="2">
        <v>9.5000000000000001E-2</v>
      </c>
      <c r="F210" s="2">
        <v>9.5000000000000001E-2</v>
      </c>
    </row>
    <row r="211" spans="1:6" x14ac:dyDescent="0.2">
      <c r="A211" s="19"/>
      <c r="B211" s="2" t="s">
        <v>45</v>
      </c>
      <c r="C211" s="2">
        <f t="shared" si="3"/>
        <v>8.2105263157894743</v>
      </c>
      <c r="D211" s="2">
        <v>7.8000000000000007</v>
      </c>
      <c r="E211" s="2">
        <v>7.8000000000000007</v>
      </c>
      <c r="F211" s="2">
        <v>19.819140000000001</v>
      </c>
    </row>
    <row r="212" spans="1:6" ht="14.25" customHeight="1" x14ac:dyDescent="0.2">
      <c r="A212" s="19"/>
      <c r="B212" s="2" t="s">
        <v>46</v>
      </c>
      <c r="C212" s="2">
        <f t="shared" si="3"/>
        <v>0</v>
      </c>
      <c r="D212" s="2">
        <v>0</v>
      </c>
      <c r="E212" s="2">
        <v>0</v>
      </c>
      <c r="F212" s="2">
        <v>0</v>
      </c>
    </row>
    <row r="213" spans="1:6" x14ac:dyDescent="0.2">
      <c r="A213" s="19"/>
      <c r="B213" s="2" t="s">
        <v>17</v>
      </c>
      <c r="C213" s="2">
        <f t="shared" si="3"/>
        <v>0.64840821052631581</v>
      </c>
      <c r="D213" s="2">
        <v>0.61598779999999997</v>
      </c>
      <c r="E213" s="2">
        <v>0.61598779999999997</v>
      </c>
      <c r="F213" s="2">
        <v>2.7356877999999982</v>
      </c>
    </row>
    <row r="214" spans="1:6" x14ac:dyDescent="0.2">
      <c r="A214" s="19"/>
      <c r="B214" s="2" t="s">
        <v>104</v>
      </c>
      <c r="C214" s="2">
        <f t="shared" si="3"/>
        <v>0</v>
      </c>
      <c r="D214" s="2">
        <v>0</v>
      </c>
      <c r="E214" s="2">
        <v>0</v>
      </c>
      <c r="F214" s="2">
        <v>0.02</v>
      </c>
    </row>
    <row r="215" spans="1:6" x14ac:dyDescent="0.2">
      <c r="A215" s="19"/>
      <c r="B215" s="2" t="s">
        <v>1</v>
      </c>
      <c r="C215" s="2">
        <f t="shared" si="3"/>
        <v>0</v>
      </c>
      <c r="D215" s="2">
        <v>0</v>
      </c>
      <c r="E215" s="2">
        <v>0</v>
      </c>
      <c r="F215" s="2">
        <v>20.16</v>
      </c>
    </row>
    <row r="216" spans="1:6" x14ac:dyDescent="0.2">
      <c r="A216" s="19"/>
      <c r="B216" s="2" t="s">
        <v>47</v>
      </c>
      <c r="C216" s="2">
        <f t="shared" si="3"/>
        <v>0</v>
      </c>
      <c r="D216" s="2">
        <v>0</v>
      </c>
      <c r="E216" s="2">
        <v>0</v>
      </c>
      <c r="F216" s="2">
        <v>0</v>
      </c>
    </row>
    <row r="217" spans="1:6" x14ac:dyDescent="0.2">
      <c r="A217" s="19"/>
      <c r="B217" s="2" t="s">
        <v>48</v>
      </c>
      <c r="C217" s="2">
        <f t="shared" si="3"/>
        <v>0</v>
      </c>
      <c r="D217" s="2">
        <v>0</v>
      </c>
      <c r="E217" s="2">
        <v>0</v>
      </c>
      <c r="F217" s="2">
        <v>0</v>
      </c>
    </row>
    <row r="218" spans="1:6" x14ac:dyDescent="0.2">
      <c r="A218" s="19"/>
      <c r="B218" s="7" t="s">
        <v>49</v>
      </c>
      <c r="C218" s="21">
        <f t="shared" si="3"/>
        <v>34.852097894736836</v>
      </c>
      <c r="D218" s="22">
        <f>SUM(D198:D213)</f>
        <v>33.109493000000001</v>
      </c>
      <c r="E218" s="22">
        <f>SUM(E198:E213)</f>
        <v>33.109493000000001</v>
      </c>
      <c r="F218" s="21">
        <v>165.71978300000001</v>
      </c>
    </row>
    <row r="219" spans="1:6" x14ac:dyDescent="0.2">
      <c r="A219" s="19"/>
      <c r="B219" s="2"/>
      <c r="C219" s="2"/>
      <c r="D219" s="2"/>
      <c r="E219" s="2"/>
      <c r="F219" s="2"/>
    </row>
    <row r="220" spans="1:6" x14ac:dyDescent="0.2">
      <c r="A220" s="15" t="s">
        <v>2</v>
      </c>
      <c r="B220" s="7" t="s">
        <v>60</v>
      </c>
      <c r="C220" s="2"/>
      <c r="D220" s="2"/>
      <c r="E220" s="2"/>
      <c r="F220" s="2"/>
    </row>
    <row r="221" spans="1:6" x14ac:dyDescent="0.2">
      <c r="A221" s="19"/>
      <c r="B221" s="2" t="s">
        <v>28</v>
      </c>
      <c r="C221" s="2">
        <f>E221*10/9.5</f>
        <v>0</v>
      </c>
      <c r="D221" s="2">
        <v>0</v>
      </c>
      <c r="E221" s="2">
        <v>0</v>
      </c>
      <c r="F221" s="2">
        <v>43.228100000000005</v>
      </c>
    </row>
    <row r="222" spans="1:6" x14ac:dyDescent="0.2">
      <c r="A222" s="19"/>
      <c r="B222" s="2" t="s">
        <v>35</v>
      </c>
      <c r="C222" s="2">
        <f t="shared" ref="C222:C241" si="4">E222*10/9.5</f>
        <v>0.36293684210526311</v>
      </c>
      <c r="D222" s="2">
        <v>0.34478999999999999</v>
      </c>
      <c r="E222" s="2">
        <v>0.34478999999999999</v>
      </c>
      <c r="F222" s="2">
        <v>18.981300000000001</v>
      </c>
    </row>
    <row r="223" spans="1:6" x14ac:dyDescent="0.2">
      <c r="A223" s="19"/>
      <c r="B223" s="2" t="s">
        <v>36</v>
      </c>
      <c r="C223" s="2">
        <f t="shared" si="4"/>
        <v>13.19266797894737</v>
      </c>
      <c r="D223" s="2">
        <v>12.533034580000001</v>
      </c>
      <c r="E223" s="2">
        <v>12.533034580000001</v>
      </c>
      <c r="F223" s="2">
        <v>404.12992457999997</v>
      </c>
    </row>
    <row r="224" spans="1:6" x14ac:dyDescent="0.2">
      <c r="A224" s="19"/>
      <c r="B224" s="2" t="s">
        <v>37</v>
      </c>
      <c r="C224" s="2">
        <f t="shared" si="4"/>
        <v>17.785604000000003</v>
      </c>
      <c r="D224" s="2">
        <v>16.896323800000001</v>
      </c>
      <c r="E224" s="2">
        <v>16.896323800000001</v>
      </c>
      <c r="F224" s="2">
        <v>320.93240379999997</v>
      </c>
    </row>
    <row r="225" spans="1:6" ht="14.25" customHeight="1" x14ac:dyDescent="0.2">
      <c r="A225" s="19"/>
      <c r="B225" s="2" t="s">
        <v>14</v>
      </c>
      <c r="C225" s="2">
        <f t="shared" si="4"/>
        <v>3.3972946736842102</v>
      </c>
      <c r="D225" s="2">
        <v>3.2274299399999999</v>
      </c>
      <c r="E225" s="2">
        <v>3.2274299399999999</v>
      </c>
      <c r="F225" s="2">
        <v>248.20430994</v>
      </c>
    </row>
    <row r="226" spans="1:6" x14ac:dyDescent="0.2">
      <c r="A226" s="19"/>
      <c r="B226" s="2" t="s">
        <v>38</v>
      </c>
      <c r="C226" s="2">
        <f t="shared" si="4"/>
        <v>0.49514347368421052</v>
      </c>
      <c r="D226" s="2">
        <v>0.47038629999999998</v>
      </c>
      <c r="E226" s="2">
        <v>0.47038629999999998</v>
      </c>
      <c r="F226" s="2">
        <v>16.710236299999998</v>
      </c>
    </row>
    <row r="227" spans="1:6" x14ac:dyDescent="0.2">
      <c r="A227" s="19"/>
      <c r="B227" s="2" t="s">
        <v>39</v>
      </c>
      <c r="C227" s="2">
        <f t="shared" si="4"/>
        <v>1.0770302</v>
      </c>
      <c r="D227" s="2">
        <v>1.0231786899999999</v>
      </c>
      <c r="E227" s="2">
        <v>1.0231786899999999</v>
      </c>
      <c r="F227" s="2">
        <v>137.68700869000003</v>
      </c>
    </row>
    <row r="228" spans="1:6" x14ac:dyDescent="0.2">
      <c r="A228" s="19"/>
      <c r="B228" s="2" t="s">
        <v>40</v>
      </c>
      <c r="C228" s="2">
        <f t="shared" si="4"/>
        <v>0.89473684210526316</v>
      </c>
      <c r="D228" s="2">
        <v>0.85</v>
      </c>
      <c r="E228" s="2">
        <v>0.85</v>
      </c>
      <c r="F228" s="2">
        <v>21.005700000000001</v>
      </c>
    </row>
    <row r="229" spans="1:6" x14ac:dyDescent="0.2">
      <c r="A229" s="19"/>
      <c r="B229" s="2" t="s">
        <v>41</v>
      </c>
      <c r="C229" s="2">
        <f t="shared" si="4"/>
        <v>0</v>
      </c>
      <c r="D229" s="2">
        <v>0</v>
      </c>
      <c r="E229" s="2">
        <v>0</v>
      </c>
      <c r="F229" s="2">
        <v>0.59</v>
      </c>
    </row>
    <row r="230" spans="1:6" x14ac:dyDescent="0.2">
      <c r="A230" s="19"/>
      <c r="B230" s="2" t="s">
        <v>42</v>
      </c>
      <c r="C230" s="2">
        <f t="shared" si="4"/>
        <v>0</v>
      </c>
      <c r="D230" s="2">
        <v>0</v>
      </c>
      <c r="E230" s="2">
        <v>0</v>
      </c>
      <c r="F230" s="2">
        <v>2.2400000000000002</v>
      </c>
    </row>
    <row r="231" spans="1:6" x14ac:dyDescent="0.2">
      <c r="A231" s="19"/>
      <c r="B231" s="2" t="s">
        <v>43</v>
      </c>
      <c r="C231" s="2">
        <f t="shared" si="4"/>
        <v>311.03733273684202</v>
      </c>
      <c r="D231" s="2">
        <v>295.48546609999988</v>
      </c>
      <c r="E231" s="2">
        <v>295.48546609999988</v>
      </c>
      <c r="F231" s="2">
        <v>2794.0942516999999</v>
      </c>
    </row>
    <row r="232" spans="1:6" x14ac:dyDescent="0.2">
      <c r="A232" s="19"/>
      <c r="B232" s="2" t="s">
        <v>44</v>
      </c>
      <c r="C232" s="2">
        <f t="shared" si="4"/>
        <v>0</v>
      </c>
      <c r="D232" s="2">
        <v>0</v>
      </c>
      <c r="E232" s="2">
        <v>0</v>
      </c>
      <c r="F232" s="2">
        <v>766.25564999999995</v>
      </c>
    </row>
    <row r="233" spans="1:6" x14ac:dyDescent="0.2">
      <c r="A233" s="19"/>
      <c r="B233" s="2" t="s">
        <v>18</v>
      </c>
      <c r="C233" s="2">
        <f t="shared" si="4"/>
        <v>0.35789473684210532</v>
      </c>
      <c r="D233" s="2">
        <v>0.34</v>
      </c>
      <c r="E233" s="2">
        <v>0.34</v>
      </c>
      <c r="F233" s="2">
        <v>0.41080000000000005</v>
      </c>
    </row>
    <row r="234" spans="1:6" x14ac:dyDescent="0.2">
      <c r="A234" s="19"/>
      <c r="B234" s="2" t="s">
        <v>104</v>
      </c>
      <c r="C234" s="2">
        <f t="shared" si="4"/>
        <v>11.191444210526317</v>
      </c>
      <c r="D234" s="2">
        <v>10.631872000000001</v>
      </c>
      <c r="E234" s="2">
        <v>10.631872000000001</v>
      </c>
      <c r="F234" s="2">
        <v>357.97342590000011</v>
      </c>
    </row>
    <row r="235" spans="1:6" x14ac:dyDescent="0.2">
      <c r="A235" s="19"/>
      <c r="B235" s="2" t="s">
        <v>45</v>
      </c>
      <c r="C235" s="2">
        <f t="shared" si="4"/>
        <v>8.9238526315789463E-2</v>
      </c>
      <c r="D235" s="2">
        <v>8.4776599999999994E-2</v>
      </c>
      <c r="E235" s="2">
        <v>8.4776599999999994E-2</v>
      </c>
      <c r="F235" s="2">
        <v>1892.5916135999998</v>
      </c>
    </row>
    <row r="236" spans="1:6" ht="14.25" customHeight="1" x14ac:dyDescent="0.2">
      <c r="A236" s="19"/>
      <c r="B236" s="2" t="s">
        <v>46</v>
      </c>
      <c r="C236" s="2">
        <f t="shared" si="4"/>
        <v>549.23190526315796</v>
      </c>
      <c r="D236" s="2">
        <v>521.77031000000011</v>
      </c>
      <c r="E236" s="2">
        <v>521.77031000000011</v>
      </c>
      <c r="F236" s="2">
        <v>1042.0834560000003</v>
      </c>
    </row>
    <row r="237" spans="1:6" x14ac:dyDescent="0.2">
      <c r="A237" s="19"/>
      <c r="B237" s="2" t="s">
        <v>17</v>
      </c>
      <c r="C237" s="2">
        <f t="shared" si="4"/>
        <v>0</v>
      </c>
      <c r="D237" s="2">
        <v>0</v>
      </c>
      <c r="E237" s="2">
        <v>0</v>
      </c>
      <c r="F237" s="2">
        <v>0</v>
      </c>
    </row>
    <row r="238" spans="1:6" x14ac:dyDescent="0.2">
      <c r="A238" s="19"/>
      <c r="B238" s="2" t="s">
        <v>48</v>
      </c>
      <c r="C238" s="2">
        <f t="shared" si="4"/>
        <v>0</v>
      </c>
      <c r="D238" s="2">
        <v>0</v>
      </c>
      <c r="E238" s="2">
        <v>0</v>
      </c>
      <c r="F238" s="2">
        <v>0</v>
      </c>
    </row>
    <row r="239" spans="1:6" x14ac:dyDescent="0.2">
      <c r="A239" s="19"/>
      <c r="B239" s="2" t="s">
        <v>1</v>
      </c>
      <c r="C239" s="2">
        <f t="shared" si="4"/>
        <v>0</v>
      </c>
      <c r="D239" s="2">
        <v>0</v>
      </c>
      <c r="E239" s="2">
        <v>0</v>
      </c>
      <c r="F239" s="2">
        <v>484.37</v>
      </c>
    </row>
    <row r="240" spans="1:6" x14ac:dyDescent="0.2">
      <c r="A240" s="19"/>
      <c r="B240" s="2" t="s">
        <v>47</v>
      </c>
      <c r="C240" s="2">
        <f t="shared" si="4"/>
        <v>0</v>
      </c>
      <c r="D240" s="2">
        <v>0</v>
      </c>
      <c r="E240" s="2">
        <v>0</v>
      </c>
      <c r="F240" s="2">
        <v>23.590619999999998</v>
      </c>
    </row>
    <row r="241" spans="1:6" x14ac:dyDescent="0.2">
      <c r="A241" s="19"/>
      <c r="B241" s="2" t="s">
        <v>17</v>
      </c>
      <c r="C241" s="2">
        <f t="shared" si="4"/>
        <v>0</v>
      </c>
      <c r="D241" s="2">
        <v>0</v>
      </c>
      <c r="E241" s="2">
        <v>0</v>
      </c>
      <c r="F241" s="2">
        <v>0</v>
      </c>
    </row>
    <row r="242" spans="1:6" x14ac:dyDescent="0.2">
      <c r="A242" s="19"/>
      <c r="B242" s="7" t="s">
        <v>49</v>
      </c>
      <c r="C242" s="22">
        <f>SUM(C221:C236)</f>
        <v>909.11322948421048</v>
      </c>
      <c r="D242" s="22">
        <f>SUM(D221:D236)</f>
        <v>863.65756800999998</v>
      </c>
      <c r="E242" s="22">
        <f>SUM(E221:E236)</f>
        <v>863.65756800999998</v>
      </c>
      <c r="F242" s="21">
        <v>8575.0788005099985</v>
      </c>
    </row>
    <row r="243" spans="1:6" x14ac:dyDescent="0.2">
      <c r="A243" s="19"/>
      <c r="B243" s="2"/>
      <c r="C243" s="2"/>
      <c r="D243" s="2"/>
      <c r="E243" s="2"/>
      <c r="F243" s="2"/>
    </row>
    <row r="244" spans="1:6" x14ac:dyDescent="0.2">
      <c r="A244" s="15" t="s">
        <v>9</v>
      </c>
      <c r="B244" s="7" t="s">
        <v>61</v>
      </c>
      <c r="C244" s="2"/>
      <c r="D244" s="2"/>
      <c r="E244" s="2"/>
      <c r="F244" s="2"/>
    </row>
    <row r="245" spans="1:6" x14ac:dyDescent="0.2">
      <c r="A245" s="19"/>
      <c r="B245" s="2" t="s">
        <v>28</v>
      </c>
      <c r="C245" s="2">
        <f>E245*10/9.5</f>
        <v>0</v>
      </c>
      <c r="D245" s="2">
        <v>0</v>
      </c>
      <c r="E245" s="2">
        <v>0</v>
      </c>
      <c r="F245" s="2">
        <v>1.0250999999999999</v>
      </c>
    </row>
    <row r="246" spans="1:6" x14ac:dyDescent="0.2">
      <c r="A246" s="19"/>
      <c r="B246" s="2" t="s">
        <v>35</v>
      </c>
      <c r="C246" s="2">
        <f t="shared" ref="C246:C265" si="5">E246*10/9.5</f>
        <v>7.2210526315789466E-3</v>
      </c>
      <c r="D246" s="2">
        <v>6.8599999999999998E-3</v>
      </c>
      <c r="E246" s="2">
        <v>6.8599999999999998E-3</v>
      </c>
      <c r="F246" s="2">
        <v>0.61765999999999999</v>
      </c>
    </row>
    <row r="247" spans="1:6" x14ac:dyDescent="0.2">
      <c r="A247" s="19"/>
      <c r="B247" s="2" t="s">
        <v>36</v>
      </c>
      <c r="C247" s="2">
        <f t="shared" si="5"/>
        <v>0.21322105263157898</v>
      </c>
      <c r="D247" s="2">
        <v>0.20256000000000002</v>
      </c>
      <c r="E247" s="2">
        <v>0.20256000000000002</v>
      </c>
      <c r="F247" s="2">
        <v>12.8373221</v>
      </c>
    </row>
    <row r="248" spans="1:6" x14ac:dyDescent="0.2">
      <c r="A248" s="19"/>
      <c r="B248" s="2" t="s">
        <v>37</v>
      </c>
      <c r="C248" s="2">
        <f t="shared" si="5"/>
        <v>2.2603789473684209E-2</v>
      </c>
      <c r="D248" s="2">
        <v>2.1473599999999999E-2</v>
      </c>
      <c r="E248" s="2">
        <v>2.1473599999999999E-2</v>
      </c>
      <c r="F248" s="2">
        <v>3.5267284000000001</v>
      </c>
    </row>
    <row r="249" spans="1:6" ht="14.25" customHeight="1" x14ac:dyDescent="0.2">
      <c r="A249" s="19"/>
      <c r="B249" s="2" t="s">
        <v>14</v>
      </c>
      <c r="C249" s="2">
        <f t="shared" si="5"/>
        <v>11.690045473684208</v>
      </c>
      <c r="D249" s="2">
        <v>11.105543199999998</v>
      </c>
      <c r="E249" s="2">
        <v>11.105543199999998</v>
      </c>
      <c r="F249" s="2">
        <v>65.821640000000002</v>
      </c>
    </row>
    <row r="250" spans="1:6" x14ac:dyDescent="0.2">
      <c r="A250" s="19"/>
      <c r="B250" s="2" t="s">
        <v>38</v>
      </c>
      <c r="C250" s="2">
        <f t="shared" si="5"/>
        <v>6.1122373684210523</v>
      </c>
      <c r="D250" s="2">
        <v>5.8066255</v>
      </c>
      <c r="E250" s="2">
        <v>5.8066255</v>
      </c>
      <c r="F250" s="2">
        <v>21.070650999999998</v>
      </c>
    </row>
    <row r="251" spans="1:6" x14ac:dyDescent="0.2">
      <c r="A251" s="19"/>
      <c r="B251" s="2" t="s">
        <v>39</v>
      </c>
      <c r="C251" s="2">
        <f t="shared" si="5"/>
        <v>2.1079272947368426</v>
      </c>
      <c r="D251" s="2">
        <v>2.0025309300000003</v>
      </c>
      <c r="E251" s="2">
        <v>2.0025309300000003</v>
      </c>
      <c r="F251" s="2">
        <v>9.0803943300000007</v>
      </c>
    </row>
    <row r="252" spans="1:6" x14ac:dyDescent="0.2">
      <c r="A252" s="19"/>
      <c r="B252" s="2" t="s">
        <v>40</v>
      </c>
      <c r="C252" s="2">
        <f t="shared" si="5"/>
        <v>0</v>
      </c>
      <c r="D252" s="2">
        <v>0</v>
      </c>
      <c r="E252" s="2">
        <v>0</v>
      </c>
      <c r="F252" s="2">
        <v>0.81740000000000002</v>
      </c>
    </row>
    <row r="253" spans="1:6" x14ac:dyDescent="0.2">
      <c r="A253" s="19"/>
      <c r="B253" s="2" t="s">
        <v>41</v>
      </c>
      <c r="C253" s="2">
        <f t="shared" si="5"/>
        <v>0</v>
      </c>
      <c r="D253" s="2">
        <v>0</v>
      </c>
      <c r="E253" s="2">
        <v>0</v>
      </c>
      <c r="F253" s="2">
        <v>0</v>
      </c>
    </row>
    <row r="254" spans="1:6" x14ac:dyDescent="0.2">
      <c r="A254" s="19"/>
      <c r="B254" s="2" t="s">
        <v>42</v>
      </c>
      <c r="C254" s="2">
        <f t="shared" si="5"/>
        <v>0</v>
      </c>
      <c r="D254" s="2">
        <v>0</v>
      </c>
      <c r="E254" s="2">
        <v>0</v>
      </c>
      <c r="F254" s="2">
        <v>0</v>
      </c>
    </row>
    <row r="255" spans="1:6" x14ac:dyDescent="0.2">
      <c r="A255" s="19"/>
      <c r="B255" s="2" t="s">
        <v>43</v>
      </c>
      <c r="C255" s="2">
        <f t="shared" si="5"/>
        <v>29.538284210526321</v>
      </c>
      <c r="D255" s="2">
        <v>28.061370000000007</v>
      </c>
      <c r="E255" s="2">
        <v>28.061370000000007</v>
      </c>
      <c r="F255" s="2">
        <v>88.260420100000005</v>
      </c>
    </row>
    <row r="256" spans="1:6" x14ac:dyDescent="0.2">
      <c r="A256" s="19"/>
      <c r="B256" s="2" t="s">
        <v>44</v>
      </c>
      <c r="C256" s="2">
        <f t="shared" si="5"/>
        <v>0</v>
      </c>
      <c r="D256" s="2">
        <v>0</v>
      </c>
      <c r="E256" s="2">
        <v>0</v>
      </c>
      <c r="F256" s="2">
        <v>25.398707899999998</v>
      </c>
    </row>
    <row r="257" spans="1:6" x14ac:dyDescent="0.2">
      <c r="A257" s="19"/>
      <c r="B257" s="2" t="s">
        <v>18</v>
      </c>
      <c r="C257" s="2">
        <f t="shared" si="5"/>
        <v>1.8185263157894738</v>
      </c>
      <c r="D257" s="2">
        <v>1.7276</v>
      </c>
      <c r="E257" s="2">
        <v>1.7276</v>
      </c>
      <c r="F257" s="2">
        <v>7.0880999999999998</v>
      </c>
    </row>
    <row r="258" spans="1:6" x14ac:dyDescent="0.2">
      <c r="A258" s="19"/>
      <c r="B258" s="2" t="s">
        <v>45</v>
      </c>
      <c r="C258" s="2">
        <f t="shared" si="5"/>
        <v>17.9207132631579</v>
      </c>
      <c r="D258" s="2">
        <v>17.024677600000004</v>
      </c>
      <c r="E258" s="2">
        <v>17.024677600000004</v>
      </c>
      <c r="F258" s="2">
        <v>58.636777600000009</v>
      </c>
    </row>
    <row r="259" spans="1:6" ht="14.25" customHeight="1" x14ac:dyDescent="0.2">
      <c r="A259" s="19"/>
      <c r="B259" s="2" t="s">
        <v>46</v>
      </c>
      <c r="C259" s="2">
        <f t="shared" si="5"/>
        <v>0</v>
      </c>
      <c r="D259" s="2">
        <v>0</v>
      </c>
      <c r="E259" s="2">
        <v>0</v>
      </c>
      <c r="F259" s="2">
        <v>8.3999999999999995E-3</v>
      </c>
    </row>
    <row r="260" spans="1:6" x14ac:dyDescent="0.2">
      <c r="A260" s="19"/>
      <c r="B260" s="20" t="s">
        <v>17</v>
      </c>
      <c r="C260" s="2">
        <f t="shared" si="5"/>
        <v>1.5648947368421053</v>
      </c>
      <c r="D260" s="2">
        <v>1.48665</v>
      </c>
      <c r="E260" s="2">
        <v>1.48665</v>
      </c>
      <c r="F260" s="2">
        <v>8.9633500000000232</v>
      </c>
    </row>
    <row r="261" spans="1:6" x14ac:dyDescent="0.2">
      <c r="A261" s="19"/>
      <c r="B261" s="2" t="s">
        <v>104</v>
      </c>
      <c r="C261" s="2">
        <f t="shared" si="5"/>
        <v>0</v>
      </c>
      <c r="D261" s="2">
        <v>0</v>
      </c>
      <c r="E261" s="2">
        <v>0</v>
      </c>
      <c r="F261" s="2">
        <v>0</v>
      </c>
    </row>
    <row r="262" spans="1:6" x14ac:dyDescent="0.2">
      <c r="A262" s="19"/>
      <c r="B262" s="2" t="s">
        <v>1</v>
      </c>
      <c r="C262" s="2">
        <f t="shared" si="5"/>
        <v>0</v>
      </c>
      <c r="D262" s="2">
        <v>0</v>
      </c>
      <c r="E262" s="2">
        <v>0</v>
      </c>
      <c r="F262" s="2">
        <v>25.49</v>
      </c>
    </row>
    <row r="263" spans="1:6" x14ac:dyDescent="0.2">
      <c r="A263" s="19"/>
      <c r="B263" s="2" t="s">
        <v>47</v>
      </c>
      <c r="C263" s="2">
        <f t="shared" si="5"/>
        <v>0</v>
      </c>
      <c r="D263" s="2">
        <v>0</v>
      </c>
      <c r="E263" s="2">
        <v>0</v>
      </c>
      <c r="F263" s="2">
        <v>13.1182365</v>
      </c>
    </row>
    <row r="264" spans="1:6" x14ac:dyDescent="0.2">
      <c r="A264" s="19"/>
      <c r="B264" s="2" t="s">
        <v>48</v>
      </c>
      <c r="C264" s="2">
        <f t="shared" si="5"/>
        <v>0</v>
      </c>
      <c r="D264" s="2">
        <v>0</v>
      </c>
      <c r="E264" s="2">
        <v>0</v>
      </c>
      <c r="F264" s="2">
        <v>0</v>
      </c>
    </row>
    <row r="265" spans="1:6" x14ac:dyDescent="0.2">
      <c r="A265" s="19"/>
      <c r="B265" s="7" t="s">
        <v>49</v>
      </c>
      <c r="C265" s="21">
        <f t="shared" si="5"/>
        <v>70.995674557894731</v>
      </c>
      <c r="D265" s="21">
        <f>SUM(D245:D260)</f>
        <v>67.445890829999996</v>
      </c>
      <c r="E265" s="21">
        <f>SUM(E245:E260)</f>
        <v>67.445890829999996</v>
      </c>
      <c r="F265" s="21">
        <v>341.76088793000002</v>
      </c>
    </row>
    <row r="266" spans="1:6" x14ac:dyDescent="0.2">
      <c r="A266" s="19"/>
      <c r="B266" s="2"/>
      <c r="C266" s="2"/>
      <c r="D266" s="2"/>
      <c r="E266" s="2"/>
      <c r="F266" s="2"/>
    </row>
    <row r="267" spans="1:6" x14ac:dyDescent="0.2">
      <c r="A267" s="15" t="s">
        <v>4</v>
      </c>
      <c r="B267" s="7" t="s">
        <v>62</v>
      </c>
      <c r="C267" s="2"/>
      <c r="D267" s="2"/>
      <c r="E267" s="2"/>
      <c r="F267" s="2"/>
    </row>
    <row r="268" spans="1:6" x14ac:dyDescent="0.2">
      <c r="A268" s="19"/>
      <c r="B268" s="2" t="s">
        <v>28</v>
      </c>
      <c r="C268" s="2">
        <f>E268*10/9.5</f>
        <v>0</v>
      </c>
      <c r="D268" s="2">
        <v>0</v>
      </c>
      <c r="E268" s="2">
        <v>0</v>
      </c>
      <c r="F268" s="2">
        <v>0.35139999999999999</v>
      </c>
    </row>
    <row r="269" spans="1:6" x14ac:dyDescent="0.2">
      <c r="A269" s="19"/>
      <c r="B269" s="2" t="s">
        <v>35</v>
      </c>
      <c r="C269" s="2">
        <f t="shared" ref="C269:C288" si="6">E269*10/9.5</f>
        <v>0</v>
      </c>
      <c r="D269" s="2">
        <v>0</v>
      </c>
      <c r="E269" s="2">
        <v>0</v>
      </c>
      <c r="F269" s="2">
        <v>0.14029999999999998</v>
      </c>
    </row>
    <row r="270" spans="1:6" x14ac:dyDescent="0.2">
      <c r="A270" s="19"/>
      <c r="B270" s="2" t="s">
        <v>36</v>
      </c>
      <c r="C270" s="2">
        <f t="shared" si="6"/>
        <v>3.1078111578947363</v>
      </c>
      <c r="D270" s="2">
        <v>2.9524205999999995</v>
      </c>
      <c r="E270" s="2">
        <v>2.9524205999999995</v>
      </c>
      <c r="F270" s="2">
        <v>5.2264205999999991</v>
      </c>
    </row>
    <row r="271" spans="1:6" x14ac:dyDescent="0.2">
      <c r="A271" s="19"/>
      <c r="B271" s="2" t="s">
        <v>37</v>
      </c>
      <c r="C271" s="2">
        <f t="shared" si="6"/>
        <v>0</v>
      </c>
      <c r="D271" s="2">
        <v>0</v>
      </c>
      <c r="E271" s="2">
        <v>0</v>
      </c>
      <c r="F271" s="2">
        <v>18.740884999999999</v>
      </c>
    </row>
    <row r="272" spans="1:6" ht="14.25" customHeight="1" x14ac:dyDescent="0.2">
      <c r="A272" s="19"/>
      <c r="B272" s="2" t="s">
        <v>14</v>
      </c>
      <c r="C272" s="2">
        <f t="shared" si="6"/>
        <v>6.2912518947368419</v>
      </c>
      <c r="D272" s="2">
        <v>5.9766892999999994</v>
      </c>
      <c r="E272" s="2">
        <v>5.9766892999999994</v>
      </c>
      <c r="F272" s="2">
        <v>42.977469299999996</v>
      </c>
    </row>
    <row r="273" spans="1:6" x14ac:dyDescent="0.2">
      <c r="A273" s="19"/>
      <c r="B273" s="2" t="s">
        <v>38</v>
      </c>
      <c r="C273" s="2">
        <f t="shared" si="6"/>
        <v>9.607121052631582</v>
      </c>
      <c r="D273" s="2">
        <v>9.1267650000000025</v>
      </c>
      <c r="E273" s="2">
        <v>9.1267650000000025</v>
      </c>
      <c r="F273" s="2">
        <v>33.390664999999998</v>
      </c>
    </row>
    <row r="274" spans="1:6" x14ac:dyDescent="0.2">
      <c r="A274" s="19"/>
      <c r="B274" s="2" t="s">
        <v>39</v>
      </c>
      <c r="C274" s="2">
        <f t="shared" si="6"/>
        <v>0</v>
      </c>
      <c r="D274" s="2">
        <v>0</v>
      </c>
      <c r="E274" s="2">
        <v>0</v>
      </c>
      <c r="F274" s="2">
        <v>11.427049999999999</v>
      </c>
    </row>
    <row r="275" spans="1:6" x14ac:dyDescent="0.2">
      <c r="A275" s="19"/>
      <c r="B275" s="2" t="s">
        <v>40</v>
      </c>
      <c r="C275" s="2">
        <f t="shared" si="6"/>
        <v>0</v>
      </c>
      <c r="D275" s="2">
        <v>0</v>
      </c>
      <c r="E275" s="2">
        <v>0</v>
      </c>
      <c r="F275" s="2">
        <v>0.1305</v>
      </c>
    </row>
    <row r="276" spans="1:6" x14ac:dyDescent="0.2">
      <c r="A276" s="19"/>
      <c r="B276" s="2" t="s">
        <v>41</v>
      </c>
      <c r="C276" s="2">
        <f t="shared" si="6"/>
        <v>0</v>
      </c>
      <c r="D276" s="2">
        <v>0</v>
      </c>
      <c r="E276" s="2">
        <v>0</v>
      </c>
      <c r="F276" s="2">
        <v>0.09</v>
      </c>
    </row>
    <row r="277" spans="1:6" x14ac:dyDescent="0.2">
      <c r="A277" s="19"/>
      <c r="B277" s="2" t="s">
        <v>42</v>
      </c>
      <c r="C277" s="2">
        <f t="shared" si="6"/>
        <v>0</v>
      </c>
      <c r="D277" s="2">
        <v>0</v>
      </c>
      <c r="E277" s="2">
        <v>0</v>
      </c>
      <c r="F277" s="2">
        <v>0.06</v>
      </c>
    </row>
    <row r="278" spans="1:6" x14ac:dyDescent="0.2">
      <c r="A278" s="19"/>
      <c r="B278" s="2" t="s">
        <v>43</v>
      </c>
      <c r="C278" s="2">
        <f t="shared" si="6"/>
        <v>15.001326315789473</v>
      </c>
      <c r="D278" s="2">
        <v>14.251259999999998</v>
      </c>
      <c r="E278" s="2">
        <v>14.251259999999998</v>
      </c>
      <c r="F278" s="2">
        <v>211.74938270000001</v>
      </c>
    </row>
    <row r="279" spans="1:6" x14ac:dyDescent="0.2">
      <c r="A279" s="19"/>
      <c r="B279" s="2" t="s">
        <v>44</v>
      </c>
      <c r="C279" s="2">
        <f t="shared" si="6"/>
        <v>0</v>
      </c>
      <c r="D279" s="2">
        <v>0</v>
      </c>
      <c r="E279" s="2">
        <v>0</v>
      </c>
      <c r="F279" s="2">
        <v>28.936340000000001</v>
      </c>
    </row>
    <row r="280" spans="1:6" x14ac:dyDescent="0.2">
      <c r="A280" s="19"/>
      <c r="B280" s="2" t="s">
        <v>18</v>
      </c>
      <c r="C280" s="2">
        <f t="shared" si="6"/>
        <v>5.561578947368421</v>
      </c>
      <c r="D280" s="2">
        <v>5.2835000000000001</v>
      </c>
      <c r="E280" s="2">
        <v>5.2835000000000001</v>
      </c>
      <c r="F280" s="2">
        <v>5.2835000000000001</v>
      </c>
    </row>
    <row r="281" spans="1:6" x14ac:dyDescent="0.2">
      <c r="A281" s="19"/>
      <c r="B281" s="2" t="s">
        <v>45</v>
      </c>
      <c r="C281" s="2">
        <f t="shared" si="6"/>
        <v>2.3062947368421054E-2</v>
      </c>
      <c r="D281" s="2">
        <v>2.19098E-2</v>
      </c>
      <c r="E281" s="2">
        <v>2.19098E-2</v>
      </c>
      <c r="F281" s="2">
        <v>10.625189799999999</v>
      </c>
    </row>
    <row r="282" spans="1:6" ht="14.25" customHeight="1" x14ac:dyDescent="0.2">
      <c r="A282" s="19"/>
      <c r="B282" s="2" t="s">
        <v>46</v>
      </c>
      <c r="C282" s="2">
        <f t="shared" si="6"/>
        <v>1.8126315789473685E-2</v>
      </c>
      <c r="D282" s="2">
        <v>1.7219999999999999E-2</v>
      </c>
      <c r="E282" s="2">
        <v>1.7219999999999999E-2</v>
      </c>
      <c r="F282" s="2">
        <v>1.7219999999999999E-2</v>
      </c>
    </row>
    <row r="283" spans="1:6" x14ac:dyDescent="0.2">
      <c r="A283" s="19"/>
      <c r="B283" s="20" t="s">
        <v>17</v>
      </c>
      <c r="C283" s="2">
        <f t="shared" si="6"/>
        <v>6.8126842105263146</v>
      </c>
      <c r="D283" s="2">
        <v>6.4720499999999985</v>
      </c>
      <c r="E283" s="2">
        <v>6.4720499999999985</v>
      </c>
      <c r="F283" s="2">
        <v>6.9703562999999944</v>
      </c>
    </row>
    <row r="284" spans="1:6" x14ac:dyDescent="0.2">
      <c r="A284" s="19"/>
      <c r="B284" s="2" t="s">
        <v>104</v>
      </c>
      <c r="C284" s="2">
        <f t="shared" si="6"/>
        <v>0</v>
      </c>
      <c r="D284" s="2">
        <v>0</v>
      </c>
      <c r="E284" s="2">
        <v>0</v>
      </c>
      <c r="F284" s="2">
        <v>0</v>
      </c>
    </row>
    <row r="285" spans="1:6" x14ac:dyDescent="0.2">
      <c r="A285" s="19"/>
      <c r="B285" s="2" t="s">
        <v>1</v>
      </c>
      <c r="C285" s="2">
        <f t="shared" si="6"/>
        <v>0</v>
      </c>
      <c r="D285" s="2">
        <v>0</v>
      </c>
      <c r="E285" s="2">
        <v>0</v>
      </c>
      <c r="F285" s="2">
        <v>22.08</v>
      </c>
    </row>
    <row r="286" spans="1:6" x14ac:dyDescent="0.2">
      <c r="A286" s="19"/>
      <c r="B286" s="2" t="s">
        <v>47</v>
      </c>
      <c r="C286" s="2">
        <f t="shared" si="6"/>
        <v>0</v>
      </c>
      <c r="D286" s="2">
        <v>0</v>
      </c>
      <c r="E286" s="2">
        <v>0</v>
      </c>
      <c r="F286" s="2">
        <v>0.88470000000000004</v>
      </c>
    </row>
    <row r="287" spans="1:6" x14ac:dyDescent="0.2">
      <c r="A287" s="19"/>
      <c r="B287" s="2" t="s">
        <v>48</v>
      </c>
      <c r="C287" s="2">
        <f t="shared" si="6"/>
        <v>0</v>
      </c>
      <c r="D287" s="2">
        <v>0</v>
      </c>
      <c r="E287" s="2">
        <v>0</v>
      </c>
      <c r="F287" s="2">
        <v>0</v>
      </c>
    </row>
    <row r="288" spans="1:6" x14ac:dyDescent="0.2">
      <c r="A288" s="19"/>
      <c r="B288" s="7" t="s">
        <v>49</v>
      </c>
      <c r="C288" s="21">
        <f t="shared" si="6"/>
        <v>46.422962842105264</v>
      </c>
      <c r="D288" s="21">
        <f>SUM(D268:D283)</f>
        <v>44.101814699999998</v>
      </c>
      <c r="E288" s="21">
        <f>SUM(E268:E283)</f>
        <v>44.101814699999998</v>
      </c>
      <c r="F288" s="21">
        <v>399.08137869999996</v>
      </c>
    </row>
    <row r="289" spans="1:6" x14ac:dyDescent="0.2">
      <c r="A289" s="19"/>
      <c r="B289" s="2"/>
      <c r="C289" s="2"/>
      <c r="D289" s="2"/>
      <c r="E289" s="2"/>
      <c r="F289" s="2"/>
    </row>
    <row r="290" spans="1:6" x14ac:dyDescent="0.2">
      <c r="A290" s="15" t="s">
        <v>5</v>
      </c>
      <c r="B290" s="7" t="s">
        <v>63</v>
      </c>
      <c r="C290" s="2"/>
      <c r="D290" s="2"/>
      <c r="E290" s="2"/>
      <c r="F290" s="2"/>
    </row>
    <row r="291" spans="1:6" x14ac:dyDescent="0.2">
      <c r="A291" s="19"/>
      <c r="B291" s="2" t="s">
        <v>28</v>
      </c>
      <c r="C291" s="2">
        <f>E291*10/9.5</f>
        <v>0</v>
      </c>
      <c r="D291" s="2">
        <v>0</v>
      </c>
      <c r="E291" s="2">
        <v>0</v>
      </c>
      <c r="F291" s="2">
        <v>0.52</v>
      </c>
    </row>
    <row r="292" spans="1:6" x14ac:dyDescent="0.2">
      <c r="A292" s="19"/>
      <c r="B292" s="2" t="s">
        <v>35</v>
      </c>
      <c r="C292" s="2">
        <f t="shared" ref="C292:C311" si="7">E292*10/9.5</f>
        <v>0</v>
      </c>
      <c r="D292" s="2">
        <v>0</v>
      </c>
      <c r="E292" s="2">
        <v>0</v>
      </c>
      <c r="F292" s="2">
        <v>0.43</v>
      </c>
    </row>
    <row r="293" spans="1:6" x14ac:dyDescent="0.2">
      <c r="A293" s="19"/>
      <c r="B293" s="2" t="s">
        <v>36</v>
      </c>
      <c r="C293" s="2">
        <f t="shared" si="7"/>
        <v>0</v>
      </c>
      <c r="D293" s="2">
        <v>0</v>
      </c>
      <c r="E293" s="2">
        <v>0</v>
      </c>
      <c r="F293" s="2">
        <v>0.61</v>
      </c>
    </row>
    <row r="294" spans="1:6" x14ac:dyDescent="0.2">
      <c r="A294" s="19"/>
      <c r="B294" s="2" t="s">
        <v>37</v>
      </c>
      <c r="C294" s="2">
        <f t="shared" si="7"/>
        <v>87.368421052631575</v>
      </c>
      <c r="D294" s="2">
        <v>83</v>
      </c>
      <c r="E294" s="2">
        <v>83</v>
      </c>
      <c r="F294" s="2">
        <v>284.78280000000001</v>
      </c>
    </row>
    <row r="295" spans="1:6" ht="14.25" customHeight="1" x14ac:dyDescent="0.2">
      <c r="A295" s="19"/>
      <c r="B295" s="2" t="s">
        <v>14</v>
      </c>
      <c r="C295" s="2">
        <f t="shared" si="7"/>
        <v>47.911410526315791</v>
      </c>
      <c r="D295" s="2">
        <v>45.515840000000004</v>
      </c>
      <c r="E295" s="2">
        <v>45.515840000000004</v>
      </c>
      <c r="F295" s="2">
        <v>254.46885000000006</v>
      </c>
    </row>
    <row r="296" spans="1:6" x14ac:dyDescent="0.2">
      <c r="A296" s="19"/>
      <c r="B296" s="2" t="s">
        <v>38</v>
      </c>
      <c r="C296" s="2">
        <f t="shared" si="7"/>
        <v>0</v>
      </c>
      <c r="D296" s="2">
        <v>0</v>
      </c>
      <c r="E296" s="2">
        <v>0</v>
      </c>
      <c r="F296" s="2">
        <v>0.66</v>
      </c>
    </row>
    <row r="297" spans="1:6" x14ac:dyDescent="0.2">
      <c r="A297" s="19"/>
      <c r="B297" s="2" t="s">
        <v>39</v>
      </c>
      <c r="C297" s="2">
        <f t="shared" si="7"/>
        <v>0</v>
      </c>
      <c r="D297" s="2">
        <v>0</v>
      </c>
      <c r="E297" s="2">
        <v>0</v>
      </c>
      <c r="F297" s="2">
        <v>2.46</v>
      </c>
    </row>
    <row r="298" spans="1:6" x14ac:dyDescent="0.2">
      <c r="A298" s="19"/>
      <c r="B298" s="2" t="s">
        <v>40</v>
      </c>
      <c r="C298" s="2">
        <f t="shared" si="7"/>
        <v>0</v>
      </c>
      <c r="D298" s="2">
        <v>0</v>
      </c>
      <c r="E298" s="2">
        <v>0</v>
      </c>
      <c r="F298" s="2">
        <v>0</v>
      </c>
    </row>
    <row r="299" spans="1:6" x14ac:dyDescent="0.2">
      <c r="A299" s="19"/>
      <c r="B299" s="2" t="s">
        <v>41</v>
      </c>
      <c r="C299" s="2">
        <f t="shared" si="7"/>
        <v>0</v>
      </c>
      <c r="D299" s="2">
        <v>0</v>
      </c>
      <c r="E299" s="2">
        <v>0</v>
      </c>
      <c r="F299" s="2">
        <v>0.08</v>
      </c>
    </row>
    <row r="300" spans="1:6" x14ac:dyDescent="0.2">
      <c r="A300" s="19"/>
      <c r="B300" s="2" t="s">
        <v>42</v>
      </c>
      <c r="C300" s="2">
        <f t="shared" si="7"/>
        <v>0</v>
      </c>
      <c r="D300" s="2">
        <v>0</v>
      </c>
      <c r="E300" s="2">
        <v>0</v>
      </c>
      <c r="F300" s="2">
        <v>1.1000000000000001</v>
      </c>
    </row>
    <row r="301" spans="1:6" x14ac:dyDescent="0.2">
      <c r="A301" s="19"/>
      <c r="B301" s="2" t="s">
        <v>43</v>
      </c>
      <c r="C301" s="2">
        <f t="shared" si="7"/>
        <v>2.501431578947368</v>
      </c>
      <c r="D301" s="2">
        <v>2.3763599999999996</v>
      </c>
      <c r="E301" s="2">
        <v>2.3763599999999996</v>
      </c>
      <c r="F301" s="2">
        <v>289.22051999999996</v>
      </c>
    </row>
    <row r="302" spans="1:6" x14ac:dyDescent="0.2">
      <c r="A302" s="19"/>
      <c r="B302" s="2" t="s">
        <v>44</v>
      </c>
      <c r="C302" s="2">
        <f t="shared" si="7"/>
        <v>0</v>
      </c>
      <c r="D302" s="2">
        <v>0</v>
      </c>
      <c r="E302" s="2">
        <v>0</v>
      </c>
      <c r="F302" s="2">
        <v>74.001760000000004</v>
      </c>
    </row>
    <row r="303" spans="1:6" x14ac:dyDescent="0.2">
      <c r="A303" s="19"/>
      <c r="B303" s="2" t="s">
        <v>18</v>
      </c>
      <c r="C303" s="2">
        <f t="shared" si="7"/>
        <v>0</v>
      </c>
      <c r="D303" s="2">
        <v>0</v>
      </c>
      <c r="E303" s="2">
        <v>0</v>
      </c>
      <c r="F303" s="2">
        <v>0</v>
      </c>
    </row>
    <row r="304" spans="1:6" x14ac:dyDescent="0.2">
      <c r="A304" s="19"/>
      <c r="B304" s="2" t="s">
        <v>45</v>
      </c>
      <c r="C304" s="2">
        <f t="shared" si="7"/>
        <v>0</v>
      </c>
      <c r="D304" s="2">
        <v>0</v>
      </c>
      <c r="E304" s="2">
        <v>0</v>
      </c>
      <c r="F304" s="2">
        <v>33.895326499999996</v>
      </c>
    </row>
    <row r="305" spans="1:6" ht="14.25" customHeight="1" x14ac:dyDescent="0.2">
      <c r="A305" s="19"/>
      <c r="B305" s="2" t="s">
        <v>46</v>
      </c>
      <c r="C305" s="2">
        <f t="shared" si="7"/>
        <v>0</v>
      </c>
      <c r="D305" s="2">
        <v>0</v>
      </c>
      <c r="E305" s="2">
        <v>0</v>
      </c>
      <c r="F305" s="2">
        <v>0.72</v>
      </c>
    </row>
    <row r="306" spans="1:6" x14ac:dyDescent="0.2">
      <c r="A306" s="19"/>
      <c r="B306" s="20" t="s">
        <v>17</v>
      </c>
      <c r="C306" s="2">
        <f t="shared" si="7"/>
        <v>21.28918947368421</v>
      </c>
      <c r="D306" s="2">
        <v>20.224730000000001</v>
      </c>
      <c r="E306" s="2">
        <v>20.224730000000001</v>
      </c>
      <c r="F306" s="2">
        <v>22.61083</v>
      </c>
    </row>
    <row r="307" spans="1:6" x14ac:dyDescent="0.2">
      <c r="A307" s="19"/>
      <c r="B307" s="2" t="s">
        <v>104</v>
      </c>
      <c r="C307" s="2">
        <f t="shared" si="7"/>
        <v>0</v>
      </c>
      <c r="D307" s="2">
        <v>0</v>
      </c>
      <c r="E307" s="2">
        <v>0</v>
      </c>
      <c r="F307" s="2">
        <v>0.55000000000000004</v>
      </c>
    </row>
    <row r="308" spans="1:6" x14ac:dyDescent="0.2">
      <c r="A308" s="19"/>
      <c r="B308" s="2" t="s">
        <v>1</v>
      </c>
      <c r="C308" s="2">
        <f t="shared" si="7"/>
        <v>0</v>
      </c>
      <c r="D308" s="2">
        <v>0</v>
      </c>
      <c r="E308" s="2">
        <v>0</v>
      </c>
      <c r="F308" s="2">
        <v>7.66</v>
      </c>
    </row>
    <row r="309" spans="1:6" x14ac:dyDescent="0.2">
      <c r="A309" s="19"/>
      <c r="B309" s="2" t="s">
        <v>47</v>
      </c>
      <c r="C309" s="2">
        <f t="shared" si="7"/>
        <v>0</v>
      </c>
      <c r="D309" s="2">
        <v>0</v>
      </c>
      <c r="E309" s="2">
        <v>0</v>
      </c>
      <c r="F309" s="2">
        <v>58.367599999999996</v>
      </c>
    </row>
    <row r="310" spans="1:6" x14ac:dyDescent="0.2">
      <c r="A310" s="19"/>
      <c r="B310" s="2" t="s">
        <v>48</v>
      </c>
      <c r="C310" s="2">
        <f t="shared" si="7"/>
        <v>0</v>
      </c>
      <c r="D310" s="2">
        <v>0</v>
      </c>
      <c r="E310" s="2">
        <v>0</v>
      </c>
      <c r="F310" s="2">
        <v>0</v>
      </c>
    </row>
    <row r="311" spans="1:6" x14ac:dyDescent="0.2">
      <c r="A311" s="19"/>
      <c r="B311" s="7" t="s">
        <v>49</v>
      </c>
      <c r="C311" s="21">
        <f t="shared" si="7"/>
        <v>159.07045263157895</v>
      </c>
      <c r="D311" s="21">
        <f>SUM(D291:D306)</f>
        <v>151.11693</v>
      </c>
      <c r="E311" s="21">
        <f>SUM(E291:E306)</f>
        <v>151.11693</v>
      </c>
      <c r="F311" s="21">
        <v>1032.1376865</v>
      </c>
    </row>
    <row r="312" spans="1:6" x14ac:dyDescent="0.2">
      <c r="A312" s="19"/>
      <c r="B312" s="2"/>
      <c r="C312" s="2"/>
      <c r="D312" s="2"/>
      <c r="E312" s="2"/>
      <c r="F312" s="2"/>
    </row>
    <row r="313" spans="1:6" x14ac:dyDescent="0.2">
      <c r="A313" s="15" t="s">
        <v>6</v>
      </c>
      <c r="B313" s="7" t="s">
        <v>64</v>
      </c>
      <c r="C313" s="2"/>
      <c r="D313" s="2"/>
      <c r="E313" s="2"/>
      <c r="F313" s="2"/>
    </row>
    <row r="314" spans="1:6" x14ac:dyDescent="0.2">
      <c r="A314" s="19"/>
      <c r="B314" s="2" t="s">
        <v>28</v>
      </c>
      <c r="C314" s="2">
        <f>E314*10/9.5</f>
        <v>0</v>
      </c>
      <c r="D314" s="2">
        <v>0</v>
      </c>
      <c r="E314" s="2">
        <v>0</v>
      </c>
      <c r="F314" s="2">
        <v>0.64</v>
      </c>
    </row>
    <row r="315" spans="1:6" x14ac:dyDescent="0.2">
      <c r="A315" s="19"/>
      <c r="B315" s="2" t="s">
        <v>35</v>
      </c>
      <c r="C315" s="2">
        <f t="shared" ref="C315:C334" si="8">E315*10/9.5</f>
        <v>0</v>
      </c>
      <c r="D315" s="2">
        <v>0</v>
      </c>
      <c r="E315" s="2">
        <v>0</v>
      </c>
      <c r="F315" s="2">
        <v>0.51</v>
      </c>
    </row>
    <row r="316" spans="1:6" x14ac:dyDescent="0.2">
      <c r="A316" s="19"/>
      <c r="B316" s="2" t="s">
        <v>36</v>
      </c>
      <c r="C316" s="2">
        <f t="shared" si="8"/>
        <v>0.14096494736842105</v>
      </c>
      <c r="D316" s="2">
        <v>0.1339167</v>
      </c>
      <c r="E316" s="2">
        <v>0.1339167</v>
      </c>
      <c r="F316" s="2">
        <v>2.8339167000000001</v>
      </c>
    </row>
    <row r="317" spans="1:6" x14ac:dyDescent="0.2">
      <c r="A317" s="19"/>
      <c r="B317" s="2" t="s">
        <v>37</v>
      </c>
      <c r="C317" s="2">
        <f t="shared" si="8"/>
        <v>0</v>
      </c>
      <c r="D317" s="2">
        <v>0</v>
      </c>
      <c r="E317" s="2">
        <v>0</v>
      </c>
      <c r="F317" s="2">
        <v>5.5310000000000006</v>
      </c>
    </row>
    <row r="318" spans="1:6" ht="14.25" customHeight="1" x14ac:dyDescent="0.2">
      <c r="A318" s="19"/>
      <c r="B318" s="2" t="s">
        <v>14</v>
      </c>
      <c r="C318" s="2">
        <f t="shared" si="8"/>
        <v>32.231978000000005</v>
      </c>
      <c r="D318" s="2">
        <v>30.620379100000001</v>
      </c>
      <c r="E318" s="2">
        <v>30.620379100000001</v>
      </c>
      <c r="F318" s="2">
        <v>70.359979100000004</v>
      </c>
    </row>
    <row r="319" spans="1:6" x14ac:dyDescent="0.2">
      <c r="A319" s="19"/>
      <c r="B319" s="2" t="s">
        <v>38</v>
      </c>
      <c r="C319" s="2">
        <f t="shared" si="8"/>
        <v>0</v>
      </c>
      <c r="D319" s="2">
        <v>0</v>
      </c>
      <c r="E319" s="2">
        <v>0</v>
      </c>
      <c r="F319" s="2">
        <v>1.4736000000000002</v>
      </c>
    </row>
    <row r="320" spans="1:6" x14ac:dyDescent="0.2">
      <c r="A320" s="19"/>
      <c r="B320" s="2" t="s">
        <v>39</v>
      </c>
      <c r="C320" s="2">
        <f t="shared" si="8"/>
        <v>0</v>
      </c>
      <c r="D320" s="2">
        <v>0</v>
      </c>
      <c r="E320" s="2">
        <v>0</v>
      </c>
      <c r="F320" s="2">
        <v>3.9011000000000005</v>
      </c>
    </row>
    <row r="321" spans="1:6" x14ac:dyDescent="0.2">
      <c r="A321" s="19"/>
      <c r="B321" s="2" t="s">
        <v>40</v>
      </c>
      <c r="C321" s="2">
        <f t="shared" si="8"/>
        <v>0</v>
      </c>
      <c r="D321" s="2">
        <v>0</v>
      </c>
      <c r="E321" s="2">
        <v>0</v>
      </c>
      <c r="F321" s="2">
        <v>0.11</v>
      </c>
    </row>
    <row r="322" spans="1:6" x14ac:dyDescent="0.2">
      <c r="A322" s="19"/>
      <c r="B322" s="2" t="s">
        <v>41</v>
      </c>
      <c r="C322" s="2">
        <f t="shared" si="8"/>
        <v>0</v>
      </c>
      <c r="D322" s="2">
        <v>0</v>
      </c>
      <c r="E322" s="2">
        <v>0</v>
      </c>
      <c r="F322" s="2">
        <v>1.8</v>
      </c>
    </row>
    <row r="323" spans="1:6" x14ac:dyDescent="0.2">
      <c r="A323" s="19"/>
      <c r="B323" s="2" t="s">
        <v>42</v>
      </c>
      <c r="C323" s="2">
        <f t="shared" si="8"/>
        <v>0</v>
      </c>
      <c r="D323" s="2">
        <v>0</v>
      </c>
      <c r="E323" s="2">
        <v>0</v>
      </c>
      <c r="F323" s="2">
        <v>2.5287000000000002</v>
      </c>
    </row>
    <row r="324" spans="1:6" x14ac:dyDescent="0.2">
      <c r="A324" s="19"/>
      <c r="B324" s="2" t="s">
        <v>43</v>
      </c>
      <c r="C324" s="2">
        <f t="shared" si="8"/>
        <v>5.1615894736842103</v>
      </c>
      <c r="D324" s="2">
        <v>4.9035099999999998</v>
      </c>
      <c r="E324" s="2">
        <v>4.9035099999999998</v>
      </c>
      <c r="F324" s="2">
        <v>34.611959999999996</v>
      </c>
    </row>
    <row r="325" spans="1:6" x14ac:dyDescent="0.2">
      <c r="A325" s="19"/>
      <c r="B325" s="2" t="s">
        <v>44</v>
      </c>
      <c r="C325" s="2">
        <f t="shared" si="8"/>
        <v>0</v>
      </c>
      <c r="D325" s="2">
        <v>0</v>
      </c>
      <c r="E325" s="2">
        <v>0</v>
      </c>
      <c r="F325" s="2">
        <v>28.779779999999995</v>
      </c>
    </row>
    <row r="326" spans="1:6" x14ac:dyDescent="0.2">
      <c r="A326" s="19"/>
      <c r="B326" s="2" t="s">
        <v>18</v>
      </c>
      <c r="C326" s="2">
        <f t="shared" si="8"/>
        <v>0</v>
      </c>
      <c r="D326" s="2">
        <v>0</v>
      </c>
      <c r="E326" s="2">
        <v>0</v>
      </c>
      <c r="F326" s="2">
        <v>0</v>
      </c>
    </row>
    <row r="327" spans="1:6" x14ac:dyDescent="0.2">
      <c r="A327" s="19"/>
      <c r="B327" s="2" t="s">
        <v>45</v>
      </c>
      <c r="C327" s="2">
        <f t="shared" si="8"/>
        <v>0.1482161052631579</v>
      </c>
      <c r="D327" s="2">
        <v>0.14080529999999999</v>
      </c>
      <c r="E327" s="2">
        <v>0.14080529999999999</v>
      </c>
      <c r="F327" s="2">
        <v>58.846005300000002</v>
      </c>
    </row>
    <row r="328" spans="1:6" ht="14.25" customHeight="1" x14ac:dyDescent="0.2">
      <c r="A328" s="19"/>
      <c r="B328" s="2" t="s">
        <v>46</v>
      </c>
      <c r="C328" s="2">
        <f t="shared" si="8"/>
        <v>0</v>
      </c>
      <c r="D328" s="2">
        <v>0</v>
      </c>
      <c r="E328" s="2">
        <v>0</v>
      </c>
      <c r="F328" s="2">
        <v>0</v>
      </c>
    </row>
    <row r="329" spans="1:6" x14ac:dyDescent="0.2">
      <c r="A329" s="19"/>
      <c r="B329" s="20" t="s">
        <v>17</v>
      </c>
      <c r="C329" s="2">
        <f t="shared" si="8"/>
        <v>0.10938947368421052</v>
      </c>
      <c r="D329" s="2">
        <v>0.10392</v>
      </c>
      <c r="E329" s="2">
        <v>0.10392</v>
      </c>
      <c r="F329" s="2">
        <v>0.10392</v>
      </c>
    </row>
    <row r="330" spans="1:6" x14ac:dyDescent="0.2">
      <c r="A330" s="19"/>
      <c r="B330" s="2" t="s">
        <v>104</v>
      </c>
      <c r="C330" s="2">
        <f t="shared" si="8"/>
        <v>0</v>
      </c>
      <c r="D330" s="2">
        <v>0</v>
      </c>
      <c r="E330" s="2">
        <v>0</v>
      </c>
      <c r="F330" s="2">
        <v>26.76352000000001</v>
      </c>
    </row>
    <row r="331" spans="1:6" x14ac:dyDescent="0.2">
      <c r="A331" s="19"/>
      <c r="B331" s="2" t="s">
        <v>1</v>
      </c>
      <c r="C331" s="2">
        <f t="shared" si="8"/>
        <v>0</v>
      </c>
      <c r="D331" s="2">
        <v>0</v>
      </c>
      <c r="E331" s="2">
        <v>0</v>
      </c>
      <c r="F331" s="2">
        <v>10.199999999999999</v>
      </c>
    </row>
    <row r="332" spans="1:6" x14ac:dyDescent="0.2">
      <c r="A332" s="19"/>
      <c r="B332" s="2" t="s">
        <v>47</v>
      </c>
      <c r="C332" s="2">
        <f t="shared" si="8"/>
        <v>0</v>
      </c>
      <c r="D332" s="2">
        <v>0</v>
      </c>
      <c r="E332" s="2">
        <v>0</v>
      </c>
      <c r="F332" s="2">
        <v>57.310199999999995</v>
      </c>
    </row>
    <row r="333" spans="1:6" x14ac:dyDescent="0.2">
      <c r="A333" s="19"/>
      <c r="B333" s="2" t="s">
        <v>48</v>
      </c>
      <c r="C333" s="2">
        <f t="shared" si="8"/>
        <v>0</v>
      </c>
      <c r="D333" s="2">
        <v>0</v>
      </c>
      <c r="E333" s="2">
        <v>0</v>
      </c>
      <c r="F333" s="2">
        <v>0</v>
      </c>
    </row>
    <row r="334" spans="1:6" x14ac:dyDescent="0.2">
      <c r="A334" s="19"/>
      <c r="B334" s="7" t="s">
        <v>49</v>
      </c>
      <c r="C334" s="21">
        <f t="shared" si="8"/>
        <v>37.792138000000001</v>
      </c>
      <c r="D334" s="21">
        <f>SUM(D314:D329)</f>
        <v>35.902531099999997</v>
      </c>
      <c r="E334" s="21">
        <f>SUM(E314:E329)</f>
        <v>35.902531099999997</v>
      </c>
      <c r="F334" s="21">
        <v>306.30368109999995</v>
      </c>
    </row>
    <row r="335" spans="1:6" x14ac:dyDescent="0.2">
      <c r="A335" s="19"/>
      <c r="B335" s="2"/>
      <c r="C335" s="2"/>
      <c r="D335" s="2"/>
      <c r="E335" s="2"/>
      <c r="F335" s="2"/>
    </row>
    <row r="336" spans="1:6" x14ac:dyDescent="0.2">
      <c r="A336" s="15" t="s">
        <v>7</v>
      </c>
      <c r="B336" s="7" t="s">
        <v>65</v>
      </c>
      <c r="C336" s="2"/>
      <c r="D336" s="2"/>
      <c r="E336" s="2"/>
      <c r="F336" s="2"/>
    </row>
    <row r="337" spans="1:6" x14ac:dyDescent="0.2">
      <c r="A337" s="19"/>
      <c r="B337" s="2" t="s">
        <v>28</v>
      </c>
      <c r="C337" s="2">
        <f>E337*10/9.5</f>
        <v>0</v>
      </c>
      <c r="D337" s="2">
        <v>0</v>
      </c>
      <c r="E337" s="2">
        <v>0</v>
      </c>
      <c r="F337" s="2">
        <v>0.4531</v>
      </c>
    </row>
    <row r="338" spans="1:6" x14ac:dyDescent="0.2">
      <c r="A338" s="19"/>
      <c r="B338" s="2" t="s">
        <v>35</v>
      </c>
      <c r="C338" s="2">
        <f t="shared" ref="C338:C357" si="9">E338*10/9.5</f>
        <v>3.9610526315789471E-2</v>
      </c>
      <c r="D338" s="2">
        <v>3.7629999999999997E-2</v>
      </c>
      <c r="E338" s="2">
        <v>3.7629999999999997E-2</v>
      </c>
      <c r="F338" s="2">
        <v>3.6834100000000003</v>
      </c>
    </row>
    <row r="339" spans="1:6" x14ac:dyDescent="0.2">
      <c r="A339" s="19"/>
      <c r="B339" s="2" t="s">
        <v>36</v>
      </c>
      <c r="C339" s="2">
        <f t="shared" si="9"/>
        <v>63.193384736842098</v>
      </c>
      <c r="D339" s="2">
        <v>60.0337155</v>
      </c>
      <c r="E339" s="2">
        <v>60.0337155</v>
      </c>
      <c r="F339" s="2">
        <v>65.220475499999992</v>
      </c>
    </row>
    <row r="340" spans="1:6" x14ac:dyDescent="0.2">
      <c r="A340" s="19"/>
      <c r="B340" s="2" t="s">
        <v>37</v>
      </c>
      <c r="C340" s="2">
        <f t="shared" si="9"/>
        <v>22.350841578947371</v>
      </c>
      <c r="D340" s="2">
        <v>21.233299500000001</v>
      </c>
      <c r="E340" s="2">
        <v>21.233299500000001</v>
      </c>
      <c r="F340" s="2">
        <v>284.59457949999995</v>
      </c>
    </row>
    <row r="341" spans="1:6" ht="14.25" customHeight="1" x14ac:dyDescent="0.2">
      <c r="A341" s="19"/>
      <c r="B341" s="2" t="s">
        <v>14</v>
      </c>
      <c r="C341" s="2">
        <f t="shared" si="9"/>
        <v>334.6251872631579</v>
      </c>
      <c r="D341" s="2">
        <v>317.89392789999999</v>
      </c>
      <c r="E341" s="2">
        <v>317.89392789999999</v>
      </c>
      <c r="F341" s="2">
        <v>761.2493819</v>
      </c>
    </row>
    <row r="342" spans="1:6" x14ac:dyDescent="0.2">
      <c r="A342" s="19"/>
      <c r="B342" s="2" t="s">
        <v>38</v>
      </c>
      <c r="C342" s="2">
        <f t="shared" si="9"/>
        <v>78.750429368421052</v>
      </c>
      <c r="D342" s="2">
        <v>74.812907899999999</v>
      </c>
      <c r="E342" s="2">
        <v>74.812907899999999</v>
      </c>
      <c r="F342" s="2">
        <v>229.67422489999998</v>
      </c>
    </row>
    <row r="343" spans="1:6" x14ac:dyDescent="0.2">
      <c r="A343" s="19"/>
      <c r="B343" s="2" t="s">
        <v>39</v>
      </c>
      <c r="C343" s="2">
        <f t="shared" si="9"/>
        <v>101.63364348421052</v>
      </c>
      <c r="D343" s="2">
        <v>96.551961309999996</v>
      </c>
      <c r="E343" s="2">
        <v>96.551961309999996</v>
      </c>
      <c r="F343" s="2">
        <v>246.20409530999999</v>
      </c>
    </row>
    <row r="344" spans="1:6" x14ac:dyDescent="0.2">
      <c r="A344" s="19"/>
      <c r="B344" s="2" t="s">
        <v>40</v>
      </c>
      <c r="C344" s="2">
        <f t="shared" si="9"/>
        <v>0</v>
      </c>
      <c r="D344" s="2">
        <v>0</v>
      </c>
      <c r="E344" s="2">
        <v>0</v>
      </c>
      <c r="F344" s="2">
        <v>0.05</v>
      </c>
    </row>
    <row r="345" spans="1:6" x14ac:dyDescent="0.2">
      <c r="A345" s="19"/>
      <c r="B345" s="2" t="s">
        <v>41</v>
      </c>
      <c r="C345" s="2">
        <f t="shared" si="9"/>
        <v>0</v>
      </c>
      <c r="D345" s="2">
        <v>0</v>
      </c>
      <c r="E345" s="2">
        <v>0</v>
      </c>
      <c r="F345" s="2">
        <v>0.42851</v>
      </c>
    </row>
    <row r="346" spans="1:6" x14ac:dyDescent="0.2">
      <c r="A346" s="19"/>
      <c r="B346" s="2" t="s">
        <v>42</v>
      </c>
      <c r="C346" s="2">
        <f t="shared" si="9"/>
        <v>0</v>
      </c>
      <c r="D346" s="2">
        <v>0</v>
      </c>
      <c r="E346" s="2">
        <v>0</v>
      </c>
      <c r="F346" s="2">
        <v>0</v>
      </c>
    </row>
    <row r="347" spans="1:6" x14ac:dyDescent="0.2">
      <c r="A347" s="19"/>
      <c r="B347" s="2" t="s">
        <v>43</v>
      </c>
      <c r="C347" s="2">
        <f t="shared" si="9"/>
        <v>2.1132438947368422</v>
      </c>
      <c r="D347" s="2">
        <v>2.0075817000000002</v>
      </c>
      <c r="E347" s="2">
        <v>2.0075817000000002</v>
      </c>
      <c r="F347" s="2">
        <v>433.91134170000009</v>
      </c>
    </row>
    <row r="348" spans="1:6" x14ac:dyDescent="0.2">
      <c r="A348" s="19"/>
      <c r="B348" s="2" t="s">
        <v>44</v>
      </c>
      <c r="C348" s="2">
        <f t="shared" si="9"/>
        <v>0.87799999999999989</v>
      </c>
      <c r="D348" s="2">
        <v>0.83409999999999995</v>
      </c>
      <c r="E348" s="2">
        <v>0.83409999999999995</v>
      </c>
      <c r="F348" s="2">
        <v>207.21233000000001</v>
      </c>
    </row>
    <row r="349" spans="1:6" x14ac:dyDescent="0.2">
      <c r="A349" s="19"/>
      <c r="B349" s="2" t="s">
        <v>18</v>
      </c>
      <c r="C349" s="2">
        <f t="shared" si="9"/>
        <v>0</v>
      </c>
      <c r="D349" s="2">
        <v>0</v>
      </c>
      <c r="E349" s="2">
        <v>0</v>
      </c>
      <c r="F349" s="2">
        <v>80.181299999999993</v>
      </c>
    </row>
    <row r="350" spans="1:6" x14ac:dyDescent="0.2">
      <c r="A350" s="19"/>
      <c r="B350" s="2" t="s">
        <v>45</v>
      </c>
      <c r="C350" s="2">
        <f t="shared" si="9"/>
        <v>11.083168421052632</v>
      </c>
      <c r="D350" s="2">
        <v>10.52901</v>
      </c>
      <c r="E350" s="2">
        <v>10.52901</v>
      </c>
      <c r="F350" s="2">
        <v>689.95531299999993</v>
      </c>
    </row>
    <row r="351" spans="1:6" ht="14.25" customHeight="1" x14ac:dyDescent="0.2">
      <c r="A351" s="19"/>
      <c r="B351" s="2" t="s">
        <v>46</v>
      </c>
      <c r="C351" s="2">
        <f t="shared" si="9"/>
        <v>5.094736842105263E-3</v>
      </c>
      <c r="D351" s="2">
        <v>4.8399999999999997E-3</v>
      </c>
      <c r="E351" s="2">
        <v>4.8399999999999997E-3</v>
      </c>
      <c r="F351" s="2">
        <v>7.0399999999999994E-3</v>
      </c>
    </row>
    <row r="352" spans="1:6" x14ac:dyDescent="0.2">
      <c r="A352" s="19"/>
      <c r="B352" s="20" t="s">
        <v>17</v>
      </c>
      <c r="C352" s="2">
        <f t="shared" si="9"/>
        <v>6.9105263157894739E-2</v>
      </c>
      <c r="D352" s="2">
        <v>6.565E-2</v>
      </c>
      <c r="E352" s="2">
        <v>6.565E-2</v>
      </c>
      <c r="F352" s="2">
        <v>13.5507399999999</v>
      </c>
    </row>
    <row r="353" spans="1:6" x14ac:dyDescent="0.2">
      <c r="A353" s="19"/>
      <c r="B353" s="2" t="s">
        <v>104</v>
      </c>
      <c r="C353" s="2">
        <f t="shared" si="9"/>
        <v>0</v>
      </c>
      <c r="D353" s="2">
        <v>0</v>
      </c>
      <c r="E353" s="2">
        <v>0</v>
      </c>
      <c r="F353" s="2">
        <v>0.8</v>
      </c>
    </row>
    <row r="354" spans="1:6" x14ac:dyDescent="0.2">
      <c r="A354" s="19"/>
      <c r="B354" s="2" t="s">
        <v>1</v>
      </c>
      <c r="C354" s="2">
        <f t="shared" si="9"/>
        <v>0</v>
      </c>
      <c r="D354" s="2">
        <v>0</v>
      </c>
      <c r="E354" s="2">
        <v>0</v>
      </c>
      <c r="F354" s="2">
        <v>117.77</v>
      </c>
    </row>
    <row r="355" spans="1:6" x14ac:dyDescent="0.2">
      <c r="A355" s="19"/>
      <c r="B355" s="2" t="s">
        <v>47</v>
      </c>
      <c r="C355" s="2">
        <f t="shared" si="9"/>
        <v>0</v>
      </c>
      <c r="D355" s="2">
        <v>0</v>
      </c>
      <c r="E355" s="2">
        <v>0</v>
      </c>
      <c r="F355" s="2">
        <v>68.535629</v>
      </c>
    </row>
    <row r="356" spans="1:6" x14ac:dyDescent="0.2">
      <c r="A356" s="19"/>
      <c r="B356" s="2" t="s">
        <v>48</v>
      </c>
      <c r="C356" s="2">
        <f t="shared" si="9"/>
        <v>0</v>
      </c>
      <c r="D356" s="2">
        <v>0</v>
      </c>
      <c r="E356" s="2">
        <v>0</v>
      </c>
      <c r="F356" s="2">
        <v>0</v>
      </c>
    </row>
    <row r="357" spans="1:6" x14ac:dyDescent="0.2">
      <c r="A357" s="19"/>
      <c r="B357" s="7" t="s">
        <v>49</v>
      </c>
      <c r="C357" s="21">
        <f t="shared" si="9"/>
        <v>614.74170927368414</v>
      </c>
      <c r="D357" s="21">
        <f>SUM(D337:D352)</f>
        <v>584.00462380999988</v>
      </c>
      <c r="E357" s="21">
        <f>SUM(E337:E352)</f>
        <v>584.00462380999988</v>
      </c>
      <c r="F357" s="21">
        <v>3203.4814708099998</v>
      </c>
    </row>
    <row r="358" spans="1:6" x14ac:dyDescent="0.2">
      <c r="A358" s="19"/>
      <c r="B358" s="2"/>
      <c r="C358" s="2"/>
      <c r="D358" s="2"/>
      <c r="E358" s="2"/>
      <c r="F358" s="2"/>
    </row>
    <row r="359" spans="1:6" x14ac:dyDescent="0.2">
      <c r="A359" s="15">
        <v>8</v>
      </c>
      <c r="B359" s="7" t="s">
        <v>66</v>
      </c>
      <c r="C359" s="2"/>
      <c r="D359" s="2"/>
      <c r="E359" s="2"/>
      <c r="F359" s="2"/>
    </row>
    <row r="360" spans="1:6" x14ac:dyDescent="0.2">
      <c r="A360" s="19"/>
      <c r="B360" s="2" t="s">
        <v>28</v>
      </c>
      <c r="C360" s="2">
        <f>E360*10/9.5</f>
        <v>0</v>
      </c>
      <c r="D360" s="2">
        <v>0</v>
      </c>
      <c r="E360" s="2">
        <v>0</v>
      </c>
      <c r="F360" s="2">
        <v>0</v>
      </c>
    </row>
    <row r="361" spans="1:6" x14ac:dyDescent="0.2">
      <c r="A361" s="19"/>
      <c r="B361" s="2" t="s">
        <v>35</v>
      </c>
      <c r="C361" s="2">
        <f t="shared" ref="C361:C380" si="10">E361*10/9.5</f>
        <v>0</v>
      </c>
      <c r="D361" s="2">
        <v>0</v>
      </c>
      <c r="E361" s="2">
        <v>0</v>
      </c>
      <c r="F361" s="2">
        <v>0</v>
      </c>
    </row>
    <row r="362" spans="1:6" x14ac:dyDescent="0.2">
      <c r="A362" s="19"/>
      <c r="B362" s="2" t="s">
        <v>36</v>
      </c>
      <c r="C362" s="2">
        <f t="shared" si="10"/>
        <v>9.8078647368421035E-2</v>
      </c>
      <c r="D362" s="2">
        <v>9.3174714999999991E-2</v>
      </c>
      <c r="E362" s="2">
        <v>9.3174714999999991E-2</v>
      </c>
      <c r="F362" s="2">
        <v>1.082974715</v>
      </c>
    </row>
    <row r="363" spans="1:6" x14ac:dyDescent="0.2">
      <c r="A363" s="19"/>
      <c r="B363" s="2" t="s">
        <v>37</v>
      </c>
      <c r="C363" s="2">
        <f t="shared" si="10"/>
        <v>1.4757894736842104E-2</v>
      </c>
      <c r="D363" s="2">
        <v>1.4019999999999999E-2</v>
      </c>
      <c r="E363" s="2">
        <v>1.4019999999999999E-2</v>
      </c>
      <c r="F363" s="2">
        <v>4.6401200000000005</v>
      </c>
    </row>
    <row r="364" spans="1:6" ht="14.25" customHeight="1" x14ac:dyDescent="0.2">
      <c r="A364" s="19"/>
      <c r="B364" s="2" t="s">
        <v>14</v>
      </c>
      <c r="C364" s="2">
        <f t="shared" si="10"/>
        <v>0.90290157894736844</v>
      </c>
      <c r="D364" s="2">
        <v>0.85775650000000003</v>
      </c>
      <c r="E364" s="2">
        <v>0.85775650000000003</v>
      </c>
      <c r="F364" s="2">
        <v>7.2836309000000004</v>
      </c>
    </row>
    <row r="365" spans="1:6" x14ac:dyDescent="0.2">
      <c r="A365" s="19"/>
      <c r="B365" s="2" t="s">
        <v>38</v>
      </c>
      <c r="C365" s="2">
        <f t="shared" si="10"/>
        <v>0</v>
      </c>
      <c r="D365" s="2">
        <v>0</v>
      </c>
      <c r="E365" s="2">
        <v>0</v>
      </c>
      <c r="F365" s="2">
        <v>0.2009</v>
      </c>
    </row>
    <row r="366" spans="1:6" x14ac:dyDescent="0.2">
      <c r="A366" s="19"/>
      <c r="B366" s="2" t="s">
        <v>39</v>
      </c>
      <c r="C366" s="2">
        <f t="shared" si="10"/>
        <v>9.1814073684210532E-2</v>
      </c>
      <c r="D366" s="2">
        <v>8.7223369999999995E-2</v>
      </c>
      <c r="E366" s="2">
        <v>8.7223369999999995E-2</v>
      </c>
      <c r="F366" s="2">
        <v>7.2231233699999997</v>
      </c>
    </row>
    <row r="367" spans="1:6" x14ac:dyDescent="0.2">
      <c r="A367" s="19"/>
      <c r="B367" s="2" t="s">
        <v>40</v>
      </c>
      <c r="C367" s="2">
        <f t="shared" si="10"/>
        <v>9.0000000000000011E-2</v>
      </c>
      <c r="D367" s="2">
        <v>8.5500000000000007E-2</v>
      </c>
      <c r="E367" s="2">
        <v>8.5500000000000007E-2</v>
      </c>
      <c r="F367" s="2">
        <v>0.35460000000000003</v>
      </c>
    </row>
    <row r="368" spans="1:6" x14ac:dyDescent="0.2">
      <c r="A368" s="19"/>
      <c r="B368" s="2" t="s">
        <v>41</v>
      </c>
      <c r="C368" s="2">
        <f t="shared" si="10"/>
        <v>0</v>
      </c>
      <c r="D368" s="2">
        <v>0</v>
      </c>
      <c r="E368" s="2">
        <v>0</v>
      </c>
      <c r="F368" s="2">
        <v>0</v>
      </c>
    </row>
    <row r="369" spans="1:6" x14ac:dyDescent="0.2">
      <c r="A369" s="19"/>
      <c r="B369" s="2" t="s">
        <v>42</v>
      </c>
      <c r="C369" s="2">
        <f t="shared" si="10"/>
        <v>0</v>
      </c>
      <c r="D369" s="2">
        <v>0</v>
      </c>
      <c r="E369" s="2">
        <v>0</v>
      </c>
      <c r="F369" s="2">
        <v>0.93843999999999994</v>
      </c>
    </row>
    <row r="370" spans="1:6" x14ac:dyDescent="0.2">
      <c r="A370" s="19"/>
      <c r="B370" s="2" t="s">
        <v>43</v>
      </c>
      <c r="C370" s="2">
        <f t="shared" si="10"/>
        <v>10.868810526315789</v>
      </c>
      <c r="D370" s="2">
        <v>10.325369999999999</v>
      </c>
      <c r="E370" s="2">
        <v>10.325369999999999</v>
      </c>
      <c r="F370" s="2">
        <v>124.34363999999999</v>
      </c>
    </row>
    <row r="371" spans="1:6" x14ac:dyDescent="0.2">
      <c r="A371" s="19"/>
      <c r="B371" s="2" t="s">
        <v>44</v>
      </c>
      <c r="C371" s="2">
        <f t="shared" si="10"/>
        <v>0</v>
      </c>
      <c r="D371" s="2">
        <v>0</v>
      </c>
      <c r="E371" s="2">
        <v>0</v>
      </c>
      <c r="F371" s="2">
        <v>13.015059999999998</v>
      </c>
    </row>
    <row r="372" spans="1:6" x14ac:dyDescent="0.2">
      <c r="A372" s="19"/>
      <c r="B372" s="2" t="s">
        <v>18</v>
      </c>
      <c r="C372" s="2">
        <f t="shared" si="10"/>
        <v>5.9684210526315793</v>
      </c>
      <c r="D372" s="2">
        <v>5.67</v>
      </c>
      <c r="E372" s="2">
        <v>5.67</v>
      </c>
      <c r="F372" s="2">
        <v>6.87</v>
      </c>
    </row>
    <row r="373" spans="1:6" x14ac:dyDescent="0.2">
      <c r="A373" s="19"/>
      <c r="B373" s="2" t="s">
        <v>45</v>
      </c>
      <c r="C373" s="2">
        <f t="shared" si="10"/>
        <v>2.5978947368421056E-2</v>
      </c>
      <c r="D373" s="2">
        <v>2.4680000000000001E-2</v>
      </c>
      <c r="E373" s="2">
        <v>2.4680000000000001E-2</v>
      </c>
      <c r="F373" s="2">
        <v>20.985099999999999</v>
      </c>
    </row>
    <row r="374" spans="1:6" ht="14.25" customHeight="1" x14ac:dyDescent="0.2">
      <c r="A374" s="19"/>
      <c r="B374" s="2" t="s">
        <v>46</v>
      </c>
      <c r="C374" s="2">
        <f t="shared" si="10"/>
        <v>0</v>
      </c>
      <c r="D374" s="2">
        <v>0</v>
      </c>
      <c r="E374" s="2">
        <v>0</v>
      </c>
      <c r="F374" s="2">
        <v>1.1778999999999999</v>
      </c>
    </row>
    <row r="375" spans="1:6" ht="14.25" customHeight="1" x14ac:dyDescent="0.2">
      <c r="A375" s="19"/>
      <c r="B375" s="2" t="s">
        <v>17</v>
      </c>
      <c r="C375" s="2">
        <f t="shared" si="10"/>
        <v>1.7893684210526315</v>
      </c>
      <c r="D375" s="2">
        <v>1.6999</v>
      </c>
      <c r="E375" s="2">
        <v>1.6999</v>
      </c>
      <c r="F375" s="2">
        <v>7.1915999999999976</v>
      </c>
    </row>
    <row r="376" spans="1:6" ht="14.25" customHeight="1" x14ac:dyDescent="0.2">
      <c r="A376" s="19"/>
      <c r="B376" s="2" t="s">
        <v>104</v>
      </c>
      <c r="C376" s="2">
        <f t="shared" si="10"/>
        <v>0</v>
      </c>
      <c r="D376" s="2">
        <v>0</v>
      </c>
      <c r="E376" s="2">
        <v>0</v>
      </c>
      <c r="F376" s="2">
        <v>0.31</v>
      </c>
    </row>
    <row r="377" spans="1:6" ht="14.25" customHeight="1" x14ac:dyDescent="0.2">
      <c r="A377" s="19"/>
      <c r="B377" s="2" t="s">
        <v>1</v>
      </c>
      <c r="C377" s="2">
        <f t="shared" si="10"/>
        <v>0</v>
      </c>
      <c r="D377" s="2">
        <v>0</v>
      </c>
      <c r="E377" s="2">
        <v>0</v>
      </c>
      <c r="F377" s="2">
        <v>5.95</v>
      </c>
    </row>
    <row r="378" spans="1:6" ht="14.25" customHeight="1" x14ac:dyDescent="0.2">
      <c r="A378" s="19"/>
      <c r="B378" s="2" t="s">
        <v>47</v>
      </c>
      <c r="C378" s="2">
        <f t="shared" si="10"/>
        <v>0</v>
      </c>
      <c r="D378" s="2">
        <v>0</v>
      </c>
      <c r="E378" s="2">
        <v>0</v>
      </c>
      <c r="F378" s="2">
        <v>1.2335</v>
      </c>
    </row>
    <row r="379" spans="1:6" x14ac:dyDescent="0.2">
      <c r="A379" s="19"/>
      <c r="B379" s="2" t="s">
        <v>48</v>
      </c>
      <c r="C379" s="2">
        <f t="shared" si="10"/>
        <v>0</v>
      </c>
      <c r="D379" s="2">
        <v>0</v>
      </c>
      <c r="E379" s="2">
        <v>0</v>
      </c>
      <c r="F379" s="2">
        <v>0</v>
      </c>
    </row>
    <row r="380" spans="1:6" x14ac:dyDescent="0.2">
      <c r="A380" s="19"/>
      <c r="B380" s="7" t="s">
        <v>49</v>
      </c>
      <c r="C380" s="21">
        <f t="shared" si="10"/>
        <v>19.850131142105262</v>
      </c>
      <c r="D380" s="21">
        <f>SUM(D360:D375)</f>
        <v>18.857624585</v>
      </c>
      <c r="E380" s="21">
        <f>SUM(E360:E375)</f>
        <v>18.857624585</v>
      </c>
      <c r="F380" s="21">
        <v>202.80058898499996</v>
      </c>
    </row>
    <row r="381" spans="1:6" x14ac:dyDescent="0.2">
      <c r="A381" s="19"/>
      <c r="B381" s="2"/>
      <c r="C381" s="2"/>
      <c r="D381" s="2"/>
      <c r="E381" s="2"/>
      <c r="F381" s="2"/>
    </row>
    <row r="382" spans="1:6" x14ac:dyDescent="0.2">
      <c r="A382" s="19"/>
      <c r="B382" s="3" t="s">
        <v>67</v>
      </c>
      <c r="C382" s="2"/>
      <c r="D382" s="2"/>
      <c r="E382" s="2"/>
      <c r="F382" s="2"/>
    </row>
    <row r="383" spans="1:6" x14ac:dyDescent="0.2">
      <c r="A383" s="19"/>
      <c r="B383" s="2" t="s">
        <v>28</v>
      </c>
      <c r="C383" s="9">
        <f>SUM(C360,C337,C314,C291,C268,C245,C221,C198)</f>
        <v>0</v>
      </c>
      <c r="D383" s="9">
        <f>SUM(D360,D337,D314,D291,D268,D245,D221,D198)</f>
        <v>0</v>
      </c>
      <c r="E383" s="9">
        <f>SUM(E360,E337,E314,E291,E268,E245,E221,E198)</f>
        <v>0</v>
      </c>
      <c r="F383" s="2">
        <v>46.967700000000001</v>
      </c>
    </row>
    <row r="384" spans="1:6" x14ac:dyDescent="0.2">
      <c r="A384" s="19"/>
      <c r="B384" s="2" t="s">
        <v>35</v>
      </c>
      <c r="C384" s="9">
        <f t="shared" ref="C384:C403" si="11">SUM(C361,C338,C315,C292,C269,C246,C222,C199)</f>
        <v>0.40976842105263156</v>
      </c>
      <c r="D384" s="9">
        <f t="shared" ref="D384:E403" si="12">SUM(D361,D338,D315,D292,D269,D246,D222,D199)</f>
        <v>0.38927999999999996</v>
      </c>
      <c r="E384" s="9">
        <f t="shared" si="12"/>
        <v>0.38927999999999996</v>
      </c>
      <c r="F384" s="2">
        <v>24.702669999999998</v>
      </c>
    </row>
    <row r="385" spans="1:6" x14ac:dyDescent="0.2">
      <c r="A385" s="19"/>
      <c r="B385" s="2" t="s">
        <v>36</v>
      </c>
      <c r="C385" s="9">
        <f t="shared" si="11"/>
        <v>80.045602205263151</v>
      </c>
      <c r="D385" s="9">
        <f t="shared" si="12"/>
        <v>76.043322094999994</v>
      </c>
      <c r="E385" s="9">
        <f t="shared" si="12"/>
        <v>76.043322094999994</v>
      </c>
      <c r="F385" s="2">
        <v>499.43553419499995</v>
      </c>
    </row>
    <row r="386" spans="1:6" x14ac:dyDescent="0.2">
      <c r="A386" s="19"/>
      <c r="B386" s="2" t="s">
        <v>37</v>
      </c>
      <c r="C386" s="9">
        <f t="shared" si="11"/>
        <v>128.96936431578948</v>
      </c>
      <c r="D386" s="9">
        <f t="shared" si="12"/>
        <v>122.5208961</v>
      </c>
      <c r="E386" s="9">
        <f t="shared" si="12"/>
        <v>122.5208961</v>
      </c>
      <c r="F386" s="2">
        <v>946.91014589999975</v>
      </c>
    </row>
    <row r="387" spans="1:6" ht="14.25" customHeight="1" x14ac:dyDescent="0.2">
      <c r="A387" s="19"/>
      <c r="B387" s="2" t="s">
        <v>14</v>
      </c>
      <c r="C387" s="9">
        <f t="shared" si="11"/>
        <v>438.9951061473684</v>
      </c>
      <c r="D387" s="9">
        <f t="shared" si="12"/>
        <v>417.04535083999997</v>
      </c>
      <c r="E387" s="9">
        <f t="shared" si="12"/>
        <v>417.04535083999997</v>
      </c>
      <c r="F387" s="2">
        <v>1464.8362160400002</v>
      </c>
    </row>
    <row r="388" spans="1:6" x14ac:dyDescent="0.2">
      <c r="A388" s="19"/>
      <c r="B388" s="2" t="s">
        <v>38</v>
      </c>
      <c r="C388" s="9">
        <f t="shared" si="11"/>
        <v>94.978878631578951</v>
      </c>
      <c r="D388" s="9">
        <f t="shared" si="12"/>
        <v>90.229934700000001</v>
      </c>
      <c r="E388" s="9">
        <f t="shared" si="12"/>
        <v>90.229934700000001</v>
      </c>
      <c r="F388" s="2">
        <v>303.77562720000003</v>
      </c>
    </row>
    <row r="389" spans="1:6" x14ac:dyDescent="0.2">
      <c r="A389" s="19"/>
      <c r="B389" s="2" t="s">
        <v>39</v>
      </c>
      <c r="C389" s="9">
        <f t="shared" si="11"/>
        <v>104.91041505263156</v>
      </c>
      <c r="D389" s="9">
        <f t="shared" si="12"/>
        <v>99.6648943</v>
      </c>
      <c r="E389" s="9">
        <f t="shared" si="12"/>
        <v>99.6648943</v>
      </c>
      <c r="F389" s="2">
        <v>418.24277169999999</v>
      </c>
    </row>
    <row r="390" spans="1:6" x14ac:dyDescent="0.2">
      <c r="A390" s="19"/>
      <c r="B390" s="2" t="s">
        <v>40</v>
      </c>
      <c r="C390" s="9">
        <f t="shared" si="11"/>
        <v>0.98473684210526313</v>
      </c>
      <c r="D390" s="9">
        <f t="shared" si="12"/>
        <v>0.9355</v>
      </c>
      <c r="E390" s="9">
        <f t="shared" si="12"/>
        <v>0.9355</v>
      </c>
      <c r="F390" s="2">
        <v>22.548200000000001</v>
      </c>
    </row>
    <row r="391" spans="1:6" x14ac:dyDescent="0.2">
      <c r="A391" s="19"/>
      <c r="B391" s="2" t="s">
        <v>41</v>
      </c>
      <c r="C391" s="9">
        <f t="shared" si="11"/>
        <v>0</v>
      </c>
      <c r="D391" s="9">
        <f t="shared" si="12"/>
        <v>0</v>
      </c>
      <c r="E391" s="9">
        <f t="shared" si="12"/>
        <v>0</v>
      </c>
      <c r="F391" s="2">
        <v>3.45851</v>
      </c>
    </row>
    <row r="392" spans="1:6" x14ac:dyDescent="0.2">
      <c r="A392" s="19"/>
      <c r="B392" s="2" t="s">
        <v>42</v>
      </c>
      <c r="C392" s="9">
        <f t="shared" si="11"/>
        <v>0</v>
      </c>
      <c r="D392" s="9">
        <f t="shared" si="12"/>
        <v>0</v>
      </c>
      <c r="E392" s="9">
        <f t="shared" si="12"/>
        <v>0</v>
      </c>
      <c r="F392" s="2">
        <v>6.8671400000000009</v>
      </c>
    </row>
    <row r="393" spans="1:6" x14ac:dyDescent="0.2">
      <c r="A393" s="19"/>
      <c r="B393" s="2" t="s">
        <v>43</v>
      </c>
      <c r="C393" s="9">
        <f t="shared" si="11"/>
        <v>398.62958831578936</v>
      </c>
      <c r="D393" s="9">
        <f t="shared" si="12"/>
        <v>378.69810889999985</v>
      </c>
      <c r="E393" s="9">
        <f t="shared" si="12"/>
        <v>378.69810889999985</v>
      </c>
      <c r="F393" s="2">
        <v>4045.2654272999998</v>
      </c>
    </row>
    <row r="394" spans="1:6" x14ac:dyDescent="0.2">
      <c r="A394" s="19"/>
      <c r="B394" s="2" t="s">
        <v>44</v>
      </c>
      <c r="C394" s="9">
        <f t="shared" si="11"/>
        <v>0.87799999999999989</v>
      </c>
      <c r="D394" s="9">
        <f t="shared" si="12"/>
        <v>0.83409999999999995</v>
      </c>
      <c r="E394" s="9">
        <f t="shared" si="12"/>
        <v>0.83409999999999995</v>
      </c>
      <c r="F394" s="2">
        <v>1148.8032379000001</v>
      </c>
    </row>
    <row r="395" spans="1:6" x14ac:dyDescent="0.2">
      <c r="A395" s="19"/>
      <c r="B395" s="2" t="s">
        <v>18</v>
      </c>
      <c r="C395" s="9">
        <f t="shared" si="11"/>
        <v>13.806421052631579</v>
      </c>
      <c r="D395" s="9">
        <f t="shared" si="12"/>
        <v>13.116100000000001</v>
      </c>
      <c r="E395" s="9">
        <f t="shared" si="12"/>
        <v>13.116100000000001</v>
      </c>
      <c r="F395" s="2">
        <v>99.928700000000006</v>
      </c>
    </row>
    <row r="396" spans="1:6" x14ac:dyDescent="0.2">
      <c r="A396" s="19"/>
      <c r="B396" s="2" t="s">
        <v>45</v>
      </c>
      <c r="C396" s="9">
        <f t="shared" si="11"/>
        <v>48.603110210526317</v>
      </c>
      <c r="D396" s="9">
        <f t="shared" si="12"/>
        <v>46.172954700000005</v>
      </c>
      <c r="E396" s="9">
        <f t="shared" si="12"/>
        <v>46.172954700000005</v>
      </c>
      <c r="F396" s="2">
        <v>3136.4617450999999</v>
      </c>
    </row>
    <row r="397" spans="1:6" ht="14.25" customHeight="1" x14ac:dyDescent="0.2">
      <c r="A397" s="19"/>
      <c r="B397" s="2" t="s">
        <v>46</v>
      </c>
      <c r="C397" s="9">
        <f t="shared" si="11"/>
        <v>0.11245957894736841</v>
      </c>
      <c r="D397" s="9">
        <f t="shared" si="12"/>
        <v>0.10683659999999999</v>
      </c>
      <c r="E397" s="9">
        <f t="shared" si="12"/>
        <v>0.10683659999999999</v>
      </c>
      <c r="F397" s="2">
        <v>7.5308365999999998</v>
      </c>
    </row>
    <row r="398" spans="1:6" x14ac:dyDescent="0.2">
      <c r="A398" s="19"/>
      <c r="B398" s="20" t="s">
        <v>17</v>
      </c>
      <c r="C398" s="9">
        <f t="shared" si="11"/>
        <v>581.51494505263167</v>
      </c>
      <c r="D398" s="9">
        <f t="shared" si="12"/>
        <v>552.4391978000001</v>
      </c>
      <c r="E398" s="9">
        <f t="shared" si="12"/>
        <v>552.4391978000001</v>
      </c>
      <c r="F398" s="2">
        <v>1098.6944401000001</v>
      </c>
    </row>
    <row r="399" spans="1:6" x14ac:dyDescent="0.2">
      <c r="A399" s="19"/>
      <c r="B399" s="2" t="s">
        <v>104</v>
      </c>
      <c r="C399" s="9">
        <f t="shared" si="11"/>
        <v>0</v>
      </c>
      <c r="D399" s="9">
        <f t="shared" si="12"/>
        <v>0</v>
      </c>
      <c r="E399" s="9">
        <f t="shared" si="12"/>
        <v>0</v>
      </c>
      <c r="F399" s="2">
        <v>34.443520000000007</v>
      </c>
    </row>
    <row r="400" spans="1:6" x14ac:dyDescent="0.2">
      <c r="A400" s="19"/>
      <c r="B400" s="2" t="s">
        <v>1</v>
      </c>
      <c r="C400" s="9">
        <f t="shared" si="11"/>
        <v>0</v>
      </c>
      <c r="D400" s="9">
        <f t="shared" si="12"/>
        <v>0</v>
      </c>
      <c r="E400" s="9">
        <f t="shared" si="12"/>
        <v>0</v>
      </c>
      <c r="F400" s="2">
        <v>693.68</v>
      </c>
    </row>
    <row r="401" spans="1:6" x14ac:dyDescent="0.2">
      <c r="A401" s="19"/>
      <c r="B401" s="2" t="s">
        <v>47</v>
      </c>
      <c r="C401" s="9">
        <f t="shared" si="11"/>
        <v>0</v>
      </c>
      <c r="D401" s="9">
        <f t="shared" si="12"/>
        <v>0</v>
      </c>
      <c r="E401" s="9">
        <f t="shared" si="12"/>
        <v>0</v>
      </c>
      <c r="F401" s="2">
        <v>223.04048550000002</v>
      </c>
    </row>
    <row r="402" spans="1:6" x14ac:dyDescent="0.2">
      <c r="A402" s="19"/>
      <c r="B402" s="2" t="s">
        <v>48</v>
      </c>
      <c r="C402" s="9">
        <f t="shared" si="11"/>
        <v>0</v>
      </c>
      <c r="D402" s="9">
        <f t="shared" si="12"/>
        <v>0</v>
      </c>
      <c r="E402" s="9">
        <f t="shared" si="12"/>
        <v>0</v>
      </c>
      <c r="F402" s="2">
        <v>0</v>
      </c>
    </row>
    <row r="403" spans="1:6" x14ac:dyDescent="0.2">
      <c r="A403" s="19"/>
      <c r="B403" s="3" t="s">
        <v>49</v>
      </c>
      <c r="C403" s="22">
        <f t="shared" si="11"/>
        <v>983.72516634210524</v>
      </c>
      <c r="D403" s="22">
        <f t="shared" si="12"/>
        <v>934.53890802500007</v>
      </c>
      <c r="E403" s="22">
        <f t="shared" si="12"/>
        <v>934.53890802500007</v>
      </c>
      <c r="F403" s="21">
        <v>13362.706709525</v>
      </c>
    </row>
    <row r="404" spans="1:6" x14ac:dyDescent="0.2">
      <c r="A404" s="19"/>
      <c r="B404" s="2"/>
      <c r="C404" s="2"/>
      <c r="D404" s="2"/>
      <c r="E404" s="2"/>
      <c r="F404" s="2"/>
    </row>
    <row r="405" spans="1:6" x14ac:dyDescent="0.2">
      <c r="A405" s="3" t="s">
        <v>68</v>
      </c>
      <c r="B405" s="3" t="s">
        <v>69</v>
      </c>
      <c r="C405" s="2"/>
      <c r="D405" s="2"/>
      <c r="E405" s="2"/>
      <c r="F405" s="2"/>
    </row>
    <row r="406" spans="1:6" x14ac:dyDescent="0.2">
      <c r="A406" s="15">
        <v>1</v>
      </c>
      <c r="B406" s="7" t="s">
        <v>70</v>
      </c>
      <c r="C406" s="2"/>
      <c r="D406" s="2"/>
      <c r="E406" s="2"/>
      <c r="F406" s="2"/>
    </row>
    <row r="407" spans="1:6" x14ac:dyDescent="0.2">
      <c r="A407" s="19"/>
      <c r="B407" s="2" t="s">
        <v>28</v>
      </c>
      <c r="C407" s="2">
        <f>E407*10/9.5</f>
        <v>0</v>
      </c>
      <c r="D407" s="9">
        <v>0</v>
      </c>
      <c r="E407" s="9">
        <v>0</v>
      </c>
      <c r="F407" s="2">
        <v>0.26</v>
      </c>
    </row>
    <row r="408" spans="1:6" x14ac:dyDescent="0.2">
      <c r="A408" s="19"/>
      <c r="B408" s="2" t="s">
        <v>35</v>
      </c>
      <c r="C408" s="2">
        <f t="shared" ref="C408:C427" si="13">E408*10/9.5</f>
        <v>0</v>
      </c>
      <c r="D408" s="9">
        <v>0</v>
      </c>
      <c r="E408" s="9">
        <v>0</v>
      </c>
      <c r="F408" s="2">
        <v>1.66</v>
      </c>
    </row>
    <row r="409" spans="1:6" x14ac:dyDescent="0.2">
      <c r="A409" s="19"/>
      <c r="B409" s="2" t="s">
        <v>36</v>
      </c>
      <c r="C409" s="2">
        <f t="shared" si="13"/>
        <v>0</v>
      </c>
      <c r="D409" s="9">
        <v>0</v>
      </c>
      <c r="E409" s="9">
        <v>0</v>
      </c>
      <c r="F409" s="2">
        <v>2.0831</v>
      </c>
    </row>
    <row r="410" spans="1:6" x14ac:dyDescent="0.2">
      <c r="A410" s="19"/>
      <c r="B410" s="2" t="s">
        <v>37</v>
      </c>
      <c r="C410" s="2">
        <f t="shared" si="13"/>
        <v>0</v>
      </c>
      <c r="D410" s="9">
        <v>0</v>
      </c>
      <c r="E410" s="9">
        <v>0</v>
      </c>
      <c r="F410" s="2">
        <v>3.89</v>
      </c>
    </row>
    <row r="411" spans="1:6" ht="14.25" customHeight="1" x14ac:dyDescent="0.2">
      <c r="A411" s="19"/>
      <c r="B411" s="2" t="s">
        <v>14</v>
      </c>
      <c r="C411" s="2">
        <f t="shared" si="13"/>
        <v>0</v>
      </c>
      <c r="D411" s="9">
        <v>0</v>
      </c>
      <c r="E411" s="9">
        <v>0</v>
      </c>
      <c r="F411" s="2">
        <v>30.0214</v>
      </c>
    </row>
    <row r="412" spans="1:6" x14ac:dyDescent="0.2">
      <c r="A412" s="19"/>
      <c r="B412" s="2" t="s">
        <v>38</v>
      </c>
      <c r="C412" s="2">
        <f t="shared" si="13"/>
        <v>0</v>
      </c>
      <c r="D412" s="9">
        <v>0</v>
      </c>
      <c r="E412" s="9">
        <v>0</v>
      </c>
      <c r="F412" s="2">
        <v>7.98</v>
      </c>
    </row>
    <row r="413" spans="1:6" x14ac:dyDescent="0.2">
      <c r="A413" s="19"/>
      <c r="B413" s="2" t="s">
        <v>39</v>
      </c>
      <c r="C413" s="2">
        <f t="shared" si="13"/>
        <v>0</v>
      </c>
      <c r="D413" s="9">
        <v>0</v>
      </c>
      <c r="E413" s="9">
        <v>0</v>
      </c>
      <c r="F413" s="2">
        <v>0.97</v>
      </c>
    </row>
    <row r="414" spans="1:6" x14ac:dyDescent="0.2">
      <c r="A414" s="19"/>
      <c r="B414" s="2" t="s">
        <v>40</v>
      </c>
      <c r="C414" s="2">
        <f t="shared" si="13"/>
        <v>0</v>
      </c>
      <c r="D414" s="9">
        <v>0</v>
      </c>
      <c r="E414" s="9">
        <v>0</v>
      </c>
      <c r="F414" s="2">
        <v>0.13885</v>
      </c>
    </row>
    <row r="415" spans="1:6" x14ac:dyDescent="0.2">
      <c r="A415" s="19"/>
      <c r="B415" s="2" t="s">
        <v>41</v>
      </c>
      <c r="C415" s="2">
        <f t="shared" si="13"/>
        <v>0</v>
      </c>
      <c r="D415" s="9">
        <v>0</v>
      </c>
      <c r="E415" s="9">
        <v>0</v>
      </c>
      <c r="F415" s="2">
        <v>0</v>
      </c>
    </row>
    <row r="416" spans="1:6" x14ac:dyDescent="0.2">
      <c r="A416" s="19"/>
      <c r="B416" s="2" t="s">
        <v>42</v>
      </c>
      <c r="C416" s="2">
        <f t="shared" si="13"/>
        <v>0</v>
      </c>
      <c r="D416" s="9">
        <v>0</v>
      </c>
      <c r="E416" s="9">
        <v>0</v>
      </c>
      <c r="F416" s="2">
        <v>0</v>
      </c>
    </row>
    <row r="417" spans="1:6" x14ac:dyDescent="0.2">
      <c r="A417" s="19"/>
      <c r="B417" s="2" t="s">
        <v>43</v>
      </c>
      <c r="C417" s="2">
        <f t="shared" si="13"/>
        <v>0</v>
      </c>
      <c r="D417" s="9">
        <v>0</v>
      </c>
      <c r="E417" s="9">
        <v>0</v>
      </c>
      <c r="F417" s="2">
        <v>124.15427</v>
      </c>
    </row>
    <row r="418" spans="1:6" x14ac:dyDescent="0.2">
      <c r="A418" s="19"/>
      <c r="B418" s="2" t="s">
        <v>44</v>
      </c>
      <c r="C418" s="2">
        <f t="shared" si="13"/>
        <v>0</v>
      </c>
      <c r="D418" s="9">
        <v>0</v>
      </c>
      <c r="E418" s="9">
        <v>0</v>
      </c>
      <c r="F418" s="2">
        <v>89.777349999999984</v>
      </c>
    </row>
    <row r="419" spans="1:6" x14ac:dyDescent="0.2">
      <c r="A419" s="19"/>
      <c r="B419" s="2" t="s">
        <v>18</v>
      </c>
      <c r="C419" s="2">
        <f t="shared" si="13"/>
        <v>0</v>
      </c>
      <c r="D419" s="9">
        <v>0</v>
      </c>
      <c r="E419" s="9">
        <v>0</v>
      </c>
      <c r="F419" s="2">
        <v>0</v>
      </c>
    </row>
    <row r="420" spans="1:6" x14ac:dyDescent="0.2">
      <c r="A420" s="19"/>
      <c r="B420" s="2" t="s">
        <v>45</v>
      </c>
      <c r="C420" s="2">
        <f t="shared" si="13"/>
        <v>0</v>
      </c>
      <c r="D420" s="9">
        <v>0</v>
      </c>
      <c r="E420" s="9">
        <v>0</v>
      </c>
      <c r="F420" s="2">
        <v>19.000599999999999</v>
      </c>
    </row>
    <row r="421" spans="1:6" ht="14.25" customHeight="1" x14ac:dyDescent="0.2">
      <c r="A421" s="19"/>
      <c r="B421" s="2" t="s">
        <v>46</v>
      </c>
      <c r="C421" s="2">
        <f t="shared" si="13"/>
        <v>0</v>
      </c>
      <c r="D421" s="9">
        <v>0</v>
      </c>
      <c r="E421" s="9">
        <v>0</v>
      </c>
      <c r="F421" s="2">
        <v>0</v>
      </c>
    </row>
    <row r="422" spans="1:6" ht="14.25" customHeight="1" x14ac:dyDescent="0.25">
      <c r="A422" s="19"/>
      <c r="B422" s="2" t="s">
        <v>17</v>
      </c>
      <c r="C422" s="2">
        <f t="shared" si="13"/>
        <v>5.6210526315789471</v>
      </c>
      <c r="D422" s="16">
        <v>5.34</v>
      </c>
      <c r="E422" s="16">
        <v>5.34</v>
      </c>
      <c r="F422" s="2">
        <v>7.4008137999999999</v>
      </c>
    </row>
    <row r="423" spans="1:6" ht="14.25" customHeight="1" x14ac:dyDescent="0.2">
      <c r="A423" s="19"/>
      <c r="B423" s="2" t="s">
        <v>104</v>
      </c>
      <c r="C423" s="2">
        <f t="shared" si="13"/>
        <v>0</v>
      </c>
      <c r="D423" s="2">
        <v>0</v>
      </c>
      <c r="E423" s="2">
        <v>0</v>
      </c>
      <c r="F423" s="2">
        <v>0.01</v>
      </c>
    </row>
    <row r="424" spans="1:6" ht="14.25" customHeight="1" x14ac:dyDescent="0.2">
      <c r="A424" s="19"/>
      <c r="B424" s="2" t="s">
        <v>1</v>
      </c>
      <c r="C424" s="2">
        <f t="shared" si="13"/>
        <v>0</v>
      </c>
      <c r="D424" s="2">
        <v>0</v>
      </c>
      <c r="E424" s="2">
        <v>0</v>
      </c>
      <c r="F424" s="2">
        <v>7.49</v>
      </c>
    </row>
    <row r="425" spans="1:6" ht="14.25" customHeight="1" x14ac:dyDescent="0.2">
      <c r="A425" s="19"/>
      <c r="B425" s="2" t="s">
        <v>47</v>
      </c>
      <c r="C425" s="2">
        <f t="shared" si="13"/>
        <v>0</v>
      </c>
      <c r="D425" s="2">
        <v>0</v>
      </c>
      <c r="E425" s="2">
        <v>0</v>
      </c>
      <c r="F425" s="2">
        <v>0.13</v>
      </c>
    </row>
    <row r="426" spans="1:6" x14ac:dyDescent="0.2">
      <c r="A426" s="19"/>
      <c r="B426" s="2" t="s">
        <v>48</v>
      </c>
      <c r="C426" s="2">
        <f t="shared" si="13"/>
        <v>0</v>
      </c>
      <c r="D426" s="2">
        <v>0</v>
      </c>
      <c r="E426" s="2">
        <v>0</v>
      </c>
      <c r="F426" s="2">
        <v>0</v>
      </c>
    </row>
    <row r="427" spans="1:6" x14ac:dyDescent="0.2">
      <c r="A427" s="15"/>
      <c r="B427" s="7" t="s">
        <v>49</v>
      </c>
      <c r="C427" s="21">
        <f t="shared" si="13"/>
        <v>5.6210526315789471</v>
      </c>
      <c r="D427" s="21">
        <f>SUM(D407:D422)</f>
        <v>5.34</v>
      </c>
      <c r="E427" s="21">
        <f>SUM(E407:E422)</f>
        <v>5.34</v>
      </c>
      <c r="F427" s="21">
        <v>294.96638379999996</v>
      </c>
    </row>
    <row r="428" spans="1:6" x14ac:dyDescent="0.2">
      <c r="A428" s="19"/>
      <c r="B428" s="2"/>
      <c r="C428" s="2"/>
      <c r="D428" s="2"/>
      <c r="E428" s="2"/>
      <c r="F428" s="2"/>
    </row>
    <row r="429" spans="1:6" x14ac:dyDescent="0.2">
      <c r="A429" s="15" t="s">
        <v>2</v>
      </c>
      <c r="B429" s="7" t="s">
        <v>71</v>
      </c>
      <c r="C429" s="2"/>
      <c r="D429" s="2"/>
      <c r="E429" s="2"/>
      <c r="F429" s="2"/>
    </row>
    <row r="430" spans="1:6" x14ac:dyDescent="0.2">
      <c r="A430" s="19"/>
      <c r="B430" s="2" t="s">
        <v>28</v>
      </c>
      <c r="C430" s="2">
        <f>E430*10/9</f>
        <v>0</v>
      </c>
      <c r="D430" s="2">
        <v>0</v>
      </c>
      <c r="E430" s="2">
        <v>0</v>
      </c>
      <c r="F430" s="2">
        <v>1326.5174099999999</v>
      </c>
    </row>
    <row r="431" spans="1:6" x14ac:dyDescent="0.2">
      <c r="A431" s="19"/>
      <c r="B431" s="2" t="s">
        <v>35</v>
      </c>
      <c r="C431" s="2">
        <f t="shared" ref="C431:C450" si="14">E431*10/9</f>
        <v>2.5922222222222221E-2</v>
      </c>
      <c r="D431" s="2">
        <v>2.333E-2</v>
      </c>
      <c r="E431" s="2">
        <v>2.333E-2</v>
      </c>
      <c r="F431" s="2">
        <v>884.87215749999996</v>
      </c>
    </row>
    <row r="432" spans="1:6" x14ac:dyDescent="0.2">
      <c r="A432" s="19"/>
      <c r="B432" s="2" t="s">
        <v>36</v>
      </c>
      <c r="C432" s="2">
        <f t="shared" si="14"/>
        <v>212.43544471111107</v>
      </c>
      <c r="D432" s="2">
        <v>191.19190023999997</v>
      </c>
      <c r="E432" s="2">
        <v>191.19190023999997</v>
      </c>
      <c r="F432" s="2">
        <v>5287.0541327399997</v>
      </c>
    </row>
    <row r="433" spans="1:6" x14ac:dyDescent="0.2">
      <c r="A433" s="19"/>
      <c r="B433" s="2" t="s">
        <v>37</v>
      </c>
      <c r="C433" s="2">
        <f t="shared" si="14"/>
        <v>7.1396444444444443E-2</v>
      </c>
      <c r="D433" s="2">
        <v>6.4256800000000003E-2</v>
      </c>
      <c r="E433" s="2">
        <v>6.4256800000000003E-2</v>
      </c>
      <c r="F433" s="2">
        <v>2425.2316568000001</v>
      </c>
    </row>
    <row r="434" spans="1:6" ht="14.25" customHeight="1" x14ac:dyDescent="0.2">
      <c r="A434" s="19"/>
      <c r="B434" s="2" t="s">
        <v>14</v>
      </c>
      <c r="C434" s="2">
        <f t="shared" si="14"/>
        <v>547.34186833333342</v>
      </c>
      <c r="D434" s="2">
        <v>492.60768150000001</v>
      </c>
      <c r="E434" s="2">
        <v>492.60768150000001</v>
      </c>
      <c r="F434" s="2">
        <v>1445.3574014999999</v>
      </c>
    </row>
    <row r="435" spans="1:6" x14ac:dyDescent="0.2">
      <c r="A435" s="19"/>
      <c r="B435" s="2" t="s">
        <v>38</v>
      </c>
      <c r="C435" s="2">
        <f t="shared" si="14"/>
        <v>0.10110144444444444</v>
      </c>
      <c r="D435" s="2">
        <v>9.0991299999999997E-2</v>
      </c>
      <c r="E435" s="2">
        <v>9.0991299999999997E-2</v>
      </c>
      <c r="F435" s="2">
        <v>475.87663129999993</v>
      </c>
    </row>
    <row r="436" spans="1:6" x14ac:dyDescent="0.2">
      <c r="A436" s="19"/>
      <c r="B436" s="2" t="s">
        <v>39</v>
      </c>
      <c r="C436" s="2">
        <f t="shared" si="14"/>
        <v>1.5870933999999999</v>
      </c>
      <c r="D436" s="2">
        <v>1.42838406</v>
      </c>
      <c r="E436" s="2">
        <v>1.42838406</v>
      </c>
      <c r="F436" s="2">
        <v>1285.8033040600003</v>
      </c>
    </row>
    <row r="437" spans="1:6" x14ac:dyDescent="0.2">
      <c r="A437" s="19"/>
      <c r="B437" s="2" t="s">
        <v>40</v>
      </c>
      <c r="C437" s="2">
        <f t="shared" si="14"/>
        <v>1.6777777777777778</v>
      </c>
      <c r="D437" s="2">
        <v>1.51</v>
      </c>
      <c r="E437" s="2">
        <v>1.51</v>
      </c>
      <c r="F437" s="2">
        <v>44.18177</v>
      </c>
    </row>
    <row r="438" spans="1:6" x14ac:dyDescent="0.2">
      <c r="A438" s="19"/>
      <c r="B438" s="2" t="s">
        <v>41</v>
      </c>
      <c r="C438" s="2">
        <f t="shared" si="14"/>
        <v>0</v>
      </c>
      <c r="D438" s="2">
        <v>0</v>
      </c>
      <c r="E438" s="2">
        <v>0</v>
      </c>
      <c r="F438" s="2">
        <v>0.35235000000000005</v>
      </c>
    </row>
    <row r="439" spans="1:6" x14ac:dyDescent="0.2">
      <c r="A439" s="19"/>
      <c r="B439" s="2" t="s">
        <v>42</v>
      </c>
      <c r="C439" s="2">
        <f t="shared" si="14"/>
        <v>0</v>
      </c>
      <c r="D439" s="2">
        <v>0</v>
      </c>
      <c r="E439" s="2">
        <v>0</v>
      </c>
      <c r="F439" s="2">
        <v>0.14000000000000001</v>
      </c>
    </row>
    <row r="440" spans="1:6" x14ac:dyDescent="0.2">
      <c r="A440" s="19"/>
      <c r="B440" s="2" t="s">
        <v>43</v>
      </c>
      <c r="C440" s="2">
        <f t="shared" si="14"/>
        <v>279.81284499999992</v>
      </c>
      <c r="D440" s="2">
        <v>251.83156049999994</v>
      </c>
      <c r="E440" s="2">
        <v>251.83156049999994</v>
      </c>
      <c r="F440" s="2">
        <v>3944.0071804999998</v>
      </c>
    </row>
    <row r="441" spans="1:6" x14ac:dyDescent="0.2">
      <c r="A441" s="19"/>
      <c r="B441" s="2" t="s">
        <v>44</v>
      </c>
      <c r="C441" s="2">
        <f t="shared" si="14"/>
        <v>0</v>
      </c>
      <c r="D441" s="2">
        <v>0</v>
      </c>
      <c r="E441" s="2">
        <v>0</v>
      </c>
      <c r="F441" s="2">
        <v>2378.41788</v>
      </c>
    </row>
    <row r="442" spans="1:6" x14ac:dyDescent="0.2">
      <c r="A442" s="19"/>
      <c r="B442" s="2" t="s">
        <v>18</v>
      </c>
      <c r="C442" s="2">
        <f t="shared" si="14"/>
        <v>7.7777777777777779E-2</v>
      </c>
      <c r="D442" s="2">
        <v>7.0000000000000007E-2</v>
      </c>
      <c r="E442" s="2">
        <v>7.0000000000000007E-2</v>
      </c>
      <c r="F442" s="2">
        <v>0.85400000000000009</v>
      </c>
    </row>
    <row r="443" spans="1:6" x14ac:dyDescent="0.2">
      <c r="A443" s="19"/>
      <c r="B443" s="2" t="s">
        <v>45</v>
      </c>
      <c r="C443" s="2">
        <f t="shared" si="14"/>
        <v>1506.9342634444454</v>
      </c>
      <c r="D443" s="2">
        <v>1356.2408371000008</v>
      </c>
      <c r="E443" s="2">
        <v>1356.2408371000008</v>
      </c>
      <c r="F443" s="2">
        <v>5991.0278513000021</v>
      </c>
    </row>
    <row r="444" spans="1:6" ht="14.25" customHeight="1" x14ac:dyDescent="0.2">
      <c r="A444" s="19"/>
      <c r="B444" s="2" t="s">
        <v>46</v>
      </c>
      <c r="C444" s="2">
        <f t="shared" si="14"/>
        <v>0</v>
      </c>
      <c r="D444" s="2">
        <v>0</v>
      </c>
      <c r="E444" s="2">
        <v>0</v>
      </c>
      <c r="F444" s="2">
        <v>13.9453</v>
      </c>
    </row>
    <row r="445" spans="1:6" ht="14.25" customHeight="1" x14ac:dyDescent="0.2">
      <c r="A445" s="19"/>
      <c r="B445" s="2" t="s">
        <v>17</v>
      </c>
      <c r="C445" s="2">
        <f t="shared" si="14"/>
        <v>76.4847915</v>
      </c>
      <c r="D445" s="2">
        <v>68.83631235</v>
      </c>
      <c r="E445" s="2">
        <v>68.83631235</v>
      </c>
      <c r="F445" s="2">
        <v>850.78167234999967</v>
      </c>
    </row>
    <row r="446" spans="1:6" ht="14.25" customHeight="1" x14ac:dyDescent="0.2">
      <c r="A446" s="19"/>
      <c r="B446" s="2" t="s">
        <v>104</v>
      </c>
      <c r="C446" s="2">
        <f t="shared" si="14"/>
        <v>0</v>
      </c>
      <c r="D446" s="2">
        <v>0</v>
      </c>
      <c r="E446" s="2">
        <v>0</v>
      </c>
      <c r="F446" s="2">
        <v>6.97</v>
      </c>
    </row>
    <row r="447" spans="1:6" ht="14.25" customHeight="1" x14ac:dyDescent="0.2">
      <c r="A447" s="19"/>
      <c r="B447" s="2" t="s">
        <v>1</v>
      </c>
      <c r="C447" s="2">
        <f t="shared" si="14"/>
        <v>0</v>
      </c>
      <c r="D447" s="2">
        <v>0</v>
      </c>
      <c r="E447" s="2">
        <v>0</v>
      </c>
      <c r="F447" s="2">
        <v>1512.92</v>
      </c>
    </row>
    <row r="448" spans="1:6" ht="14.25" customHeight="1" x14ac:dyDescent="0.2">
      <c r="A448" s="19"/>
      <c r="B448" s="2" t="s">
        <v>47</v>
      </c>
      <c r="C448" s="2">
        <f t="shared" si="14"/>
        <v>0</v>
      </c>
      <c r="D448" s="2">
        <v>0</v>
      </c>
      <c r="E448" s="2">
        <v>0</v>
      </c>
      <c r="F448" s="2">
        <v>283.91507999999999</v>
      </c>
    </row>
    <row r="449" spans="1:6" x14ac:dyDescent="0.2">
      <c r="A449" s="19"/>
      <c r="B449" s="2" t="s">
        <v>48</v>
      </c>
      <c r="C449" s="2">
        <f t="shared" si="14"/>
        <v>0</v>
      </c>
      <c r="D449" s="2">
        <v>0</v>
      </c>
      <c r="E449" s="2">
        <v>0</v>
      </c>
      <c r="F449" s="2">
        <v>0</v>
      </c>
    </row>
    <row r="450" spans="1:6" x14ac:dyDescent="0.2">
      <c r="A450" s="19"/>
      <c r="B450" s="7" t="s">
        <v>49</v>
      </c>
      <c r="C450" s="21">
        <f t="shared" si="14"/>
        <v>2626.5502820555566</v>
      </c>
      <c r="D450" s="21">
        <f>SUM(D430:D445)</f>
        <v>2363.8952538500007</v>
      </c>
      <c r="E450" s="21">
        <f>SUM(E430:E445)</f>
        <v>2363.8952538500007</v>
      </c>
      <c r="F450" s="21">
        <v>28158.225778050008</v>
      </c>
    </row>
    <row r="451" spans="1:6" x14ac:dyDescent="0.2">
      <c r="A451" s="19"/>
      <c r="B451" s="2"/>
      <c r="C451" s="2"/>
      <c r="D451" s="2"/>
      <c r="E451" s="2"/>
      <c r="F451" s="2"/>
    </row>
    <row r="452" spans="1:6" x14ac:dyDescent="0.2">
      <c r="A452" s="15">
        <v>3</v>
      </c>
      <c r="B452" s="7" t="s">
        <v>72</v>
      </c>
      <c r="C452" s="2"/>
      <c r="D452" s="2"/>
      <c r="E452" s="2"/>
      <c r="F452" s="2"/>
    </row>
    <row r="453" spans="1:6" x14ac:dyDescent="0.2">
      <c r="A453" s="19"/>
      <c r="B453" s="2" t="s">
        <v>28</v>
      </c>
      <c r="C453" s="2">
        <f>E453*10/9</f>
        <v>9.2339000000000004E-2</v>
      </c>
      <c r="D453" s="2">
        <v>8.3105100000000001E-2</v>
      </c>
      <c r="E453" s="2">
        <v>8.3105100000000001E-2</v>
      </c>
      <c r="F453" s="2">
        <v>13.095115099999999</v>
      </c>
    </row>
    <row r="454" spans="1:6" x14ac:dyDescent="0.2">
      <c r="A454" s="19"/>
      <c r="B454" s="2" t="s">
        <v>35</v>
      </c>
      <c r="C454" s="2">
        <f t="shared" ref="C454:C473" si="15">E454*10/9</f>
        <v>0.1842222222222222</v>
      </c>
      <c r="D454" s="2">
        <v>0.1658</v>
      </c>
      <c r="E454" s="2">
        <v>0.1658</v>
      </c>
      <c r="F454" s="2">
        <v>6.2206799999999998</v>
      </c>
    </row>
    <row r="455" spans="1:6" x14ac:dyDescent="0.2">
      <c r="A455" s="19"/>
      <c r="B455" s="2" t="s">
        <v>36</v>
      </c>
      <c r="C455" s="2">
        <f t="shared" si="15"/>
        <v>22.880278794444443</v>
      </c>
      <c r="D455" s="2">
        <v>20.592250915000001</v>
      </c>
      <c r="E455" s="2">
        <v>20.592250915000001</v>
      </c>
      <c r="F455" s="2">
        <v>324.431010915</v>
      </c>
    </row>
    <row r="456" spans="1:6" x14ac:dyDescent="0.2">
      <c r="A456" s="19"/>
      <c r="B456" s="2" t="s">
        <v>37</v>
      </c>
      <c r="C456" s="2">
        <f t="shared" si="15"/>
        <v>0.19647077777777777</v>
      </c>
      <c r="D456" s="2">
        <v>0.1768237</v>
      </c>
      <c r="E456" s="2">
        <v>0.1768237</v>
      </c>
      <c r="F456" s="2">
        <v>35.452743699999999</v>
      </c>
    </row>
    <row r="457" spans="1:6" ht="14.25" customHeight="1" x14ac:dyDescent="0.2">
      <c r="A457" s="19"/>
      <c r="B457" s="2" t="s">
        <v>14</v>
      </c>
      <c r="C457" s="2">
        <f t="shared" si="15"/>
        <v>240.53610755555553</v>
      </c>
      <c r="D457" s="2">
        <v>216.48249680000001</v>
      </c>
      <c r="E457" s="2">
        <v>216.48249680000001</v>
      </c>
      <c r="F457" s="2">
        <v>279.41703680000001</v>
      </c>
    </row>
    <row r="458" spans="1:6" x14ac:dyDescent="0.2">
      <c r="A458" s="19"/>
      <c r="B458" s="2" t="s">
        <v>38</v>
      </c>
      <c r="C458" s="2">
        <f t="shared" si="15"/>
        <v>0</v>
      </c>
      <c r="D458" s="2">
        <v>0</v>
      </c>
      <c r="E458" s="2">
        <v>0</v>
      </c>
      <c r="F458" s="2">
        <v>7.2113100000000019</v>
      </c>
    </row>
    <row r="459" spans="1:6" x14ac:dyDescent="0.2">
      <c r="A459" s="19"/>
      <c r="B459" s="2" t="s">
        <v>39</v>
      </c>
      <c r="C459" s="2">
        <f t="shared" si="15"/>
        <v>19.193015344444447</v>
      </c>
      <c r="D459" s="2">
        <v>17.27371381</v>
      </c>
      <c r="E459" s="2">
        <v>17.27371381</v>
      </c>
      <c r="F459" s="2">
        <v>172.18511381000002</v>
      </c>
    </row>
    <row r="460" spans="1:6" x14ac:dyDescent="0.2">
      <c r="A460" s="19"/>
      <c r="B460" s="2" t="s">
        <v>40</v>
      </c>
      <c r="C460" s="2">
        <f t="shared" si="15"/>
        <v>0.10555555555555556</v>
      </c>
      <c r="D460" s="2">
        <v>9.5000000000000001E-2</v>
      </c>
      <c r="E460" s="2">
        <v>9.5000000000000001E-2</v>
      </c>
      <c r="F460" s="2">
        <v>1.74325</v>
      </c>
    </row>
    <row r="461" spans="1:6" x14ac:dyDescent="0.2">
      <c r="A461" s="19"/>
      <c r="B461" s="2" t="s">
        <v>41</v>
      </c>
      <c r="C461" s="2">
        <f t="shared" si="15"/>
        <v>0</v>
      </c>
      <c r="D461" s="2">
        <v>0</v>
      </c>
      <c r="E461" s="2">
        <v>0</v>
      </c>
      <c r="F461" s="2">
        <v>0.32474999999999998</v>
      </c>
    </row>
    <row r="462" spans="1:6" x14ac:dyDescent="0.2">
      <c r="A462" s="19"/>
      <c r="B462" s="2" t="s">
        <v>42</v>
      </c>
      <c r="C462" s="2">
        <f t="shared" si="15"/>
        <v>0</v>
      </c>
      <c r="D462" s="2">
        <v>0</v>
      </c>
      <c r="E462" s="2">
        <v>0</v>
      </c>
      <c r="F462" s="2">
        <v>0</v>
      </c>
    </row>
    <row r="463" spans="1:6" x14ac:dyDescent="0.2">
      <c r="A463" s="19"/>
      <c r="B463" s="2" t="s">
        <v>43</v>
      </c>
      <c r="C463" s="2">
        <f t="shared" si="15"/>
        <v>532.00619988888877</v>
      </c>
      <c r="D463" s="2">
        <v>478.80557989999988</v>
      </c>
      <c r="E463" s="2">
        <v>478.80557989999988</v>
      </c>
      <c r="F463" s="2">
        <v>2187.3414705999999</v>
      </c>
    </row>
    <row r="464" spans="1:6" x14ac:dyDescent="0.2">
      <c r="A464" s="19"/>
      <c r="B464" s="2" t="s">
        <v>44</v>
      </c>
      <c r="C464" s="2">
        <f t="shared" si="15"/>
        <v>0</v>
      </c>
      <c r="D464" s="2">
        <v>0</v>
      </c>
      <c r="E464" s="2">
        <v>0</v>
      </c>
      <c r="F464" s="2">
        <v>629.20456999999999</v>
      </c>
    </row>
    <row r="465" spans="1:6" x14ac:dyDescent="0.2">
      <c r="A465" s="19"/>
      <c r="B465" s="2" t="s">
        <v>18</v>
      </c>
      <c r="C465" s="2">
        <f t="shared" si="15"/>
        <v>102.48465555555555</v>
      </c>
      <c r="D465" s="2">
        <v>92.236189999999993</v>
      </c>
      <c r="E465" s="2">
        <v>92.236189999999993</v>
      </c>
      <c r="F465" s="2">
        <v>99.697889999999987</v>
      </c>
    </row>
    <row r="466" spans="1:6" x14ac:dyDescent="0.2">
      <c r="A466" s="19"/>
      <c r="B466" s="2" t="s">
        <v>45</v>
      </c>
      <c r="C466" s="2">
        <f t="shared" si="15"/>
        <v>406.95334977777759</v>
      </c>
      <c r="D466" s="2">
        <v>366.25801479999984</v>
      </c>
      <c r="E466" s="2">
        <v>366.25801479999984</v>
      </c>
      <c r="F466" s="2">
        <v>1184.6681785999999</v>
      </c>
    </row>
    <row r="467" spans="1:6" ht="14.25" customHeight="1" x14ac:dyDescent="0.2">
      <c r="A467" s="19"/>
      <c r="B467" s="2" t="s">
        <v>46</v>
      </c>
      <c r="C467" s="2">
        <f t="shared" si="15"/>
        <v>0.10732222222222222</v>
      </c>
      <c r="D467" s="2">
        <v>9.6589999999999995E-2</v>
      </c>
      <c r="E467" s="2">
        <v>9.6589999999999995E-2</v>
      </c>
      <c r="F467" s="2">
        <v>2.7033900000000002</v>
      </c>
    </row>
    <row r="468" spans="1:6" ht="14.25" customHeight="1" x14ac:dyDescent="0.2">
      <c r="A468" s="19"/>
      <c r="B468" s="20" t="s">
        <v>17</v>
      </c>
      <c r="C468" s="2">
        <f t="shared" si="15"/>
        <v>190.18981111111114</v>
      </c>
      <c r="D468" s="2">
        <v>171.17083000000002</v>
      </c>
      <c r="E468" s="2">
        <v>171.17083000000002</v>
      </c>
      <c r="F468" s="2">
        <v>547.06410580000011</v>
      </c>
    </row>
    <row r="469" spans="1:6" ht="14.25" customHeight="1" x14ac:dyDescent="0.2">
      <c r="A469" s="19"/>
      <c r="B469" s="2" t="s">
        <v>104</v>
      </c>
      <c r="C469" s="2">
        <f t="shared" si="15"/>
        <v>0</v>
      </c>
      <c r="D469" s="2">
        <v>0</v>
      </c>
      <c r="E469" s="2">
        <v>0</v>
      </c>
      <c r="F469" s="2">
        <v>0.75</v>
      </c>
    </row>
    <row r="470" spans="1:6" ht="14.25" customHeight="1" x14ac:dyDescent="0.2">
      <c r="A470" s="19"/>
      <c r="B470" s="2" t="s">
        <v>1</v>
      </c>
      <c r="C470" s="2">
        <f t="shared" si="15"/>
        <v>0</v>
      </c>
      <c r="D470" s="2">
        <v>0</v>
      </c>
      <c r="E470" s="2">
        <v>0</v>
      </c>
      <c r="F470" s="2">
        <v>138.43</v>
      </c>
    </row>
    <row r="471" spans="1:6" ht="14.25" customHeight="1" x14ac:dyDescent="0.2">
      <c r="A471" s="19"/>
      <c r="B471" s="2" t="s">
        <v>47</v>
      </c>
      <c r="C471" s="2">
        <f t="shared" si="15"/>
        <v>0</v>
      </c>
      <c r="D471" s="2">
        <v>0</v>
      </c>
      <c r="E471" s="2">
        <v>0</v>
      </c>
      <c r="F471" s="2">
        <v>22.527985000000001</v>
      </c>
    </row>
    <row r="472" spans="1:6" x14ac:dyDescent="0.2">
      <c r="A472" s="19"/>
      <c r="B472" s="2" t="s">
        <v>48</v>
      </c>
      <c r="C472" s="2">
        <f t="shared" si="15"/>
        <v>0</v>
      </c>
      <c r="D472" s="2">
        <v>0</v>
      </c>
      <c r="E472" s="2">
        <v>0</v>
      </c>
      <c r="F472" s="2">
        <v>0</v>
      </c>
    </row>
    <row r="473" spans="1:6" x14ac:dyDescent="0.2">
      <c r="A473" s="19"/>
      <c r="B473" s="7" t="s">
        <v>49</v>
      </c>
      <c r="C473" s="21">
        <f t="shared" si="15"/>
        <v>1514.9293278055554</v>
      </c>
      <c r="D473" s="21">
        <f>SUM(D453:D468)</f>
        <v>1363.4363950249999</v>
      </c>
      <c r="E473" s="21">
        <f>SUM(E453:E468)</f>
        <v>1363.4363950249999</v>
      </c>
      <c r="F473" s="21">
        <v>5652.4686003250008</v>
      </c>
    </row>
    <row r="474" spans="1:6" x14ac:dyDescent="0.2">
      <c r="A474" s="19"/>
      <c r="B474" s="2"/>
      <c r="C474" s="2"/>
      <c r="D474" s="2"/>
      <c r="E474" s="2"/>
      <c r="F474" s="2"/>
    </row>
    <row r="475" spans="1:6" x14ac:dyDescent="0.2">
      <c r="A475" s="15">
        <v>4</v>
      </c>
      <c r="B475" s="7" t="s">
        <v>73</v>
      </c>
      <c r="C475" s="2"/>
      <c r="D475" s="2"/>
      <c r="E475" s="2"/>
      <c r="F475" s="2"/>
    </row>
    <row r="476" spans="1:6" x14ac:dyDescent="0.2">
      <c r="A476" s="19"/>
      <c r="B476" s="2" t="s">
        <v>28</v>
      </c>
      <c r="C476" s="2">
        <f>E476*10/9</f>
        <v>3.4003122222222223E-2</v>
      </c>
      <c r="D476" s="2">
        <v>3.0602810000000001E-2</v>
      </c>
      <c r="E476" s="2">
        <v>3.0602810000000001E-2</v>
      </c>
      <c r="F476" s="2">
        <v>216.95856280999999</v>
      </c>
    </row>
    <row r="477" spans="1:6" x14ac:dyDescent="0.2">
      <c r="A477" s="19"/>
      <c r="B477" s="2" t="s">
        <v>35</v>
      </c>
      <c r="C477" s="2">
        <f t="shared" ref="C477:C496" si="16">E477*10/9</f>
        <v>1.5624971222222228</v>
      </c>
      <c r="D477" s="2">
        <v>1.4062474100000004</v>
      </c>
      <c r="E477" s="2">
        <v>1.4062474100000004</v>
      </c>
      <c r="F477" s="2">
        <v>88.819567410000019</v>
      </c>
    </row>
    <row r="478" spans="1:6" x14ac:dyDescent="0.2">
      <c r="A478" s="19"/>
      <c r="B478" s="2" t="s">
        <v>36</v>
      </c>
      <c r="C478" s="2">
        <f t="shared" si="16"/>
        <v>75.143180977777803</v>
      </c>
      <c r="D478" s="2">
        <v>67.628862880000014</v>
      </c>
      <c r="E478" s="2">
        <v>67.628862880000014</v>
      </c>
      <c r="F478" s="2">
        <v>2044.87807288</v>
      </c>
    </row>
    <row r="479" spans="1:6" x14ac:dyDescent="0.2">
      <c r="A479" s="19"/>
      <c r="B479" s="2" t="s">
        <v>37</v>
      </c>
      <c r="C479" s="2">
        <f t="shared" si="16"/>
        <v>19.04950777777778</v>
      </c>
      <c r="D479" s="2">
        <v>17.144557000000002</v>
      </c>
      <c r="E479" s="2">
        <v>17.144557000000002</v>
      </c>
      <c r="F479" s="2">
        <v>333.84733699999998</v>
      </c>
    </row>
    <row r="480" spans="1:6" ht="14.25" customHeight="1" x14ac:dyDescent="0.2">
      <c r="A480" s="19"/>
      <c r="B480" s="2" t="s">
        <v>14</v>
      </c>
      <c r="C480" s="2">
        <f t="shared" si="16"/>
        <v>668.93910981111117</v>
      </c>
      <c r="D480" s="2">
        <v>602.04519883</v>
      </c>
      <c r="E480" s="2">
        <v>602.04519883</v>
      </c>
      <c r="F480" s="2">
        <v>782.52326883000001</v>
      </c>
    </row>
    <row r="481" spans="1:6" x14ac:dyDescent="0.2">
      <c r="A481" s="19"/>
      <c r="B481" s="2" t="s">
        <v>38</v>
      </c>
      <c r="C481" s="2">
        <f t="shared" si="16"/>
        <v>2.9200744444444435</v>
      </c>
      <c r="D481" s="2">
        <v>2.6280669999999993</v>
      </c>
      <c r="E481" s="2">
        <v>2.6280669999999993</v>
      </c>
      <c r="F481" s="2">
        <v>140.26343699999998</v>
      </c>
    </row>
    <row r="482" spans="1:6" x14ac:dyDescent="0.2">
      <c r="A482" s="19"/>
      <c r="B482" s="2" t="s">
        <v>39</v>
      </c>
      <c r="C482" s="2">
        <f t="shared" si="16"/>
        <v>7.5159515777777797</v>
      </c>
      <c r="D482" s="2">
        <v>6.7643564200000021</v>
      </c>
      <c r="E482" s="2">
        <v>6.7643564200000021</v>
      </c>
      <c r="F482" s="2">
        <v>394.18666641999994</v>
      </c>
    </row>
    <row r="483" spans="1:6" x14ac:dyDescent="0.2">
      <c r="A483" s="19"/>
      <c r="B483" s="2" t="s">
        <v>40</v>
      </c>
      <c r="C483" s="2">
        <f t="shared" si="16"/>
        <v>6.0566925999999999</v>
      </c>
      <c r="D483" s="2">
        <v>5.4510233399999999</v>
      </c>
      <c r="E483" s="2">
        <v>5.4510233399999999</v>
      </c>
      <c r="F483" s="2">
        <v>29.435583340000001</v>
      </c>
    </row>
    <row r="484" spans="1:6" x14ac:dyDescent="0.2">
      <c r="A484" s="19"/>
      <c r="B484" s="2" t="s">
        <v>41</v>
      </c>
      <c r="C484" s="2">
        <f t="shared" si="16"/>
        <v>0</v>
      </c>
      <c r="D484" s="2">
        <v>0</v>
      </c>
      <c r="E484" s="2">
        <v>0</v>
      </c>
      <c r="F484" s="2">
        <v>12.23</v>
      </c>
    </row>
    <row r="485" spans="1:6" x14ac:dyDescent="0.2">
      <c r="A485" s="19"/>
      <c r="B485" s="2" t="s">
        <v>42</v>
      </c>
      <c r="C485" s="2">
        <f t="shared" si="16"/>
        <v>9.2151777777777777E-2</v>
      </c>
      <c r="D485" s="2">
        <v>8.2936599999999999E-2</v>
      </c>
      <c r="E485" s="2">
        <v>8.2936599999999999E-2</v>
      </c>
      <c r="F485" s="2">
        <v>5.6666366000000004</v>
      </c>
    </row>
    <row r="486" spans="1:6" x14ac:dyDescent="0.2">
      <c r="A486" s="19"/>
      <c r="B486" s="2" t="s">
        <v>43</v>
      </c>
      <c r="C486" s="2">
        <f t="shared" si="16"/>
        <v>1412.1291135555553</v>
      </c>
      <c r="D486" s="2">
        <v>1270.9162021999996</v>
      </c>
      <c r="E486" s="2">
        <v>1270.9162021999996</v>
      </c>
      <c r="F486" s="2">
        <v>5371.6400857000008</v>
      </c>
    </row>
    <row r="487" spans="1:6" x14ac:dyDescent="0.2">
      <c r="A487" s="19"/>
      <c r="B487" s="2" t="s">
        <v>44</v>
      </c>
      <c r="C487" s="2">
        <f t="shared" si="16"/>
        <v>1.0111222222222223</v>
      </c>
      <c r="D487" s="2">
        <v>0.91000999999999999</v>
      </c>
      <c r="E487" s="2">
        <v>0.91000999999999999</v>
      </c>
      <c r="F487" s="2">
        <v>1135.4865199999997</v>
      </c>
    </row>
    <row r="488" spans="1:6" x14ac:dyDescent="0.2">
      <c r="A488" s="19"/>
      <c r="B488" s="20" t="s">
        <v>18</v>
      </c>
      <c r="C488" s="2">
        <f t="shared" si="16"/>
        <v>0.57088888888888889</v>
      </c>
      <c r="D488" s="2">
        <v>0.51380000000000003</v>
      </c>
      <c r="E488" s="2">
        <v>0.51380000000000003</v>
      </c>
      <c r="F488" s="2">
        <v>9.4439999999999991</v>
      </c>
    </row>
    <row r="489" spans="1:6" x14ac:dyDescent="0.2">
      <c r="A489" s="19"/>
      <c r="B489" s="2" t="s">
        <v>45</v>
      </c>
      <c r="C489" s="2">
        <f t="shared" si="16"/>
        <v>1448.0119176666667</v>
      </c>
      <c r="D489" s="2">
        <v>1303.2107258999999</v>
      </c>
      <c r="E489" s="2">
        <v>1303.2107258999999</v>
      </c>
      <c r="F489" s="2">
        <v>6379.2646929999992</v>
      </c>
    </row>
    <row r="490" spans="1:6" ht="14.25" customHeight="1" x14ac:dyDescent="0.2">
      <c r="A490" s="19"/>
      <c r="B490" s="2" t="s">
        <v>46</v>
      </c>
      <c r="C490" s="2">
        <f t="shared" si="16"/>
        <v>0.1185782222222222</v>
      </c>
      <c r="D490" s="2">
        <v>0.10672039999999999</v>
      </c>
      <c r="E490" s="2">
        <v>0.10672039999999999</v>
      </c>
      <c r="F490" s="2">
        <v>13.4483304</v>
      </c>
    </row>
    <row r="491" spans="1:6" ht="14.25" customHeight="1" x14ac:dyDescent="0.2">
      <c r="A491" s="19"/>
      <c r="B491" s="20" t="s">
        <v>17</v>
      </c>
      <c r="C491" s="2">
        <f t="shared" si="16"/>
        <v>549.48320233333334</v>
      </c>
      <c r="D491" s="2">
        <v>494.53488210000006</v>
      </c>
      <c r="E491" s="2">
        <v>494.53488210000006</v>
      </c>
      <c r="F491" s="2">
        <v>1207.3934560999996</v>
      </c>
    </row>
    <row r="492" spans="1:6" ht="14.25" customHeight="1" x14ac:dyDescent="0.2">
      <c r="A492" s="19"/>
      <c r="B492" s="2" t="s">
        <v>104</v>
      </c>
      <c r="C492" s="2">
        <f t="shared" si="16"/>
        <v>0</v>
      </c>
      <c r="D492" s="2">
        <v>0</v>
      </c>
      <c r="E492" s="2">
        <v>0</v>
      </c>
      <c r="F492" s="2">
        <v>90.52</v>
      </c>
    </row>
    <row r="493" spans="1:6" ht="14.25" customHeight="1" x14ac:dyDescent="0.2">
      <c r="A493" s="19"/>
      <c r="B493" s="2" t="s">
        <v>1</v>
      </c>
      <c r="C493" s="2">
        <f t="shared" si="16"/>
        <v>0</v>
      </c>
      <c r="D493" s="2">
        <v>0</v>
      </c>
      <c r="E493" s="2">
        <v>0</v>
      </c>
      <c r="F493" s="2">
        <v>1175.8800000000001</v>
      </c>
    </row>
    <row r="494" spans="1:6" ht="14.25" customHeight="1" x14ac:dyDescent="0.2">
      <c r="A494" s="19"/>
      <c r="B494" s="2" t="s">
        <v>47</v>
      </c>
      <c r="C494" s="2">
        <f t="shared" si="16"/>
        <v>0</v>
      </c>
      <c r="D494" s="2">
        <v>0</v>
      </c>
      <c r="E494" s="2">
        <v>0</v>
      </c>
      <c r="F494" s="2">
        <v>20.708799999999997</v>
      </c>
    </row>
    <row r="495" spans="1:6" x14ac:dyDescent="0.2">
      <c r="A495" s="19"/>
      <c r="B495" s="2" t="s">
        <v>48</v>
      </c>
      <c r="C495" s="2">
        <f t="shared" si="16"/>
        <v>0</v>
      </c>
      <c r="D495" s="2">
        <v>0</v>
      </c>
      <c r="E495" s="2">
        <v>0</v>
      </c>
      <c r="F495" s="2">
        <v>0</v>
      </c>
    </row>
    <row r="496" spans="1:6" x14ac:dyDescent="0.2">
      <c r="A496" s="19"/>
      <c r="B496" s="7" t="s">
        <v>49</v>
      </c>
      <c r="C496" s="2">
        <f t="shared" si="16"/>
        <v>4192.6379920999998</v>
      </c>
      <c r="D496" s="21">
        <f>SUM(D476:D491)</f>
        <v>3773.3741928899999</v>
      </c>
      <c r="E496" s="21">
        <f>SUM(E476:E491)</f>
        <v>3773.3741928899999</v>
      </c>
      <c r="F496" s="21">
        <v>19452.595017489999</v>
      </c>
    </row>
    <row r="497" spans="1:6" x14ac:dyDescent="0.2">
      <c r="A497" s="19"/>
      <c r="B497" s="2"/>
      <c r="C497" s="2"/>
      <c r="D497" s="2"/>
      <c r="E497" s="2"/>
      <c r="F497" s="2"/>
    </row>
    <row r="498" spans="1:6" x14ac:dyDescent="0.2">
      <c r="A498" s="15">
        <v>5</v>
      </c>
      <c r="B498" s="7" t="s">
        <v>74</v>
      </c>
      <c r="C498" s="2"/>
      <c r="D498" s="2"/>
      <c r="E498" s="2"/>
      <c r="F498" s="2"/>
    </row>
    <row r="499" spans="1:6" x14ac:dyDescent="0.2">
      <c r="A499" s="19"/>
      <c r="B499" s="2" t="s">
        <v>28</v>
      </c>
      <c r="C499" s="2">
        <f>E499*10/9</f>
        <v>7.8111111111111116E-3</v>
      </c>
      <c r="D499" s="2">
        <v>7.0299999999999998E-3</v>
      </c>
      <c r="E499" s="2">
        <v>7.0299999999999998E-3</v>
      </c>
      <c r="F499" s="2">
        <v>211.32514</v>
      </c>
    </row>
    <row r="500" spans="1:6" x14ac:dyDescent="0.2">
      <c r="A500" s="19"/>
      <c r="B500" s="2" t="s">
        <v>35</v>
      </c>
      <c r="C500" s="2">
        <f t="shared" ref="C500:C519" si="17">E500*10/9</f>
        <v>1.9612452666666667</v>
      </c>
      <c r="D500" s="2">
        <v>1.7651207400000002</v>
      </c>
      <c r="E500" s="2">
        <v>1.7651207400000002</v>
      </c>
      <c r="F500" s="2">
        <v>328.66383803999997</v>
      </c>
    </row>
    <row r="501" spans="1:6" x14ac:dyDescent="0.2">
      <c r="A501" s="19"/>
      <c r="B501" s="2" t="s">
        <v>36</v>
      </c>
      <c r="C501" s="2">
        <f t="shared" si="17"/>
        <v>114.2435262111111</v>
      </c>
      <c r="D501" s="2">
        <v>102.81917358999999</v>
      </c>
      <c r="E501" s="2">
        <v>102.81917358999999</v>
      </c>
      <c r="F501" s="2">
        <v>2974.1966464899997</v>
      </c>
    </row>
    <row r="502" spans="1:6" x14ac:dyDescent="0.2">
      <c r="A502" s="19"/>
      <c r="B502" s="2" t="s">
        <v>37</v>
      </c>
      <c r="C502" s="2">
        <f t="shared" si="17"/>
        <v>1149.6601421111111</v>
      </c>
      <c r="D502" s="2">
        <v>1034.6941279</v>
      </c>
      <c r="E502" s="2">
        <v>1034.6941279</v>
      </c>
      <c r="F502" s="2">
        <v>3210.0777405500003</v>
      </c>
    </row>
    <row r="503" spans="1:6" ht="14.25" customHeight="1" x14ac:dyDescent="0.2">
      <c r="A503" s="19"/>
      <c r="B503" s="2" t="s">
        <v>14</v>
      </c>
      <c r="C503" s="2">
        <f t="shared" si="17"/>
        <v>546.67303814444449</v>
      </c>
      <c r="D503" s="2">
        <v>492.00573433</v>
      </c>
      <c r="E503" s="2">
        <v>492.00573433</v>
      </c>
      <c r="F503" s="2">
        <v>997.47805932999995</v>
      </c>
    </row>
    <row r="504" spans="1:6" x14ac:dyDescent="0.2">
      <c r="A504" s="19"/>
      <c r="B504" s="2" t="s">
        <v>38</v>
      </c>
      <c r="C504" s="2">
        <f t="shared" si="17"/>
        <v>0.28032722222222228</v>
      </c>
      <c r="D504" s="2">
        <v>0.25229450000000003</v>
      </c>
      <c r="E504" s="2">
        <v>0.25229450000000003</v>
      </c>
      <c r="F504" s="2">
        <v>220.90864699999997</v>
      </c>
    </row>
    <row r="505" spans="1:6" x14ac:dyDescent="0.2">
      <c r="A505" s="19"/>
      <c r="B505" s="2" t="s">
        <v>39</v>
      </c>
      <c r="C505" s="2">
        <f t="shared" si="17"/>
        <v>12.402454988888891</v>
      </c>
      <c r="D505" s="2">
        <v>11.162209490000002</v>
      </c>
      <c r="E505" s="2">
        <v>11.162209490000002</v>
      </c>
      <c r="F505" s="2">
        <v>741.90086349000001</v>
      </c>
    </row>
    <row r="506" spans="1:6" x14ac:dyDescent="0.2">
      <c r="A506" s="19"/>
      <c r="B506" s="2" t="s">
        <v>40</v>
      </c>
      <c r="C506" s="2">
        <f t="shared" si="17"/>
        <v>13.706227500000001</v>
      </c>
      <c r="D506" s="2">
        <v>12.33560475</v>
      </c>
      <c r="E506" s="2">
        <v>12.33560475</v>
      </c>
      <c r="F506" s="2">
        <v>176.99678104999998</v>
      </c>
    </row>
    <row r="507" spans="1:6" x14ac:dyDescent="0.2">
      <c r="A507" s="19"/>
      <c r="B507" s="2" t="s">
        <v>41</v>
      </c>
      <c r="C507" s="2">
        <f t="shared" si="17"/>
        <v>0</v>
      </c>
      <c r="D507" s="2">
        <v>0</v>
      </c>
      <c r="E507" s="2">
        <v>0</v>
      </c>
      <c r="F507" s="2">
        <v>6.4033999999999995</v>
      </c>
    </row>
    <row r="508" spans="1:6" x14ac:dyDescent="0.2">
      <c r="A508" s="19"/>
      <c r="B508" s="2" t="s">
        <v>42</v>
      </c>
      <c r="C508" s="2">
        <f t="shared" si="17"/>
        <v>0.21957499999999999</v>
      </c>
      <c r="D508" s="2">
        <v>0.1976175</v>
      </c>
      <c r="E508" s="2">
        <v>0.1976175</v>
      </c>
      <c r="F508" s="2">
        <v>8.9423174999999997</v>
      </c>
    </row>
    <row r="509" spans="1:6" x14ac:dyDescent="0.2">
      <c r="A509" s="19"/>
      <c r="B509" s="2" t="s">
        <v>43</v>
      </c>
      <c r="C509" s="2">
        <f t="shared" si="17"/>
        <v>1873.913534888889</v>
      </c>
      <c r="D509" s="2">
        <v>1686.5221814000001</v>
      </c>
      <c r="E509" s="2">
        <v>1686.5221814000001</v>
      </c>
      <c r="F509" s="2">
        <v>15525.8231008</v>
      </c>
    </row>
    <row r="510" spans="1:6" x14ac:dyDescent="0.2">
      <c r="A510" s="19"/>
      <c r="B510" s="2" t="s">
        <v>44</v>
      </c>
      <c r="C510" s="2">
        <f t="shared" si="17"/>
        <v>0</v>
      </c>
      <c r="D510" s="2">
        <v>0</v>
      </c>
      <c r="E510" s="2">
        <v>0</v>
      </c>
      <c r="F510" s="2">
        <v>5025.8504148000002</v>
      </c>
    </row>
    <row r="511" spans="1:6" x14ac:dyDescent="0.2">
      <c r="A511" s="19"/>
      <c r="B511" s="20" t="s">
        <v>18</v>
      </c>
      <c r="C511" s="2">
        <f t="shared" si="17"/>
        <v>34.448548888888894</v>
      </c>
      <c r="D511" s="2">
        <v>31.003693999999999</v>
      </c>
      <c r="E511" s="2">
        <v>31.003693999999999</v>
      </c>
      <c r="F511" s="2">
        <v>60.906676299999994</v>
      </c>
    </row>
    <row r="512" spans="1:6" x14ac:dyDescent="0.2">
      <c r="A512" s="19"/>
      <c r="B512" s="2" t="s">
        <v>45</v>
      </c>
      <c r="C512" s="2">
        <f t="shared" si="17"/>
        <v>824.28305888888883</v>
      </c>
      <c r="D512" s="2">
        <v>741.85475299999996</v>
      </c>
      <c r="E512" s="2">
        <v>741.85475299999996</v>
      </c>
      <c r="F512" s="2">
        <v>12533.522435800001</v>
      </c>
    </row>
    <row r="513" spans="1:6" ht="14.25" customHeight="1" x14ac:dyDescent="0.2">
      <c r="A513" s="19"/>
      <c r="B513" s="2" t="s">
        <v>46</v>
      </c>
      <c r="C513" s="2">
        <f t="shared" si="17"/>
        <v>2.533666666666667</v>
      </c>
      <c r="D513" s="2">
        <v>2.2803</v>
      </c>
      <c r="E513" s="2">
        <v>2.2803</v>
      </c>
      <c r="F513" s="2">
        <v>8.0989000000000004</v>
      </c>
    </row>
    <row r="514" spans="1:6" ht="14.25" customHeight="1" x14ac:dyDescent="0.2">
      <c r="A514" s="19"/>
      <c r="B514" s="2" t="s">
        <v>17</v>
      </c>
      <c r="C514" s="2">
        <f t="shared" si="17"/>
        <v>877.68939966666653</v>
      </c>
      <c r="D514" s="2">
        <v>789.92045969999992</v>
      </c>
      <c r="E514" s="2">
        <v>789.92045969999992</v>
      </c>
      <c r="F514" s="2">
        <v>1947.5811363000003</v>
      </c>
    </row>
    <row r="515" spans="1:6" ht="14.25" customHeight="1" x14ac:dyDescent="0.2">
      <c r="A515" s="19"/>
      <c r="B515" s="2" t="s">
        <v>104</v>
      </c>
      <c r="C515" s="2">
        <f t="shared" si="17"/>
        <v>0</v>
      </c>
      <c r="D515" s="2">
        <v>0</v>
      </c>
      <c r="E515" s="2">
        <v>0</v>
      </c>
      <c r="F515" s="2">
        <v>319.98</v>
      </c>
    </row>
    <row r="516" spans="1:6" ht="14.25" customHeight="1" x14ac:dyDescent="0.2">
      <c r="A516" s="19"/>
      <c r="B516" s="2" t="s">
        <v>1</v>
      </c>
      <c r="C516" s="2">
        <f t="shared" si="17"/>
        <v>0</v>
      </c>
      <c r="D516" s="2">
        <v>0</v>
      </c>
      <c r="E516" s="2">
        <v>0</v>
      </c>
      <c r="F516" s="2">
        <v>874.89</v>
      </c>
    </row>
    <row r="517" spans="1:6" ht="14.25" customHeight="1" x14ac:dyDescent="0.2">
      <c r="A517" s="19"/>
      <c r="B517" s="2" t="s">
        <v>47</v>
      </c>
      <c r="C517" s="2">
        <f t="shared" si="17"/>
        <v>0</v>
      </c>
      <c r="D517" s="2">
        <v>0</v>
      </c>
      <c r="E517" s="2">
        <v>0</v>
      </c>
      <c r="F517" s="2">
        <v>1349.4101429500001</v>
      </c>
    </row>
    <row r="518" spans="1:6" x14ac:dyDescent="0.2">
      <c r="A518" s="19"/>
      <c r="B518" s="2" t="s">
        <v>48</v>
      </c>
      <c r="C518" s="2">
        <f t="shared" si="17"/>
        <v>0</v>
      </c>
      <c r="D518" s="2">
        <v>0</v>
      </c>
      <c r="E518" s="2">
        <v>0</v>
      </c>
      <c r="F518" s="2">
        <v>0.23</v>
      </c>
    </row>
    <row r="519" spans="1:6" x14ac:dyDescent="0.2">
      <c r="A519" s="19"/>
      <c r="B519" s="7" t="s">
        <v>49</v>
      </c>
      <c r="C519" s="2">
        <f t="shared" si="17"/>
        <v>5452.0225565555556</v>
      </c>
      <c r="D519" s="21">
        <f>SUM(D499:D514)</f>
        <v>4906.8203008999999</v>
      </c>
      <c r="E519" s="21">
        <f>SUM(E499:E514)</f>
        <v>4906.8203008999999</v>
      </c>
      <c r="F519" s="21">
        <v>46523.186240399998</v>
      </c>
    </row>
    <row r="520" spans="1:6" x14ac:dyDescent="0.2">
      <c r="A520" s="19"/>
      <c r="B520" s="2"/>
      <c r="C520" s="2"/>
      <c r="D520" s="2"/>
      <c r="E520" s="2"/>
      <c r="F520" s="2"/>
    </row>
    <row r="521" spans="1:6" x14ac:dyDescent="0.2">
      <c r="A521" s="19"/>
      <c r="B521" s="3" t="s">
        <v>75</v>
      </c>
      <c r="C521" s="2"/>
      <c r="D521" s="2"/>
      <c r="E521" s="2"/>
      <c r="F521" s="2"/>
    </row>
    <row r="522" spans="1:6" x14ac:dyDescent="0.2">
      <c r="A522" s="19"/>
      <c r="B522" s="2" t="s">
        <v>28</v>
      </c>
      <c r="C522" s="9">
        <f>SUM(C499,C476,C453,C430,C407)</f>
        <v>0.13415323333333334</v>
      </c>
      <c r="D522" s="9">
        <f>SUM(D499,D476,D453,D430,D407)</f>
        <v>0.12073791</v>
      </c>
      <c r="E522" s="9">
        <f>SUM(E499,E476,E453,E430,E407)</f>
        <v>0.12073791</v>
      </c>
      <c r="F522" s="2">
        <v>1768.1662279099999</v>
      </c>
    </row>
    <row r="523" spans="1:6" x14ac:dyDescent="0.2">
      <c r="A523" s="19"/>
      <c r="B523" s="2" t="s">
        <v>35</v>
      </c>
      <c r="C523" s="9">
        <f t="shared" ref="C523:C542" si="18">SUM(C500,C477,C454,C431,C408)</f>
        <v>3.7338868333333339</v>
      </c>
      <c r="D523" s="9">
        <f t="shared" ref="D523:E542" si="19">SUM(D500,D477,D454,D431,D408)</f>
        <v>3.3604981500000006</v>
      </c>
      <c r="E523" s="9">
        <f t="shared" si="19"/>
        <v>3.3604981500000006</v>
      </c>
      <c r="F523" s="2">
        <v>1310.2362429500001</v>
      </c>
    </row>
    <row r="524" spans="1:6" x14ac:dyDescent="0.2">
      <c r="A524" s="19"/>
      <c r="B524" s="2" t="s">
        <v>36</v>
      </c>
      <c r="C524" s="9">
        <f t="shared" si="18"/>
        <v>424.70243069444444</v>
      </c>
      <c r="D524" s="9">
        <f t="shared" si="19"/>
        <v>382.23218762499994</v>
      </c>
      <c r="E524" s="9">
        <f t="shared" si="19"/>
        <v>382.23218762499994</v>
      </c>
      <c r="F524" s="2">
        <v>10632.652963024999</v>
      </c>
    </row>
    <row r="525" spans="1:6" x14ac:dyDescent="0.2">
      <c r="A525" s="19"/>
      <c r="B525" s="2" t="s">
        <v>37</v>
      </c>
      <c r="C525" s="9">
        <f t="shared" si="18"/>
        <v>1168.977517111111</v>
      </c>
      <c r="D525" s="9">
        <f t="shared" si="19"/>
        <v>1052.0797654000003</v>
      </c>
      <c r="E525" s="9">
        <f t="shared" si="19"/>
        <v>1052.0797654000003</v>
      </c>
      <c r="F525" s="2">
        <v>6008.4994780500001</v>
      </c>
    </row>
    <row r="526" spans="1:6" ht="14.25" customHeight="1" x14ac:dyDescent="0.2">
      <c r="A526" s="19"/>
      <c r="B526" s="2" t="s">
        <v>14</v>
      </c>
      <c r="C526" s="9">
        <f t="shared" si="18"/>
        <v>2003.4901238444445</v>
      </c>
      <c r="D526" s="9">
        <f t="shared" si="19"/>
        <v>1803.14111146</v>
      </c>
      <c r="E526" s="9">
        <f t="shared" si="19"/>
        <v>1803.14111146</v>
      </c>
      <c r="F526" s="2">
        <v>3534.79716646</v>
      </c>
    </row>
    <row r="527" spans="1:6" x14ac:dyDescent="0.2">
      <c r="A527" s="19"/>
      <c r="B527" s="2" t="s">
        <v>38</v>
      </c>
      <c r="C527" s="9">
        <f t="shared" si="18"/>
        <v>3.3015031111111099</v>
      </c>
      <c r="D527" s="9">
        <f t="shared" si="19"/>
        <v>2.9713527999999991</v>
      </c>
      <c r="E527" s="9">
        <f t="shared" si="19"/>
        <v>2.9713527999999991</v>
      </c>
      <c r="F527" s="2">
        <v>852.24002530000007</v>
      </c>
    </row>
    <row r="528" spans="1:6" x14ac:dyDescent="0.2">
      <c r="A528" s="19"/>
      <c r="B528" s="2" t="s">
        <v>39</v>
      </c>
      <c r="C528" s="9">
        <f t="shared" si="18"/>
        <v>40.698515311111123</v>
      </c>
      <c r="D528" s="9">
        <f t="shared" si="19"/>
        <v>36.628663780000004</v>
      </c>
      <c r="E528" s="9">
        <f t="shared" si="19"/>
        <v>36.628663780000004</v>
      </c>
      <c r="F528" s="2">
        <v>2595.04594778</v>
      </c>
    </row>
    <row r="529" spans="1:6" x14ac:dyDescent="0.2">
      <c r="A529" s="19"/>
      <c r="B529" s="2" t="s">
        <v>40</v>
      </c>
      <c r="C529" s="9">
        <f t="shared" si="18"/>
        <v>21.546253433333334</v>
      </c>
      <c r="D529" s="9">
        <f t="shared" si="19"/>
        <v>19.391628090000001</v>
      </c>
      <c r="E529" s="9">
        <f t="shared" si="19"/>
        <v>19.391628090000001</v>
      </c>
      <c r="F529" s="2">
        <v>252.49623439000001</v>
      </c>
    </row>
    <row r="530" spans="1:6" x14ac:dyDescent="0.2">
      <c r="A530" s="19"/>
      <c r="B530" s="2" t="s">
        <v>41</v>
      </c>
      <c r="C530" s="9">
        <f t="shared" si="18"/>
        <v>0</v>
      </c>
      <c r="D530" s="9">
        <f t="shared" si="19"/>
        <v>0</v>
      </c>
      <c r="E530" s="9">
        <f t="shared" si="19"/>
        <v>0</v>
      </c>
      <c r="F530" s="2">
        <v>19.310499999999998</v>
      </c>
    </row>
    <row r="531" spans="1:6" x14ac:dyDescent="0.2">
      <c r="A531" s="19"/>
      <c r="B531" s="2" t="s">
        <v>42</v>
      </c>
      <c r="C531" s="9">
        <f t="shared" si="18"/>
        <v>0.3117267777777778</v>
      </c>
      <c r="D531" s="9">
        <f t="shared" si="19"/>
        <v>0.28055410000000003</v>
      </c>
      <c r="E531" s="9">
        <f t="shared" si="19"/>
        <v>0.28055410000000003</v>
      </c>
      <c r="F531" s="2">
        <v>14.748954100000001</v>
      </c>
    </row>
    <row r="532" spans="1:6" x14ac:dyDescent="0.2">
      <c r="A532" s="19"/>
      <c r="B532" s="2" t="s">
        <v>43</v>
      </c>
      <c r="C532" s="9">
        <f t="shared" si="18"/>
        <v>4097.8616933333324</v>
      </c>
      <c r="D532" s="9">
        <f t="shared" si="19"/>
        <v>3688.0755239999994</v>
      </c>
      <c r="E532" s="9">
        <f t="shared" si="19"/>
        <v>3688.0755239999994</v>
      </c>
      <c r="F532" s="2">
        <v>27152.966107600001</v>
      </c>
    </row>
    <row r="533" spans="1:6" x14ac:dyDescent="0.2">
      <c r="A533" s="19"/>
      <c r="B533" s="2" t="s">
        <v>44</v>
      </c>
      <c r="C533" s="9">
        <f t="shared" si="18"/>
        <v>1.0111222222222223</v>
      </c>
      <c r="D533" s="9">
        <f t="shared" si="19"/>
        <v>0.91000999999999999</v>
      </c>
      <c r="E533" s="9">
        <f t="shared" si="19"/>
        <v>0.91000999999999999</v>
      </c>
      <c r="F533" s="2">
        <v>9258.7367347999989</v>
      </c>
    </row>
    <row r="534" spans="1:6" x14ac:dyDescent="0.2">
      <c r="A534" s="19"/>
      <c r="B534" s="20" t="s">
        <v>18</v>
      </c>
      <c r="C534" s="9">
        <f t="shared" si="18"/>
        <v>137.58187111111113</v>
      </c>
      <c r="D534" s="9">
        <f t="shared" si="19"/>
        <v>123.82368399999999</v>
      </c>
      <c r="E534" s="9">
        <f t="shared" si="19"/>
        <v>123.82368399999999</v>
      </c>
      <c r="F534" s="2">
        <v>170.90256629999999</v>
      </c>
    </row>
    <row r="535" spans="1:6" x14ac:dyDescent="0.2">
      <c r="A535" s="19"/>
      <c r="B535" s="2" t="s">
        <v>45</v>
      </c>
      <c r="C535" s="9">
        <f t="shared" si="18"/>
        <v>4186.182589777778</v>
      </c>
      <c r="D535" s="9">
        <f t="shared" si="19"/>
        <v>3767.5643308000008</v>
      </c>
      <c r="E535" s="9">
        <f t="shared" si="19"/>
        <v>3767.5643308000008</v>
      </c>
      <c r="F535" s="2">
        <v>26107.4837587</v>
      </c>
    </row>
    <row r="536" spans="1:6" ht="14.25" customHeight="1" x14ac:dyDescent="0.2">
      <c r="A536" s="19"/>
      <c r="B536" s="2" t="s">
        <v>46</v>
      </c>
      <c r="C536" s="9">
        <f t="shared" si="18"/>
        <v>2.7595671111111115</v>
      </c>
      <c r="D536" s="9">
        <f t="shared" si="19"/>
        <v>2.4836103999999999</v>
      </c>
      <c r="E536" s="9">
        <f t="shared" si="19"/>
        <v>2.4836103999999999</v>
      </c>
      <c r="F536" s="2">
        <v>38.195920400000006</v>
      </c>
    </row>
    <row r="537" spans="1:6" ht="14.25" customHeight="1" x14ac:dyDescent="0.2">
      <c r="A537" s="19"/>
      <c r="B537" s="2" t="s">
        <v>17</v>
      </c>
      <c r="C537" s="9">
        <f t="shared" si="18"/>
        <v>1699.46825724269</v>
      </c>
      <c r="D537" s="9">
        <f t="shared" si="19"/>
        <v>1529.8024841500001</v>
      </c>
      <c r="E537" s="9">
        <f t="shared" si="19"/>
        <v>1529.8024841500001</v>
      </c>
      <c r="F537" s="2">
        <v>4560.2211843499999</v>
      </c>
    </row>
    <row r="538" spans="1:6" ht="14.25" customHeight="1" x14ac:dyDescent="0.2">
      <c r="A538" s="19"/>
      <c r="B538" s="2" t="s">
        <v>104</v>
      </c>
      <c r="C538" s="9">
        <f t="shared" si="18"/>
        <v>0</v>
      </c>
      <c r="D538" s="9">
        <f t="shared" si="19"/>
        <v>0</v>
      </c>
      <c r="E538" s="9">
        <f t="shared" si="19"/>
        <v>0</v>
      </c>
      <c r="F538" s="2">
        <v>418.23</v>
      </c>
    </row>
    <row r="539" spans="1:6" ht="14.25" customHeight="1" x14ac:dyDescent="0.2">
      <c r="A539" s="19"/>
      <c r="B539" s="2" t="s">
        <v>1</v>
      </c>
      <c r="C539" s="9">
        <f t="shared" si="18"/>
        <v>0</v>
      </c>
      <c r="D539" s="9">
        <f t="shared" si="19"/>
        <v>0</v>
      </c>
      <c r="E539" s="9">
        <f t="shared" si="19"/>
        <v>0</v>
      </c>
      <c r="F539" s="2">
        <v>3709.61</v>
      </c>
    </row>
    <row r="540" spans="1:6" ht="14.25" customHeight="1" x14ac:dyDescent="0.2">
      <c r="A540" s="19"/>
      <c r="B540" s="2" t="s">
        <v>47</v>
      </c>
      <c r="C540" s="9">
        <f t="shared" si="18"/>
        <v>0</v>
      </c>
      <c r="D540" s="9">
        <f t="shared" si="19"/>
        <v>0</v>
      </c>
      <c r="E540" s="9">
        <f t="shared" si="19"/>
        <v>0</v>
      </c>
      <c r="F540" s="2">
        <v>1676.6820079500001</v>
      </c>
    </row>
    <row r="541" spans="1:6" x14ac:dyDescent="0.2">
      <c r="A541" s="19"/>
      <c r="B541" s="2" t="s">
        <v>48</v>
      </c>
      <c r="C541" s="9">
        <f t="shared" si="18"/>
        <v>0</v>
      </c>
      <c r="D541" s="9">
        <f t="shared" si="19"/>
        <v>0</v>
      </c>
      <c r="E541" s="9">
        <f t="shared" si="19"/>
        <v>0</v>
      </c>
      <c r="F541" s="2">
        <v>0.23</v>
      </c>
    </row>
    <row r="542" spans="1:6" x14ac:dyDescent="0.2">
      <c r="A542" s="19"/>
      <c r="B542" s="8" t="s">
        <v>49</v>
      </c>
      <c r="C542" s="9">
        <f t="shared" si="18"/>
        <v>13791.761211148247</v>
      </c>
      <c r="D542" s="22">
        <f t="shared" si="19"/>
        <v>12412.866142665003</v>
      </c>
      <c r="E542" s="22">
        <f t="shared" si="19"/>
        <v>12412.866142665003</v>
      </c>
      <c r="F542" s="21">
        <v>100081.44202006502</v>
      </c>
    </row>
    <row r="543" spans="1:6" x14ac:dyDescent="0.2">
      <c r="A543" s="19"/>
      <c r="B543" s="2"/>
      <c r="C543" s="2"/>
      <c r="D543" s="2"/>
      <c r="E543" s="2"/>
      <c r="F543" s="2"/>
    </row>
    <row r="544" spans="1:6" x14ac:dyDescent="0.2">
      <c r="A544" s="2" t="s">
        <v>76</v>
      </c>
      <c r="B544" s="3" t="s">
        <v>77</v>
      </c>
      <c r="C544" s="2"/>
      <c r="D544" s="2"/>
      <c r="E544" s="2"/>
      <c r="F544" s="2"/>
    </row>
    <row r="545" spans="1:6" x14ac:dyDescent="0.2">
      <c r="A545" s="15" t="s">
        <v>8</v>
      </c>
      <c r="B545" s="7" t="s">
        <v>78</v>
      </c>
      <c r="C545" s="2"/>
      <c r="D545" s="2"/>
      <c r="E545" s="2"/>
      <c r="F545" s="2"/>
    </row>
    <row r="546" spans="1:6" x14ac:dyDescent="0.2">
      <c r="A546" s="19"/>
      <c r="B546" s="2" t="s">
        <v>28</v>
      </c>
      <c r="C546" s="2">
        <f>E546*10/9</f>
        <v>1.0361387777777777</v>
      </c>
      <c r="D546" s="2">
        <v>0.93252489999999999</v>
      </c>
      <c r="E546" s="2">
        <v>0.93252489999999999</v>
      </c>
      <c r="F546" s="2">
        <v>1538.3833349000004</v>
      </c>
    </row>
    <row r="547" spans="1:6" x14ac:dyDescent="0.2">
      <c r="A547" s="19"/>
      <c r="B547" s="2" t="s">
        <v>35</v>
      </c>
      <c r="C547" s="2">
        <f t="shared" ref="C547:C566" si="20">E547*10/9</f>
        <v>3.0468052222222219</v>
      </c>
      <c r="D547" s="2">
        <v>2.7421246999999997</v>
      </c>
      <c r="E547" s="2">
        <v>2.7421246999999997</v>
      </c>
      <c r="F547" s="2">
        <v>749.87305470000001</v>
      </c>
    </row>
    <row r="548" spans="1:6" x14ac:dyDescent="0.2">
      <c r="A548" s="19"/>
      <c r="B548" s="2" t="s">
        <v>36</v>
      </c>
      <c r="C548" s="2">
        <f t="shared" si="20"/>
        <v>625.65246994444431</v>
      </c>
      <c r="D548" s="2">
        <v>563.08722294999984</v>
      </c>
      <c r="E548" s="2">
        <v>563.08722294999984</v>
      </c>
      <c r="F548" s="2">
        <v>9221.5669029499986</v>
      </c>
    </row>
    <row r="549" spans="1:6" x14ac:dyDescent="0.2">
      <c r="A549" s="19"/>
      <c r="B549" s="2" t="s">
        <v>37</v>
      </c>
      <c r="C549" s="2">
        <f t="shared" si="20"/>
        <v>1.7053605555555555</v>
      </c>
      <c r="D549" s="2">
        <v>1.5348245</v>
      </c>
      <c r="E549" s="2">
        <v>1.5348245</v>
      </c>
      <c r="F549" s="2">
        <v>399.46101450000003</v>
      </c>
    </row>
    <row r="550" spans="1:6" ht="14.25" customHeight="1" x14ac:dyDescent="0.2">
      <c r="A550" s="19"/>
      <c r="B550" s="2" t="s">
        <v>14</v>
      </c>
      <c r="C550" s="2">
        <f t="shared" si="20"/>
        <v>295.05603866666667</v>
      </c>
      <c r="D550" s="2">
        <v>265.5504348</v>
      </c>
      <c r="E550" s="2">
        <v>265.5504348</v>
      </c>
      <c r="F550" s="2">
        <v>371.6039298</v>
      </c>
    </row>
    <row r="551" spans="1:6" x14ac:dyDescent="0.2">
      <c r="A551" s="19"/>
      <c r="B551" s="2" t="s">
        <v>38</v>
      </c>
      <c r="C551" s="2">
        <f t="shared" si="20"/>
        <v>5.0222222222222217E-2</v>
      </c>
      <c r="D551" s="2">
        <v>4.5199999999999997E-2</v>
      </c>
      <c r="E551" s="2">
        <v>4.5199999999999997E-2</v>
      </c>
      <c r="F551" s="2">
        <v>60.799970000000002</v>
      </c>
    </row>
    <row r="552" spans="1:6" x14ac:dyDescent="0.2">
      <c r="A552" s="19"/>
      <c r="B552" s="2" t="s">
        <v>39</v>
      </c>
      <c r="C552" s="2">
        <f t="shared" si="20"/>
        <v>3.3197408888888891</v>
      </c>
      <c r="D552" s="2">
        <v>2.9877668000000002</v>
      </c>
      <c r="E552" s="2">
        <v>2.9877668000000002</v>
      </c>
      <c r="F552" s="2">
        <v>880.01692179999998</v>
      </c>
    </row>
    <row r="553" spans="1:6" x14ac:dyDescent="0.2">
      <c r="A553" s="19"/>
      <c r="B553" s="2" t="s">
        <v>40</v>
      </c>
      <c r="C553" s="2">
        <f t="shared" si="20"/>
        <v>3.1041037777777785</v>
      </c>
      <c r="D553" s="2">
        <v>2.7936934000000004</v>
      </c>
      <c r="E553" s="2">
        <v>2.7936934000000004</v>
      </c>
      <c r="F553" s="2">
        <v>422.6667984</v>
      </c>
    </row>
    <row r="554" spans="1:6" x14ac:dyDescent="0.2">
      <c r="A554" s="19"/>
      <c r="B554" s="2" t="s">
        <v>41</v>
      </c>
      <c r="C554" s="2">
        <f t="shared" si="20"/>
        <v>0</v>
      </c>
      <c r="D554" s="2">
        <v>0</v>
      </c>
      <c r="E554" s="2">
        <v>0</v>
      </c>
      <c r="F554" s="2">
        <v>50.037569999999995</v>
      </c>
    </row>
    <row r="555" spans="1:6" x14ac:dyDescent="0.2">
      <c r="A555" s="19"/>
      <c r="B555" s="2" t="s">
        <v>42</v>
      </c>
      <c r="C555" s="2">
        <f t="shared" si="20"/>
        <v>0.26977777777777778</v>
      </c>
      <c r="D555" s="2">
        <v>0.24280000000000002</v>
      </c>
      <c r="E555" s="2">
        <v>0.24280000000000002</v>
      </c>
      <c r="F555" s="2">
        <v>18.761069999999997</v>
      </c>
    </row>
    <row r="556" spans="1:6" x14ac:dyDescent="0.2">
      <c r="A556" s="19"/>
      <c r="B556" s="2" t="s">
        <v>43</v>
      </c>
      <c r="C556" s="2">
        <f t="shared" si="20"/>
        <v>1631.7020696666659</v>
      </c>
      <c r="D556" s="2">
        <v>1468.5318626999992</v>
      </c>
      <c r="E556" s="2">
        <v>1468.5318626999992</v>
      </c>
      <c r="F556" s="2">
        <v>8182.5014529</v>
      </c>
    </row>
    <row r="557" spans="1:6" x14ac:dyDescent="0.2">
      <c r="A557" s="19"/>
      <c r="B557" s="2" t="s">
        <v>44</v>
      </c>
      <c r="C557" s="2">
        <f t="shared" si="20"/>
        <v>190.0879222222222</v>
      </c>
      <c r="D557" s="2">
        <v>171.07912999999999</v>
      </c>
      <c r="E557" s="2">
        <v>171.07912999999999</v>
      </c>
      <c r="F557" s="2">
        <v>3030.8266899999999</v>
      </c>
    </row>
    <row r="558" spans="1:6" x14ac:dyDescent="0.2">
      <c r="A558" s="19"/>
      <c r="B558" s="20" t="s">
        <v>18</v>
      </c>
      <c r="C558" s="2">
        <f t="shared" si="20"/>
        <v>0.10555555555555556</v>
      </c>
      <c r="D558" s="2">
        <v>9.5000000000000001E-2</v>
      </c>
      <c r="E558" s="2">
        <v>9.5000000000000001E-2</v>
      </c>
      <c r="F558" s="2">
        <v>13.078900000000001</v>
      </c>
    </row>
    <row r="559" spans="1:6" x14ac:dyDescent="0.2">
      <c r="A559" s="19"/>
      <c r="B559" s="2" t="s">
        <v>45</v>
      </c>
      <c r="C559" s="2">
        <f t="shared" si="20"/>
        <v>416.92280966666669</v>
      </c>
      <c r="D559" s="2">
        <v>375.23052870000004</v>
      </c>
      <c r="E559" s="2">
        <v>375.23052870000004</v>
      </c>
      <c r="F559" s="2">
        <v>5018.7958217999994</v>
      </c>
    </row>
    <row r="560" spans="1:6" x14ac:dyDescent="0.2">
      <c r="A560" s="19"/>
      <c r="B560" s="20" t="s">
        <v>46</v>
      </c>
      <c r="C560" s="2">
        <f t="shared" si="20"/>
        <v>2.6861555555555552</v>
      </c>
      <c r="D560" s="2">
        <v>2.4175399999999998</v>
      </c>
      <c r="E560" s="2">
        <v>2.4175399999999998</v>
      </c>
      <c r="F560" s="2">
        <v>34.955420000000004</v>
      </c>
    </row>
    <row r="561" spans="1:6" x14ac:dyDescent="0.2">
      <c r="A561" s="19"/>
      <c r="B561" s="2" t="s">
        <v>17</v>
      </c>
      <c r="C561" s="2">
        <f t="shared" si="20"/>
        <v>462.24338122222264</v>
      </c>
      <c r="D561" s="2">
        <v>416.01904310000037</v>
      </c>
      <c r="E561" s="2">
        <v>416.01904310000037</v>
      </c>
      <c r="F561" s="2">
        <v>1697.5086012000004</v>
      </c>
    </row>
    <row r="562" spans="1:6" ht="14.25" customHeight="1" x14ac:dyDescent="0.2">
      <c r="A562" s="19"/>
      <c r="B562" s="2" t="s">
        <v>104</v>
      </c>
      <c r="C562" s="2">
        <f t="shared" si="20"/>
        <v>0</v>
      </c>
      <c r="D562" s="2">
        <v>0</v>
      </c>
      <c r="E562" s="2">
        <v>0</v>
      </c>
      <c r="F562" s="2">
        <v>27.71</v>
      </c>
    </row>
    <row r="563" spans="1:6" ht="14.25" customHeight="1" x14ac:dyDescent="0.2">
      <c r="A563" s="19"/>
      <c r="B563" s="2" t="s">
        <v>1</v>
      </c>
      <c r="C563" s="2">
        <f t="shared" si="20"/>
        <v>0</v>
      </c>
      <c r="D563" s="2">
        <v>0</v>
      </c>
      <c r="E563" s="2">
        <v>0</v>
      </c>
      <c r="F563" s="2">
        <v>1136.6600000000001</v>
      </c>
    </row>
    <row r="564" spans="1:6" ht="14.25" customHeight="1" x14ac:dyDescent="0.2">
      <c r="A564" s="19"/>
      <c r="B564" s="2" t="s">
        <v>47</v>
      </c>
      <c r="C564" s="2">
        <f t="shared" si="20"/>
        <v>0</v>
      </c>
      <c r="D564" s="2">
        <v>0</v>
      </c>
      <c r="E564" s="2">
        <v>0</v>
      </c>
      <c r="F564" s="2">
        <v>264.62500999999997</v>
      </c>
    </row>
    <row r="565" spans="1:6" ht="14.25" customHeight="1" x14ac:dyDescent="0.2">
      <c r="A565" s="19"/>
      <c r="B565" s="2" t="s">
        <v>48</v>
      </c>
      <c r="C565" s="2">
        <f t="shared" si="20"/>
        <v>0</v>
      </c>
      <c r="D565" s="2">
        <v>0</v>
      </c>
      <c r="E565" s="2">
        <v>0</v>
      </c>
      <c r="F565" s="2">
        <v>0.02</v>
      </c>
    </row>
    <row r="566" spans="1:6" x14ac:dyDescent="0.2">
      <c r="A566" s="19"/>
      <c r="B566" s="7" t="s">
        <v>49</v>
      </c>
      <c r="C566" s="2">
        <f t="shared" si="20"/>
        <v>3636.9885517222219</v>
      </c>
      <c r="D566" s="21">
        <f>SUM(D546:D561)</f>
        <v>3273.2896965499995</v>
      </c>
      <c r="E566" s="21">
        <f>SUM(E546:E561)</f>
        <v>3273.2896965499995</v>
      </c>
      <c r="F566" s="21">
        <v>33119.852462950003</v>
      </c>
    </row>
    <row r="567" spans="1:6" x14ac:dyDescent="0.2">
      <c r="A567" s="19"/>
      <c r="B567" s="2"/>
      <c r="C567" s="2"/>
      <c r="D567" s="2"/>
      <c r="E567" s="2"/>
      <c r="F567" s="2"/>
    </row>
    <row r="568" spans="1:6" x14ac:dyDescent="0.2">
      <c r="A568" s="15" t="s">
        <v>2</v>
      </c>
      <c r="B568" s="7" t="s">
        <v>79</v>
      </c>
      <c r="C568" s="2"/>
      <c r="D568" s="2"/>
      <c r="E568" s="2"/>
      <c r="F568" s="2"/>
    </row>
    <row r="569" spans="1:6" x14ac:dyDescent="0.2">
      <c r="A569" s="19"/>
      <c r="B569" s="2" t="s">
        <v>28</v>
      </c>
      <c r="C569" s="2">
        <f>E569*10/9</f>
        <v>0</v>
      </c>
      <c r="D569" s="2">
        <v>0</v>
      </c>
      <c r="E569" s="2">
        <v>0</v>
      </c>
      <c r="F569" s="2">
        <v>152.59919189999999</v>
      </c>
    </row>
    <row r="570" spans="1:6" x14ac:dyDescent="0.2">
      <c r="A570" s="19"/>
      <c r="B570" s="2" t="s">
        <v>35</v>
      </c>
      <c r="C570" s="2">
        <f t="shared" ref="C570:C589" si="21">E570*10/9</f>
        <v>203.68121344444444</v>
      </c>
      <c r="D570" s="2">
        <v>183.31309210000001</v>
      </c>
      <c r="E570" s="2">
        <v>183.31309210000001</v>
      </c>
      <c r="F570" s="2">
        <v>479.93570130000001</v>
      </c>
    </row>
    <row r="571" spans="1:6" x14ac:dyDescent="0.2">
      <c r="A571" s="19"/>
      <c r="B571" s="2" t="s">
        <v>36</v>
      </c>
      <c r="C571" s="2">
        <f t="shared" si="21"/>
        <v>260.53301345</v>
      </c>
      <c r="D571" s="2">
        <v>234.479712105</v>
      </c>
      <c r="E571" s="2">
        <v>234.479712105</v>
      </c>
      <c r="F571" s="2">
        <v>2270.4490203050004</v>
      </c>
    </row>
    <row r="572" spans="1:6" x14ac:dyDescent="0.2">
      <c r="A572" s="19"/>
      <c r="B572" s="2" t="s">
        <v>37</v>
      </c>
      <c r="C572" s="2">
        <f t="shared" si="21"/>
        <v>0.20811111111111111</v>
      </c>
      <c r="D572" s="2">
        <v>0.18729999999999999</v>
      </c>
      <c r="E572" s="2">
        <v>0.18729999999999999</v>
      </c>
      <c r="F572" s="2">
        <v>169.13591999999997</v>
      </c>
    </row>
    <row r="573" spans="1:6" ht="14.25" customHeight="1" x14ac:dyDescent="0.2">
      <c r="A573" s="19"/>
      <c r="B573" s="2" t="s">
        <v>14</v>
      </c>
      <c r="C573" s="2">
        <f t="shared" si="21"/>
        <v>80.000421666666682</v>
      </c>
      <c r="D573" s="2">
        <v>72.000379500000008</v>
      </c>
      <c r="E573" s="2">
        <v>72.000379500000008</v>
      </c>
      <c r="F573" s="2">
        <v>125.92548460000002</v>
      </c>
    </row>
    <row r="574" spans="1:6" x14ac:dyDescent="0.2">
      <c r="A574" s="19"/>
      <c r="B574" s="2" t="s">
        <v>38</v>
      </c>
      <c r="C574" s="2">
        <f t="shared" si="21"/>
        <v>0.12258455555555556</v>
      </c>
      <c r="D574" s="2">
        <v>0.11032610000000001</v>
      </c>
      <c r="E574" s="2">
        <v>0.11032610000000001</v>
      </c>
      <c r="F574" s="2">
        <v>13.274546100000002</v>
      </c>
    </row>
    <row r="575" spans="1:6" x14ac:dyDescent="0.2">
      <c r="A575" s="19"/>
      <c r="B575" s="2" t="s">
        <v>39</v>
      </c>
      <c r="C575" s="2">
        <f t="shared" si="21"/>
        <v>1.4090689111111114</v>
      </c>
      <c r="D575" s="2">
        <v>1.2681620200000003</v>
      </c>
      <c r="E575" s="2">
        <v>1.2681620200000003</v>
      </c>
      <c r="F575" s="2">
        <v>66.741183919999997</v>
      </c>
    </row>
    <row r="576" spans="1:6" x14ac:dyDescent="0.2">
      <c r="A576" s="19"/>
      <c r="B576" s="2" t="s">
        <v>40</v>
      </c>
      <c r="C576" s="2">
        <f t="shared" si="21"/>
        <v>33.029504333333335</v>
      </c>
      <c r="D576" s="2">
        <v>29.726553900000003</v>
      </c>
      <c r="E576" s="2">
        <v>29.726553900000003</v>
      </c>
      <c r="F576" s="2">
        <v>70.813758200000009</v>
      </c>
    </row>
    <row r="577" spans="1:6" x14ac:dyDescent="0.2">
      <c r="A577" s="19"/>
      <c r="B577" s="2" t="s">
        <v>41</v>
      </c>
      <c r="C577" s="2">
        <f t="shared" si="21"/>
        <v>0</v>
      </c>
      <c r="D577" s="2">
        <v>0</v>
      </c>
      <c r="E577" s="2">
        <v>0</v>
      </c>
      <c r="F577" s="2">
        <v>0.80510000000000004</v>
      </c>
    </row>
    <row r="578" spans="1:6" x14ac:dyDescent="0.2">
      <c r="A578" s="19"/>
      <c r="B578" s="2" t="s">
        <v>42</v>
      </c>
      <c r="C578" s="2">
        <f t="shared" si="21"/>
        <v>0.16971211111111112</v>
      </c>
      <c r="D578" s="2">
        <v>0.15274090000000001</v>
      </c>
      <c r="E578" s="2">
        <v>0.15274090000000001</v>
      </c>
      <c r="F578" s="2">
        <v>0.19644090000000003</v>
      </c>
    </row>
    <row r="579" spans="1:6" x14ac:dyDescent="0.2">
      <c r="A579" s="19"/>
      <c r="B579" s="2" t="s">
        <v>43</v>
      </c>
      <c r="C579" s="2">
        <f t="shared" si="21"/>
        <v>1208.5465841111118</v>
      </c>
      <c r="D579" s="2">
        <v>1087.6919257000004</v>
      </c>
      <c r="E579" s="2">
        <v>1087.6919257000004</v>
      </c>
      <c r="F579" s="2">
        <v>3786.4596482000011</v>
      </c>
    </row>
    <row r="580" spans="1:6" x14ac:dyDescent="0.2">
      <c r="A580" s="19"/>
      <c r="B580" s="2" t="s">
        <v>44</v>
      </c>
      <c r="C580" s="2">
        <f t="shared" si="21"/>
        <v>0</v>
      </c>
      <c r="D580" s="2">
        <v>0</v>
      </c>
      <c r="E580" s="2">
        <v>0</v>
      </c>
      <c r="F580" s="2">
        <v>790.53634</v>
      </c>
    </row>
    <row r="581" spans="1:6" x14ac:dyDescent="0.2">
      <c r="A581" s="19"/>
      <c r="B581" s="20" t="s">
        <v>18</v>
      </c>
      <c r="C581" s="2">
        <f t="shared" si="21"/>
        <v>0</v>
      </c>
      <c r="D581" s="2">
        <v>0</v>
      </c>
      <c r="E581" s="2">
        <v>0</v>
      </c>
      <c r="F581" s="2">
        <v>63.853099999999998</v>
      </c>
    </row>
    <row r="582" spans="1:6" x14ac:dyDescent="0.2">
      <c r="A582" s="19"/>
      <c r="B582" s="2" t="s">
        <v>45</v>
      </c>
      <c r="C582" s="2">
        <f t="shared" si="21"/>
        <v>193.91756711111117</v>
      </c>
      <c r="D582" s="2">
        <v>174.52581040000004</v>
      </c>
      <c r="E582" s="2">
        <v>174.52581040000004</v>
      </c>
      <c r="F582" s="2">
        <v>803.10495980000019</v>
      </c>
    </row>
    <row r="583" spans="1:6" x14ac:dyDescent="0.2">
      <c r="A583" s="19"/>
      <c r="B583" s="2" t="s">
        <v>46</v>
      </c>
      <c r="C583" s="2">
        <f t="shared" si="21"/>
        <v>4.2633333333333336E-2</v>
      </c>
      <c r="D583" s="2">
        <v>3.8370000000000001E-2</v>
      </c>
      <c r="E583" s="2">
        <v>3.8370000000000001E-2</v>
      </c>
      <c r="F583" s="2">
        <v>4.2334899999999998</v>
      </c>
    </row>
    <row r="584" spans="1:6" x14ac:dyDescent="0.2">
      <c r="A584" s="19"/>
      <c r="B584" s="2" t="s">
        <v>17</v>
      </c>
      <c r="C584" s="2">
        <f t="shared" si="21"/>
        <v>141.46760243333333</v>
      </c>
      <c r="D584" s="2">
        <v>127.32084218999998</v>
      </c>
      <c r="E584" s="2">
        <v>127.32084218999998</v>
      </c>
      <c r="F584" s="2">
        <v>546.52256109000029</v>
      </c>
    </row>
    <row r="585" spans="1:6" ht="14.25" customHeight="1" x14ac:dyDescent="0.2">
      <c r="A585" s="19"/>
      <c r="B585" s="2" t="s">
        <v>104</v>
      </c>
      <c r="C585" s="2">
        <f t="shared" si="21"/>
        <v>0</v>
      </c>
      <c r="D585" s="2">
        <v>0</v>
      </c>
      <c r="E585" s="2">
        <v>0</v>
      </c>
      <c r="F585" s="2">
        <v>4.72</v>
      </c>
    </row>
    <row r="586" spans="1:6" ht="14.25" customHeight="1" x14ac:dyDescent="0.2">
      <c r="A586" s="19"/>
      <c r="B586" s="2" t="s">
        <v>1</v>
      </c>
      <c r="C586" s="2">
        <f t="shared" si="21"/>
        <v>0</v>
      </c>
      <c r="D586" s="2">
        <v>0</v>
      </c>
      <c r="E586" s="2">
        <v>0</v>
      </c>
      <c r="F586" s="2">
        <v>0</v>
      </c>
    </row>
    <row r="587" spans="1:6" ht="14.25" customHeight="1" x14ac:dyDescent="0.2">
      <c r="A587" s="19"/>
      <c r="B587" s="2" t="s">
        <v>47</v>
      </c>
      <c r="C587" s="2">
        <f t="shared" si="21"/>
        <v>0</v>
      </c>
      <c r="D587" s="2">
        <v>0</v>
      </c>
      <c r="E587" s="2">
        <v>0</v>
      </c>
      <c r="F587" s="2">
        <v>16.104458600000001</v>
      </c>
    </row>
    <row r="588" spans="1:6" ht="14.25" customHeight="1" x14ac:dyDescent="0.2">
      <c r="A588" s="19"/>
      <c r="B588" s="2" t="s">
        <v>48</v>
      </c>
      <c r="C588" s="2">
        <f t="shared" si="21"/>
        <v>0</v>
      </c>
      <c r="D588" s="2">
        <v>0</v>
      </c>
      <c r="E588" s="2">
        <v>0</v>
      </c>
      <c r="F588" s="2">
        <v>0</v>
      </c>
    </row>
    <row r="589" spans="1:6" x14ac:dyDescent="0.2">
      <c r="A589" s="19"/>
      <c r="B589" s="7" t="s">
        <v>49</v>
      </c>
      <c r="C589" s="2">
        <f t="shared" si="21"/>
        <v>2123.1280165722224</v>
      </c>
      <c r="D589" s="21">
        <f>SUM(D569:D584)</f>
        <v>1910.8152149150003</v>
      </c>
      <c r="E589" s="21">
        <f>SUM(E569:E584)</f>
        <v>1910.8152149150003</v>
      </c>
      <c r="F589" s="21">
        <v>9365.4109049150011</v>
      </c>
    </row>
    <row r="590" spans="1:6" x14ac:dyDescent="0.2">
      <c r="A590" s="19"/>
      <c r="B590" s="2"/>
      <c r="C590" s="2"/>
      <c r="D590" s="2"/>
      <c r="E590" s="2"/>
      <c r="F590" s="2"/>
    </row>
    <row r="591" spans="1:6" x14ac:dyDescent="0.2">
      <c r="A591" s="15" t="s">
        <v>9</v>
      </c>
      <c r="B591" s="7" t="s">
        <v>80</v>
      </c>
      <c r="C591" s="2"/>
      <c r="D591" s="2"/>
      <c r="E591" s="2"/>
      <c r="F591" s="2"/>
    </row>
    <row r="592" spans="1:6" x14ac:dyDescent="0.2">
      <c r="A592" s="19"/>
      <c r="B592" s="2" t="s">
        <v>28</v>
      </c>
      <c r="C592" s="2">
        <f>E592*10/9</f>
        <v>0.1308</v>
      </c>
      <c r="D592" s="2">
        <v>0.11772000000000001</v>
      </c>
      <c r="E592" s="2">
        <v>0.11772000000000001</v>
      </c>
      <c r="F592" s="2">
        <v>3834.2342949999997</v>
      </c>
    </row>
    <row r="593" spans="1:6" x14ac:dyDescent="0.2">
      <c r="A593" s="19"/>
      <c r="B593" s="2" t="s">
        <v>35</v>
      </c>
      <c r="C593" s="2">
        <f t="shared" ref="C593:C612" si="22">E593*10/9</f>
        <v>4.5101722222222218</v>
      </c>
      <c r="D593" s="2">
        <v>4.0591549999999996</v>
      </c>
      <c r="E593" s="2">
        <v>4.0591549999999996</v>
      </c>
      <c r="F593" s="2">
        <v>1375.0337179000001</v>
      </c>
    </row>
    <row r="594" spans="1:6" x14ac:dyDescent="0.2">
      <c r="A594" s="19"/>
      <c r="B594" s="2" t="s">
        <v>36</v>
      </c>
      <c r="C594" s="2">
        <f t="shared" si="22"/>
        <v>395.11284562222244</v>
      </c>
      <c r="D594" s="2">
        <v>355.60156106000017</v>
      </c>
      <c r="E594" s="2">
        <v>355.60156106000017</v>
      </c>
      <c r="F594" s="2">
        <v>8180.7356895599996</v>
      </c>
    </row>
    <row r="595" spans="1:6" x14ac:dyDescent="0.2">
      <c r="A595" s="19"/>
      <c r="B595" s="2" t="s">
        <v>37</v>
      </c>
      <c r="C595" s="2">
        <f t="shared" si="22"/>
        <v>23.093938888888886</v>
      </c>
      <c r="D595" s="2">
        <v>20.784544999999998</v>
      </c>
      <c r="E595" s="2">
        <v>20.784544999999998</v>
      </c>
      <c r="F595" s="2">
        <v>1677.0434299999999</v>
      </c>
    </row>
    <row r="596" spans="1:6" ht="14.25" customHeight="1" x14ac:dyDescent="0.2">
      <c r="A596" s="19"/>
      <c r="B596" s="2" t="s">
        <v>14</v>
      </c>
      <c r="C596" s="2">
        <f t="shared" si="22"/>
        <v>988.29137522222175</v>
      </c>
      <c r="D596" s="2">
        <v>889.4622376999996</v>
      </c>
      <c r="E596" s="2">
        <v>889.4622376999996</v>
      </c>
      <c r="F596" s="2">
        <v>2239.9465977</v>
      </c>
    </row>
    <row r="597" spans="1:6" x14ac:dyDescent="0.2">
      <c r="A597" s="19"/>
      <c r="B597" s="2" t="s">
        <v>38</v>
      </c>
      <c r="C597" s="2">
        <f t="shared" si="22"/>
        <v>0.69899999999999984</v>
      </c>
      <c r="D597" s="2">
        <v>0.62909999999999988</v>
      </c>
      <c r="E597" s="2">
        <v>0.62909999999999988</v>
      </c>
      <c r="F597" s="2">
        <v>79.132881099999992</v>
      </c>
    </row>
    <row r="598" spans="1:6" x14ac:dyDescent="0.2">
      <c r="A598" s="19"/>
      <c r="B598" s="2" t="s">
        <v>39</v>
      </c>
      <c r="C598" s="2">
        <f t="shared" si="22"/>
        <v>58.612397000000023</v>
      </c>
      <c r="D598" s="2">
        <v>52.751157300000017</v>
      </c>
      <c r="E598" s="2">
        <v>52.751157300000017</v>
      </c>
      <c r="F598" s="2">
        <v>5081.2561108000009</v>
      </c>
    </row>
    <row r="599" spans="1:6" x14ac:dyDescent="0.2">
      <c r="A599" s="19"/>
      <c r="B599" s="2" t="s">
        <v>40</v>
      </c>
      <c r="C599" s="2">
        <f t="shared" si="22"/>
        <v>15.713766666666666</v>
      </c>
      <c r="D599" s="2">
        <v>14.142389999999999</v>
      </c>
      <c r="E599" s="2">
        <v>14.142389999999999</v>
      </c>
      <c r="F599" s="2">
        <v>322.11927000000003</v>
      </c>
    </row>
    <row r="600" spans="1:6" x14ac:dyDescent="0.2">
      <c r="A600" s="19"/>
      <c r="B600" s="2" t="s">
        <v>41</v>
      </c>
      <c r="C600" s="2">
        <f t="shared" si="22"/>
        <v>0</v>
      </c>
      <c r="D600" s="2">
        <v>0</v>
      </c>
      <c r="E600" s="2">
        <v>0</v>
      </c>
      <c r="F600" s="2">
        <v>46.31392000000001</v>
      </c>
    </row>
    <row r="601" spans="1:6" x14ac:dyDescent="0.2">
      <c r="A601" s="19"/>
      <c r="B601" s="2" t="s">
        <v>42</v>
      </c>
      <c r="C601" s="2">
        <f t="shared" si="22"/>
        <v>121.91111111111111</v>
      </c>
      <c r="D601" s="2">
        <v>109.72</v>
      </c>
      <c r="E601" s="2">
        <v>109.72</v>
      </c>
      <c r="F601" s="2">
        <v>495.81598999999994</v>
      </c>
    </row>
    <row r="602" spans="1:6" x14ac:dyDescent="0.2">
      <c r="A602" s="19"/>
      <c r="B602" s="2" t="s">
        <v>43</v>
      </c>
      <c r="C602" s="2">
        <f t="shared" si="22"/>
        <v>3757.8950728888863</v>
      </c>
      <c r="D602" s="2">
        <v>3382.1055655999976</v>
      </c>
      <c r="E602" s="2">
        <v>3382.1055655999976</v>
      </c>
      <c r="F602" s="2">
        <v>15052.368884499998</v>
      </c>
    </row>
    <row r="603" spans="1:6" x14ac:dyDescent="0.2">
      <c r="A603" s="19"/>
      <c r="B603" s="2" t="s">
        <v>44</v>
      </c>
      <c r="C603" s="2">
        <f t="shared" si="22"/>
        <v>0.84034444444444445</v>
      </c>
      <c r="D603" s="2">
        <v>0.75631000000000004</v>
      </c>
      <c r="E603" s="2">
        <v>0.75631000000000004</v>
      </c>
      <c r="F603" s="2">
        <v>6705.6224901999994</v>
      </c>
    </row>
    <row r="604" spans="1:6" x14ac:dyDescent="0.2">
      <c r="A604" s="19"/>
      <c r="B604" s="2" t="s">
        <v>18</v>
      </c>
      <c r="C604" s="2">
        <f t="shared" si="22"/>
        <v>3.978388888888889</v>
      </c>
      <c r="D604" s="2">
        <v>3.5805500000000001</v>
      </c>
      <c r="E604" s="2">
        <v>3.5805500000000001</v>
      </c>
      <c r="F604" s="2">
        <v>2506.3289500000001</v>
      </c>
    </row>
    <row r="605" spans="1:6" x14ac:dyDescent="0.2">
      <c r="A605" s="19"/>
      <c r="B605" s="2" t="s">
        <v>45</v>
      </c>
      <c r="C605" s="2">
        <f t="shared" si="22"/>
        <v>1283.2546999999997</v>
      </c>
      <c r="D605" s="2">
        <v>1154.9292299999997</v>
      </c>
      <c r="E605" s="2">
        <v>1154.9292299999997</v>
      </c>
      <c r="F605" s="2">
        <v>5488.8078763000012</v>
      </c>
    </row>
    <row r="606" spans="1:6" ht="14.25" customHeight="1" x14ac:dyDescent="0.2">
      <c r="A606" s="19"/>
      <c r="B606" s="2" t="s">
        <v>46</v>
      </c>
      <c r="C606" s="2">
        <f t="shared" si="22"/>
        <v>12.172475777777777</v>
      </c>
      <c r="D606" s="2">
        <v>10.955228199999999</v>
      </c>
      <c r="E606" s="2">
        <v>10.955228199999999</v>
      </c>
      <c r="F606" s="2">
        <v>56.822113199999997</v>
      </c>
    </row>
    <row r="607" spans="1:6" ht="14.25" customHeight="1" x14ac:dyDescent="0.2">
      <c r="A607" s="19"/>
      <c r="B607" s="2" t="s">
        <v>17</v>
      </c>
      <c r="C607" s="2">
        <f t="shared" si="22"/>
        <v>1805.5599343333333</v>
      </c>
      <c r="D607" s="2">
        <v>1625.0039408999999</v>
      </c>
      <c r="E607" s="2">
        <v>1625.0039408999999</v>
      </c>
      <c r="F607" s="2">
        <v>4039.7944906000012</v>
      </c>
    </row>
    <row r="608" spans="1:6" ht="14.25" customHeight="1" x14ac:dyDescent="0.2">
      <c r="A608" s="19"/>
      <c r="B608" s="2" t="s">
        <v>104</v>
      </c>
      <c r="C608" s="2">
        <f t="shared" si="22"/>
        <v>0</v>
      </c>
      <c r="D608" s="2">
        <v>0</v>
      </c>
      <c r="E608" s="2">
        <v>0</v>
      </c>
      <c r="F608" s="2">
        <v>239.822</v>
      </c>
    </row>
    <row r="609" spans="1:6" ht="14.25" customHeight="1" x14ac:dyDescent="0.2">
      <c r="A609" s="19"/>
      <c r="B609" s="2" t="s">
        <v>1</v>
      </c>
      <c r="C609" s="2">
        <f t="shared" si="22"/>
        <v>0</v>
      </c>
      <c r="D609" s="2">
        <v>0</v>
      </c>
      <c r="E609" s="2">
        <v>0</v>
      </c>
      <c r="F609" s="2">
        <v>2478.21</v>
      </c>
    </row>
    <row r="610" spans="1:6" ht="14.25" customHeight="1" x14ac:dyDescent="0.2">
      <c r="A610" s="19"/>
      <c r="B610" s="2" t="s">
        <v>47</v>
      </c>
      <c r="C610" s="2">
        <f t="shared" si="22"/>
        <v>0</v>
      </c>
      <c r="D610" s="2">
        <v>0</v>
      </c>
      <c r="E610" s="2">
        <v>0</v>
      </c>
      <c r="F610" s="2">
        <v>906.2891699999999</v>
      </c>
    </row>
    <row r="611" spans="1:6" x14ac:dyDescent="0.2">
      <c r="A611" s="19"/>
      <c r="B611" s="2" t="s">
        <v>48</v>
      </c>
      <c r="C611" s="2">
        <f t="shared" si="22"/>
        <v>0</v>
      </c>
      <c r="D611" s="2">
        <v>0</v>
      </c>
      <c r="E611" s="2">
        <v>0</v>
      </c>
      <c r="F611" s="2">
        <v>3.12</v>
      </c>
    </row>
    <row r="612" spans="1:6" x14ac:dyDescent="0.2">
      <c r="A612" s="19"/>
      <c r="B612" s="7" t="s">
        <v>49</v>
      </c>
      <c r="C612" s="2">
        <f t="shared" si="22"/>
        <v>8471.7763230666642</v>
      </c>
      <c r="D612" s="21">
        <f>SUM(D592:D607)</f>
        <v>7624.5986907599972</v>
      </c>
      <c r="E612" s="21">
        <f>SUM(E592:E607)</f>
        <v>7624.5986907599972</v>
      </c>
      <c r="F612" s="21">
        <v>58330.607876859998</v>
      </c>
    </row>
    <row r="613" spans="1:6" x14ac:dyDescent="0.2">
      <c r="A613" s="19"/>
      <c r="B613" s="2"/>
      <c r="C613" s="2"/>
      <c r="D613" s="2"/>
      <c r="E613" s="2"/>
      <c r="F613" s="2"/>
    </row>
    <row r="614" spans="1:6" x14ac:dyDescent="0.2">
      <c r="A614" s="15">
        <v>4</v>
      </c>
      <c r="B614" s="7" t="s">
        <v>81</v>
      </c>
      <c r="C614" s="2"/>
      <c r="D614" s="2"/>
      <c r="E614" s="2"/>
      <c r="F614" s="2"/>
    </row>
    <row r="615" spans="1:6" x14ac:dyDescent="0.2">
      <c r="A615" s="19"/>
      <c r="B615" s="2" t="s">
        <v>28</v>
      </c>
      <c r="C615" s="2">
        <f>E615*10/9</f>
        <v>3.6888888888888891E-3</v>
      </c>
      <c r="D615" s="2">
        <v>3.32E-3</v>
      </c>
      <c r="E615" s="2">
        <v>3.32E-3</v>
      </c>
      <c r="F615" s="2">
        <v>5.714220000000001</v>
      </c>
    </row>
    <row r="616" spans="1:6" x14ac:dyDescent="0.2">
      <c r="A616" s="19"/>
      <c r="B616" s="2" t="s">
        <v>35</v>
      </c>
      <c r="C616" s="2">
        <f t="shared" ref="C616:C636" si="23">E616*10/9</f>
        <v>2.5456555555555558</v>
      </c>
      <c r="D616" s="2">
        <v>2.2910900000000001</v>
      </c>
      <c r="E616" s="2">
        <v>2.2910900000000001</v>
      </c>
      <c r="F616" s="2">
        <v>58.946379999999998</v>
      </c>
    </row>
    <row r="617" spans="1:6" x14ac:dyDescent="0.2">
      <c r="A617" s="19"/>
      <c r="B617" s="2" t="s">
        <v>36</v>
      </c>
      <c r="C617" s="2">
        <f t="shared" si="23"/>
        <v>122.06669708888886</v>
      </c>
      <c r="D617" s="2">
        <v>109.86002737999996</v>
      </c>
      <c r="E617" s="2">
        <v>109.86002737999996</v>
      </c>
      <c r="F617" s="2">
        <v>416.76442737999997</v>
      </c>
    </row>
    <row r="618" spans="1:6" x14ac:dyDescent="0.2">
      <c r="A618" s="19"/>
      <c r="B618" s="2" t="s">
        <v>37</v>
      </c>
      <c r="C618" s="2">
        <f t="shared" si="23"/>
        <v>45.655367999999996</v>
      </c>
      <c r="D618" s="2">
        <v>41.089831199999999</v>
      </c>
      <c r="E618" s="2">
        <v>41.089831199999999</v>
      </c>
      <c r="F618" s="2">
        <v>151.9472912</v>
      </c>
    </row>
    <row r="619" spans="1:6" ht="14.25" customHeight="1" x14ac:dyDescent="0.2">
      <c r="A619" s="19"/>
      <c r="B619" s="2" t="s">
        <v>14</v>
      </c>
      <c r="C619" s="2">
        <f t="shared" si="23"/>
        <v>100.33077044444445</v>
      </c>
      <c r="D619" s="2">
        <v>90.297693400000014</v>
      </c>
      <c r="E619" s="2">
        <v>90.297693400000014</v>
      </c>
      <c r="F619" s="2">
        <v>265.82032839999999</v>
      </c>
    </row>
    <row r="620" spans="1:6" x14ac:dyDescent="0.2">
      <c r="A620" s="19"/>
      <c r="B620" s="2" t="s">
        <v>38</v>
      </c>
      <c r="C620" s="2">
        <f t="shared" si="23"/>
        <v>4.7777777777777786</v>
      </c>
      <c r="D620" s="2">
        <v>4.3000000000000007</v>
      </c>
      <c r="E620" s="2">
        <v>4.3000000000000007</v>
      </c>
      <c r="F620" s="2">
        <v>81.009470000000007</v>
      </c>
    </row>
    <row r="621" spans="1:6" x14ac:dyDescent="0.2">
      <c r="A621" s="19"/>
      <c r="B621" s="2" t="s">
        <v>39</v>
      </c>
      <c r="C621" s="2">
        <f t="shared" si="23"/>
        <v>197.74613075555555</v>
      </c>
      <c r="D621" s="2">
        <v>177.97151768000001</v>
      </c>
      <c r="E621" s="2">
        <v>177.97151768000001</v>
      </c>
      <c r="F621" s="2">
        <v>762.92409268000006</v>
      </c>
    </row>
    <row r="622" spans="1:6" x14ac:dyDescent="0.2">
      <c r="A622" s="19"/>
      <c r="B622" s="2" t="s">
        <v>40</v>
      </c>
      <c r="C622" s="2">
        <f t="shared" si="23"/>
        <v>0.53833333333333333</v>
      </c>
      <c r="D622" s="2">
        <v>0.48449999999999999</v>
      </c>
      <c r="E622" s="2">
        <v>0.48449999999999999</v>
      </c>
      <c r="F622" s="2">
        <v>8.0045000000000002</v>
      </c>
    </row>
    <row r="623" spans="1:6" x14ac:dyDescent="0.2">
      <c r="A623" s="19"/>
      <c r="B623" s="2" t="s">
        <v>41</v>
      </c>
      <c r="C623" s="2">
        <f t="shared" si="23"/>
        <v>0</v>
      </c>
      <c r="D623" s="2">
        <v>0</v>
      </c>
      <c r="E623" s="2">
        <v>0</v>
      </c>
      <c r="F623" s="2">
        <v>0.21</v>
      </c>
    </row>
    <row r="624" spans="1:6" x14ac:dyDescent="0.2">
      <c r="A624" s="19"/>
      <c r="B624" s="2" t="s">
        <v>42</v>
      </c>
      <c r="C624" s="2">
        <f t="shared" si="23"/>
        <v>8.6406444444444439</v>
      </c>
      <c r="D624" s="2">
        <v>7.77658</v>
      </c>
      <c r="E624" s="2">
        <v>7.77658</v>
      </c>
      <c r="F624" s="2">
        <v>99.931010000000001</v>
      </c>
    </row>
    <row r="625" spans="1:6" x14ac:dyDescent="0.2">
      <c r="A625" s="19"/>
      <c r="B625" s="2" t="s">
        <v>43</v>
      </c>
      <c r="C625" s="2">
        <f t="shared" si="23"/>
        <v>378.57693111111098</v>
      </c>
      <c r="D625" s="2">
        <v>340.7192379999999</v>
      </c>
      <c r="E625" s="2">
        <v>340.7192379999999</v>
      </c>
      <c r="F625" s="2">
        <v>1838.2993324999998</v>
      </c>
    </row>
    <row r="626" spans="1:6" x14ac:dyDescent="0.2">
      <c r="A626" s="19"/>
      <c r="B626" s="2" t="s">
        <v>104</v>
      </c>
      <c r="C626" s="2">
        <f t="shared" si="23"/>
        <v>8.2596666666666678</v>
      </c>
      <c r="D626" s="2">
        <v>7.4337</v>
      </c>
      <c r="E626" s="2">
        <v>7.4337</v>
      </c>
      <c r="F626" s="2">
        <v>117.79055000000001</v>
      </c>
    </row>
    <row r="627" spans="1:6" x14ac:dyDescent="0.2">
      <c r="A627" s="19"/>
      <c r="B627" s="2" t="s">
        <v>44</v>
      </c>
      <c r="C627" s="2">
        <f t="shared" si="23"/>
        <v>144.35660555555557</v>
      </c>
      <c r="D627" s="2">
        <v>129.92094500000002</v>
      </c>
      <c r="E627" s="2">
        <v>129.92094500000002</v>
      </c>
      <c r="F627" s="2">
        <v>695.30037500000003</v>
      </c>
    </row>
    <row r="628" spans="1:6" x14ac:dyDescent="0.2">
      <c r="A628" s="19"/>
      <c r="B628" s="2" t="s">
        <v>18</v>
      </c>
      <c r="C628" s="2">
        <f t="shared" si="23"/>
        <v>27.075194444444442</v>
      </c>
      <c r="D628" s="2">
        <v>24.367674999999998</v>
      </c>
      <c r="E628" s="2">
        <v>24.367674999999998</v>
      </c>
      <c r="F628" s="2">
        <v>34.051195399999997</v>
      </c>
    </row>
    <row r="629" spans="1:6" x14ac:dyDescent="0.2">
      <c r="A629" s="19"/>
      <c r="B629" s="2" t="s">
        <v>45</v>
      </c>
      <c r="C629" s="2">
        <f t="shared" si="23"/>
        <v>6.3502000000000003E-2</v>
      </c>
      <c r="D629" s="2">
        <v>5.7151799999999996E-2</v>
      </c>
      <c r="E629" s="2">
        <v>5.7151799999999996E-2</v>
      </c>
      <c r="F629" s="2">
        <v>146.35353180000001</v>
      </c>
    </row>
    <row r="630" spans="1:6" ht="14.25" customHeight="1" x14ac:dyDescent="0.2">
      <c r="A630" s="19"/>
      <c r="B630" s="2" t="s">
        <v>46</v>
      </c>
      <c r="C630" s="2">
        <f t="shared" si="23"/>
        <v>186.80393333333339</v>
      </c>
      <c r="D630" s="2">
        <v>168.12354000000005</v>
      </c>
      <c r="E630" s="2">
        <v>168.12354000000005</v>
      </c>
      <c r="F630" s="2">
        <v>461.58809009999987</v>
      </c>
    </row>
    <row r="631" spans="1:6" ht="14.25" customHeight="1" x14ac:dyDescent="0.2">
      <c r="A631" s="19"/>
      <c r="B631" s="2" t="s">
        <v>17</v>
      </c>
      <c r="C631" s="2">
        <f t="shared" si="23"/>
        <v>0</v>
      </c>
      <c r="D631" s="2">
        <v>0</v>
      </c>
      <c r="E631" s="2">
        <v>0</v>
      </c>
      <c r="F631" s="2">
        <v>0</v>
      </c>
    </row>
    <row r="632" spans="1:6" ht="14.25" customHeight="1" x14ac:dyDescent="0.2">
      <c r="A632" s="19"/>
      <c r="B632" s="2" t="s">
        <v>104</v>
      </c>
      <c r="C632" s="2">
        <f t="shared" si="23"/>
        <v>0</v>
      </c>
      <c r="D632" s="2">
        <v>0</v>
      </c>
      <c r="E632" s="2">
        <v>0</v>
      </c>
      <c r="F632" s="2">
        <v>109.85052</v>
      </c>
    </row>
    <row r="633" spans="1:6" ht="14.25" customHeight="1" x14ac:dyDescent="0.2">
      <c r="A633" s="19"/>
      <c r="B633" s="2" t="s">
        <v>1</v>
      </c>
      <c r="C633" s="2">
        <f t="shared" si="23"/>
        <v>0</v>
      </c>
      <c r="D633" s="2">
        <v>0</v>
      </c>
      <c r="E633" s="2">
        <v>0</v>
      </c>
      <c r="F633" s="2">
        <v>65.143289999999993</v>
      </c>
    </row>
    <row r="634" spans="1:6" ht="14.25" customHeight="1" x14ac:dyDescent="0.2">
      <c r="A634" s="19"/>
      <c r="B634" s="2" t="s">
        <v>47</v>
      </c>
      <c r="C634" s="2">
        <f t="shared" si="23"/>
        <v>0</v>
      </c>
      <c r="D634" s="2">
        <v>0</v>
      </c>
      <c r="E634" s="2">
        <v>0</v>
      </c>
      <c r="F634" s="2">
        <v>355.63729999999998</v>
      </c>
    </row>
    <row r="635" spans="1:6" x14ac:dyDescent="0.2">
      <c r="A635" s="19"/>
      <c r="B635" s="2" t="s">
        <v>48</v>
      </c>
      <c r="C635" s="2">
        <f t="shared" si="23"/>
        <v>0</v>
      </c>
      <c r="D635" s="2">
        <v>0</v>
      </c>
      <c r="E635" s="2">
        <v>0</v>
      </c>
      <c r="F635" s="2">
        <v>0</v>
      </c>
    </row>
    <row r="636" spans="1:6" ht="16.5" customHeight="1" x14ac:dyDescent="0.2">
      <c r="A636" s="19"/>
      <c r="B636" s="7" t="s">
        <v>49</v>
      </c>
      <c r="C636" s="2">
        <f t="shared" si="23"/>
        <v>1227.4408994</v>
      </c>
      <c r="D636" s="21">
        <f>SUM(D615:D630)</f>
        <v>1104.6968094600002</v>
      </c>
      <c r="E636" s="21">
        <f>SUM(E615:E630)</f>
        <v>1104.6968094600002</v>
      </c>
      <c r="F636" s="21">
        <v>5565.4353844600009</v>
      </c>
    </row>
    <row r="637" spans="1:6" x14ac:dyDescent="0.2">
      <c r="A637" s="19"/>
      <c r="B637" s="2"/>
      <c r="C637" s="2"/>
      <c r="D637" s="2"/>
      <c r="E637" s="2"/>
      <c r="F637" s="2"/>
    </row>
    <row r="638" spans="1:6" x14ac:dyDescent="0.2">
      <c r="A638" s="19"/>
      <c r="B638" s="3" t="s">
        <v>82</v>
      </c>
      <c r="C638" s="2"/>
      <c r="D638" s="2"/>
      <c r="E638" s="2"/>
      <c r="F638" s="2"/>
    </row>
    <row r="639" spans="1:6" x14ac:dyDescent="0.2">
      <c r="A639" s="19"/>
      <c r="B639" s="2" t="s">
        <v>28</v>
      </c>
      <c r="C639" s="9">
        <f>SUM(C615,C592,C569,C546)</f>
        <v>1.1706276666666666</v>
      </c>
      <c r="D639" s="9">
        <f>SUM(D615,D592,D569,D546)</f>
        <v>1.0535649</v>
      </c>
      <c r="E639" s="9">
        <f>SUM(E615,E592,E569,E546)</f>
        <v>1.0535649</v>
      </c>
      <c r="F639" s="2">
        <v>5530.9310418000005</v>
      </c>
    </row>
    <row r="640" spans="1:6" x14ac:dyDescent="0.2">
      <c r="A640" s="19"/>
      <c r="B640" s="2" t="s">
        <v>35</v>
      </c>
      <c r="C640" s="9">
        <f t="shared" ref="C640:C659" si="24">SUM(C616,C593,C570,C547)</f>
        <v>213.78384644444444</v>
      </c>
      <c r="D640" s="9">
        <f t="shared" ref="D640:E659" si="25">SUM(D616,D593,D570,D547)</f>
        <v>192.40546180000001</v>
      </c>
      <c r="E640" s="9">
        <f t="shared" si="25"/>
        <v>192.40546180000001</v>
      </c>
      <c r="F640" s="2">
        <v>2663.7788538999998</v>
      </c>
    </row>
    <row r="641" spans="1:6" x14ac:dyDescent="0.2">
      <c r="A641" s="19"/>
      <c r="B641" s="2" t="s">
        <v>36</v>
      </c>
      <c r="C641" s="9">
        <f t="shared" si="24"/>
        <v>1403.3650261055554</v>
      </c>
      <c r="D641" s="9">
        <f t="shared" si="25"/>
        <v>1263.0285234949999</v>
      </c>
      <c r="E641" s="9">
        <f t="shared" si="25"/>
        <v>1263.0285234949999</v>
      </c>
      <c r="F641" s="2">
        <v>20089.506040195</v>
      </c>
    </row>
    <row r="642" spans="1:6" x14ac:dyDescent="0.2">
      <c r="A642" s="19"/>
      <c r="B642" s="2" t="s">
        <v>37</v>
      </c>
      <c r="C642" s="9">
        <f t="shared" si="24"/>
        <v>70.662778555555548</v>
      </c>
      <c r="D642" s="9">
        <f t="shared" si="25"/>
        <v>63.5965007</v>
      </c>
      <c r="E642" s="9">
        <f t="shared" si="25"/>
        <v>63.5965007</v>
      </c>
      <c r="F642" s="2">
        <v>2397.5876557000001</v>
      </c>
    </row>
    <row r="643" spans="1:6" ht="14.25" customHeight="1" x14ac:dyDescent="0.2">
      <c r="A643" s="19"/>
      <c r="B643" s="2" t="s">
        <v>14</v>
      </c>
      <c r="C643" s="9">
        <f t="shared" si="24"/>
        <v>1463.6786059999995</v>
      </c>
      <c r="D643" s="9">
        <f t="shared" si="25"/>
        <v>1317.3107453999996</v>
      </c>
      <c r="E643" s="9">
        <f t="shared" si="25"/>
        <v>1317.3107453999996</v>
      </c>
      <c r="F643" s="2">
        <v>3003.2963404999996</v>
      </c>
    </row>
    <row r="644" spans="1:6" x14ac:dyDescent="0.2">
      <c r="A644" s="19"/>
      <c r="B644" s="2" t="s">
        <v>38</v>
      </c>
      <c r="C644" s="9">
        <f t="shared" si="24"/>
        <v>5.6495845555555562</v>
      </c>
      <c r="D644" s="9">
        <f t="shared" si="25"/>
        <v>5.0846261000000013</v>
      </c>
      <c r="E644" s="9">
        <f t="shared" si="25"/>
        <v>5.0846261000000013</v>
      </c>
      <c r="F644" s="2">
        <v>234.21686720000005</v>
      </c>
    </row>
    <row r="645" spans="1:6" x14ac:dyDescent="0.2">
      <c r="A645" s="19"/>
      <c r="B645" s="2" t="s">
        <v>39</v>
      </c>
      <c r="C645" s="9">
        <f t="shared" si="24"/>
        <v>261.08733755555556</v>
      </c>
      <c r="D645" s="9">
        <f t="shared" si="25"/>
        <v>234.97860380000003</v>
      </c>
      <c r="E645" s="9">
        <f t="shared" si="25"/>
        <v>234.97860380000003</v>
      </c>
      <c r="F645" s="2">
        <v>6790.9383091999998</v>
      </c>
    </row>
    <row r="646" spans="1:6" x14ac:dyDescent="0.2">
      <c r="A646" s="19"/>
      <c r="B646" s="2" t="s">
        <v>40</v>
      </c>
      <c r="C646" s="9">
        <f t="shared" si="24"/>
        <v>52.385708111111114</v>
      </c>
      <c r="D646" s="9">
        <f t="shared" si="25"/>
        <v>47.147137300000004</v>
      </c>
      <c r="E646" s="9">
        <f t="shared" si="25"/>
        <v>47.147137300000004</v>
      </c>
      <c r="F646" s="2">
        <v>823.60432659999992</v>
      </c>
    </row>
    <row r="647" spans="1:6" x14ac:dyDescent="0.2">
      <c r="A647" s="19"/>
      <c r="B647" s="2" t="s">
        <v>41</v>
      </c>
      <c r="C647" s="9">
        <f t="shared" si="24"/>
        <v>0</v>
      </c>
      <c r="D647" s="9">
        <f t="shared" si="25"/>
        <v>0</v>
      </c>
      <c r="E647" s="9">
        <f t="shared" si="25"/>
        <v>0</v>
      </c>
      <c r="F647" s="2">
        <v>97.366590000000002</v>
      </c>
    </row>
    <row r="648" spans="1:6" x14ac:dyDescent="0.2">
      <c r="A648" s="19"/>
      <c r="B648" s="2" t="s">
        <v>42</v>
      </c>
      <c r="C648" s="9">
        <f t="shared" si="24"/>
        <v>130.99124544444447</v>
      </c>
      <c r="D648" s="9">
        <f t="shared" si="25"/>
        <v>117.89212089999999</v>
      </c>
      <c r="E648" s="9">
        <f t="shared" si="25"/>
        <v>117.89212089999999</v>
      </c>
      <c r="F648" s="2">
        <v>614.70451089999995</v>
      </c>
    </row>
    <row r="649" spans="1:6" x14ac:dyDescent="0.2">
      <c r="A649" s="19"/>
      <c r="B649" s="2" t="s">
        <v>43</v>
      </c>
      <c r="C649" s="9">
        <f t="shared" si="24"/>
        <v>6976.7206577777752</v>
      </c>
      <c r="D649" s="9">
        <f t="shared" si="25"/>
        <v>6279.0485919999974</v>
      </c>
      <c r="E649" s="9">
        <f t="shared" si="25"/>
        <v>6279.0485919999974</v>
      </c>
      <c r="F649" s="2">
        <v>28859.629318099993</v>
      </c>
    </row>
    <row r="650" spans="1:6" x14ac:dyDescent="0.2">
      <c r="A650" s="19"/>
      <c r="B650" s="2" t="s">
        <v>44</v>
      </c>
      <c r="C650" s="9">
        <f t="shared" si="24"/>
        <v>199.18793333333332</v>
      </c>
      <c r="D650" s="9">
        <f t="shared" si="25"/>
        <v>179.26913999999999</v>
      </c>
      <c r="E650" s="9">
        <f t="shared" si="25"/>
        <v>179.26913999999999</v>
      </c>
      <c r="F650" s="2">
        <v>11066.514080200002</v>
      </c>
    </row>
    <row r="651" spans="1:6" x14ac:dyDescent="0.2">
      <c r="A651" s="19"/>
      <c r="B651" s="20" t="s">
        <v>18</v>
      </c>
      <c r="C651" s="9">
        <f t="shared" si="24"/>
        <v>148.44055000000003</v>
      </c>
      <c r="D651" s="9">
        <f t="shared" si="25"/>
        <v>133.596495</v>
      </c>
      <c r="E651" s="9">
        <f t="shared" si="25"/>
        <v>133.596495</v>
      </c>
      <c r="F651" s="2">
        <v>208.21279500000003</v>
      </c>
    </row>
    <row r="652" spans="1:6" x14ac:dyDescent="0.2">
      <c r="A652" s="19"/>
      <c r="B652" s="2" t="s">
        <v>45</v>
      </c>
      <c r="C652" s="9">
        <f t="shared" si="24"/>
        <v>1921.1702712222218</v>
      </c>
      <c r="D652" s="9">
        <f t="shared" si="25"/>
        <v>1729.0532440999996</v>
      </c>
      <c r="E652" s="9">
        <f t="shared" si="25"/>
        <v>1729.0532440999996</v>
      </c>
      <c r="F652" s="2">
        <v>11491.0462333</v>
      </c>
    </row>
    <row r="653" spans="1:6" ht="14.25" customHeight="1" x14ac:dyDescent="0.2">
      <c r="A653" s="19"/>
      <c r="B653" s="2" t="s">
        <v>46</v>
      </c>
      <c r="C653" s="9">
        <f t="shared" si="24"/>
        <v>14.964766666666664</v>
      </c>
      <c r="D653" s="9">
        <f t="shared" si="25"/>
        <v>13.46829</v>
      </c>
      <c r="E653" s="9">
        <f t="shared" si="25"/>
        <v>13.46829</v>
      </c>
      <c r="F653" s="2">
        <v>98.401274999999998</v>
      </c>
    </row>
    <row r="654" spans="1:6" ht="14.25" customHeight="1" x14ac:dyDescent="0.2">
      <c r="A654" s="19"/>
      <c r="B654" s="2" t="s">
        <v>17</v>
      </c>
      <c r="C654" s="9">
        <f t="shared" si="24"/>
        <v>2596.0748513222225</v>
      </c>
      <c r="D654" s="9">
        <f t="shared" si="25"/>
        <v>2336.4673661900001</v>
      </c>
      <c r="E654" s="9">
        <f t="shared" si="25"/>
        <v>2336.4673661900001</v>
      </c>
      <c r="F654" s="2">
        <v>6743.0806429900003</v>
      </c>
    </row>
    <row r="655" spans="1:6" ht="14.25" customHeight="1" x14ac:dyDescent="0.2">
      <c r="A655" s="19"/>
      <c r="B655" s="2" t="s">
        <v>104</v>
      </c>
      <c r="C655" s="9">
        <f t="shared" si="24"/>
        <v>0</v>
      </c>
      <c r="D655" s="9">
        <f t="shared" si="25"/>
        <v>0</v>
      </c>
      <c r="E655" s="9">
        <f t="shared" si="25"/>
        <v>0</v>
      </c>
      <c r="F655" s="2">
        <v>382.11252000000002</v>
      </c>
    </row>
    <row r="656" spans="1:6" ht="14.25" customHeight="1" x14ac:dyDescent="0.2">
      <c r="A656" s="19"/>
      <c r="B656" s="2" t="s">
        <v>1</v>
      </c>
      <c r="C656" s="9">
        <f t="shared" si="24"/>
        <v>0</v>
      </c>
      <c r="D656" s="9">
        <f t="shared" si="25"/>
        <v>0</v>
      </c>
      <c r="E656" s="9">
        <f t="shared" si="25"/>
        <v>0</v>
      </c>
      <c r="F656" s="2">
        <v>3740.5632900000001</v>
      </c>
    </row>
    <row r="657" spans="1:6" ht="14.25" customHeight="1" x14ac:dyDescent="0.2">
      <c r="A657" s="19"/>
      <c r="B657" s="2" t="s">
        <v>47</v>
      </c>
      <c r="C657" s="9">
        <f t="shared" si="24"/>
        <v>0</v>
      </c>
      <c r="D657" s="9">
        <f t="shared" si="25"/>
        <v>0</v>
      </c>
      <c r="E657" s="9">
        <f t="shared" si="25"/>
        <v>0</v>
      </c>
      <c r="F657" s="2">
        <v>1542.6559386000001</v>
      </c>
    </row>
    <row r="658" spans="1:6" x14ac:dyDescent="0.2">
      <c r="A658" s="19"/>
      <c r="B658" s="2" t="s">
        <v>48</v>
      </c>
      <c r="C658" s="9">
        <f t="shared" si="24"/>
        <v>0</v>
      </c>
      <c r="D658" s="9">
        <f t="shared" si="25"/>
        <v>0</v>
      </c>
      <c r="E658" s="9">
        <f t="shared" si="25"/>
        <v>0</v>
      </c>
      <c r="F658" s="2">
        <v>3.14</v>
      </c>
    </row>
    <row r="659" spans="1:6" x14ac:dyDescent="0.2">
      <c r="A659" s="19"/>
      <c r="B659" s="3" t="s">
        <v>49</v>
      </c>
      <c r="C659" s="9">
        <f t="shared" si="24"/>
        <v>14231.892891361109</v>
      </c>
      <c r="D659" s="22">
        <f t="shared" si="25"/>
        <v>12808.703602224996</v>
      </c>
      <c r="E659" s="22">
        <f t="shared" si="25"/>
        <v>12808.703602224996</v>
      </c>
      <c r="F659" s="21">
        <v>105276.609819725</v>
      </c>
    </row>
    <row r="660" spans="1:6" x14ac:dyDescent="0.2">
      <c r="A660" s="19"/>
      <c r="B660" s="2"/>
      <c r="C660" s="2"/>
      <c r="D660" s="2"/>
      <c r="E660" s="2"/>
      <c r="F660" s="2"/>
    </row>
    <row r="661" spans="1:6" x14ac:dyDescent="0.2">
      <c r="A661" s="3" t="s">
        <v>83</v>
      </c>
      <c r="B661" s="3" t="s">
        <v>84</v>
      </c>
      <c r="C661" s="2"/>
      <c r="D661" s="2"/>
      <c r="E661" s="2"/>
      <c r="F661" s="2"/>
    </row>
    <row r="662" spans="1:6" x14ac:dyDescent="0.2">
      <c r="A662" s="15" t="s">
        <v>8</v>
      </c>
      <c r="B662" s="7" t="s">
        <v>85</v>
      </c>
      <c r="C662" s="2"/>
      <c r="D662" s="2"/>
      <c r="E662" s="2"/>
      <c r="F662" s="2"/>
    </row>
    <row r="663" spans="1:6" x14ac:dyDescent="0.2">
      <c r="A663" s="19"/>
      <c r="B663" s="2" t="s">
        <v>86</v>
      </c>
      <c r="C663" s="2"/>
      <c r="D663" s="2"/>
      <c r="E663" s="2"/>
      <c r="F663" s="2"/>
    </row>
    <row r="664" spans="1:6" x14ac:dyDescent="0.2">
      <c r="A664" s="19"/>
      <c r="B664" s="2" t="s">
        <v>28</v>
      </c>
      <c r="C664" s="2">
        <f>E664*10/9</f>
        <v>0</v>
      </c>
      <c r="D664" s="2">
        <v>0</v>
      </c>
      <c r="E664" s="2">
        <v>0</v>
      </c>
      <c r="F664" s="2">
        <v>0.15</v>
      </c>
    </row>
    <row r="665" spans="1:6" x14ac:dyDescent="0.2">
      <c r="A665" s="19"/>
      <c r="B665" s="2" t="s">
        <v>35</v>
      </c>
      <c r="C665" s="2">
        <f t="shared" ref="C665:C684" si="26">E665*10/9</f>
        <v>0</v>
      </c>
      <c r="D665" s="2">
        <v>0</v>
      </c>
      <c r="E665" s="2">
        <v>0</v>
      </c>
      <c r="F665" s="2">
        <v>0.22667000000000001</v>
      </c>
    </row>
    <row r="666" spans="1:6" x14ac:dyDescent="0.2">
      <c r="A666" s="19"/>
      <c r="B666" s="2" t="s">
        <v>36</v>
      </c>
      <c r="C666" s="2">
        <f t="shared" si="26"/>
        <v>6.6444444444444441E-3</v>
      </c>
      <c r="D666" s="2">
        <v>5.9800000000000001E-3</v>
      </c>
      <c r="E666" s="2">
        <v>5.9800000000000001E-3</v>
      </c>
      <c r="F666" s="2">
        <v>18.158090000000001</v>
      </c>
    </row>
    <row r="667" spans="1:6" x14ac:dyDescent="0.2">
      <c r="A667" s="19"/>
      <c r="B667" s="2" t="s">
        <v>37</v>
      </c>
      <c r="C667" s="2">
        <f t="shared" si="26"/>
        <v>0</v>
      </c>
      <c r="D667" s="2">
        <v>0</v>
      </c>
      <c r="E667" s="2">
        <v>0</v>
      </c>
      <c r="F667" s="2">
        <v>0.13408</v>
      </c>
    </row>
    <row r="668" spans="1:6" ht="14.25" customHeight="1" x14ac:dyDescent="0.2">
      <c r="A668" s="19"/>
      <c r="B668" s="2" t="s">
        <v>14</v>
      </c>
      <c r="C668" s="2">
        <f t="shared" si="26"/>
        <v>6.7400000000000002E-2</v>
      </c>
      <c r="D668" s="2">
        <v>6.0659999999999999E-2</v>
      </c>
      <c r="E668" s="2">
        <v>6.0659999999999999E-2</v>
      </c>
      <c r="F668" s="2">
        <v>7.0660000000000001E-2</v>
      </c>
    </row>
    <row r="669" spans="1:6" x14ac:dyDescent="0.2">
      <c r="A669" s="19"/>
      <c r="B669" s="2" t="s">
        <v>38</v>
      </c>
      <c r="C669" s="2">
        <f t="shared" si="26"/>
        <v>0</v>
      </c>
      <c r="D669" s="2">
        <v>0</v>
      </c>
      <c r="E669" s="2">
        <v>0</v>
      </c>
      <c r="F669" s="2">
        <v>0.27</v>
      </c>
    </row>
    <row r="670" spans="1:6" x14ac:dyDescent="0.2">
      <c r="A670" s="19"/>
      <c r="B670" s="2" t="s">
        <v>39</v>
      </c>
      <c r="C670" s="2">
        <f t="shared" si="26"/>
        <v>0</v>
      </c>
      <c r="D670" s="2">
        <v>0</v>
      </c>
      <c r="E670" s="2">
        <v>0</v>
      </c>
      <c r="F670" s="2">
        <v>0.04</v>
      </c>
    </row>
    <row r="671" spans="1:6" x14ac:dyDescent="0.2">
      <c r="A671" s="19"/>
      <c r="B671" s="2" t="s">
        <v>40</v>
      </c>
      <c r="C671" s="2">
        <f t="shared" si="26"/>
        <v>0</v>
      </c>
      <c r="D671" s="2">
        <v>0</v>
      </c>
      <c r="E671" s="2">
        <v>0</v>
      </c>
      <c r="F671" s="2">
        <v>0</v>
      </c>
    </row>
    <row r="672" spans="1:6" x14ac:dyDescent="0.2">
      <c r="A672" s="19"/>
      <c r="B672" s="2" t="s">
        <v>41</v>
      </c>
      <c r="C672" s="2">
        <f t="shared" si="26"/>
        <v>0</v>
      </c>
      <c r="D672" s="2">
        <v>0</v>
      </c>
      <c r="E672" s="2">
        <v>0</v>
      </c>
      <c r="F672" s="2">
        <v>0</v>
      </c>
    </row>
    <row r="673" spans="1:6" x14ac:dyDescent="0.2">
      <c r="A673" s="19"/>
      <c r="B673" s="2" t="s">
        <v>42</v>
      </c>
      <c r="C673" s="2">
        <f t="shared" si="26"/>
        <v>0</v>
      </c>
      <c r="D673" s="2">
        <v>0</v>
      </c>
      <c r="E673" s="2">
        <v>0</v>
      </c>
      <c r="F673" s="2">
        <v>50.427230000000002</v>
      </c>
    </row>
    <row r="674" spans="1:6" x14ac:dyDescent="0.2">
      <c r="A674" s="19"/>
      <c r="B674" s="2" t="s">
        <v>43</v>
      </c>
      <c r="C674" s="2">
        <f t="shared" si="26"/>
        <v>158.91540000000001</v>
      </c>
      <c r="D674" s="2">
        <v>143.02386000000001</v>
      </c>
      <c r="E674" s="2">
        <v>143.02386000000001</v>
      </c>
      <c r="F674" s="2">
        <v>299.01769000000002</v>
      </c>
    </row>
    <row r="675" spans="1:6" x14ac:dyDescent="0.2">
      <c r="A675" s="19"/>
      <c r="B675" s="2" t="s">
        <v>44</v>
      </c>
      <c r="C675" s="2">
        <f t="shared" si="26"/>
        <v>0</v>
      </c>
      <c r="D675" s="2">
        <v>0</v>
      </c>
      <c r="E675" s="2">
        <v>0</v>
      </c>
      <c r="F675" s="2">
        <v>24.684799999999999</v>
      </c>
    </row>
    <row r="676" spans="1:6" x14ac:dyDescent="0.2">
      <c r="A676" s="19"/>
      <c r="B676" s="20" t="s">
        <v>18</v>
      </c>
      <c r="C676" s="2">
        <f t="shared" si="26"/>
        <v>0.33333333333333331</v>
      </c>
      <c r="D676" s="2">
        <v>0.3</v>
      </c>
      <c r="E676" s="2">
        <v>0.3</v>
      </c>
      <c r="F676" s="2">
        <v>28.315630000000002</v>
      </c>
    </row>
    <row r="677" spans="1:6" x14ac:dyDescent="0.2">
      <c r="A677" s="19"/>
      <c r="B677" s="2" t="s">
        <v>45</v>
      </c>
      <c r="C677" s="2">
        <f t="shared" si="26"/>
        <v>0</v>
      </c>
      <c r="D677" s="2">
        <v>0</v>
      </c>
      <c r="E677" s="2">
        <v>0</v>
      </c>
      <c r="F677" s="2">
        <v>1.6358000000000001</v>
      </c>
    </row>
    <row r="678" spans="1:6" ht="14.25" customHeight="1" x14ac:dyDescent="0.2">
      <c r="A678" s="19"/>
      <c r="B678" s="2" t="s">
        <v>46</v>
      </c>
      <c r="C678" s="2">
        <f t="shared" si="26"/>
        <v>0</v>
      </c>
      <c r="D678" s="2">
        <v>0</v>
      </c>
      <c r="E678" s="2">
        <v>0</v>
      </c>
      <c r="F678" s="2">
        <v>4.1578899999999948</v>
      </c>
    </row>
    <row r="679" spans="1:6" ht="14.25" customHeight="1" x14ac:dyDescent="0.2">
      <c r="A679" s="19"/>
      <c r="B679" s="2" t="s">
        <v>17</v>
      </c>
      <c r="C679" s="2">
        <f t="shared" si="26"/>
        <v>72.330473888888889</v>
      </c>
      <c r="D679" s="2">
        <v>65.097426499999997</v>
      </c>
      <c r="E679" s="2">
        <v>65.097426499999997</v>
      </c>
      <c r="F679" s="2">
        <v>65.097426499999997</v>
      </c>
    </row>
    <row r="680" spans="1:6" ht="14.25" customHeight="1" x14ac:dyDescent="0.2">
      <c r="A680" s="19"/>
      <c r="B680" s="2" t="s">
        <v>104</v>
      </c>
      <c r="C680" s="2">
        <f t="shared" si="26"/>
        <v>0</v>
      </c>
      <c r="D680" s="2">
        <v>0</v>
      </c>
      <c r="E680" s="2">
        <v>0</v>
      </c>
      <c r="F680" s="2">
        <v>0</v>
      </c>
    </row>
    <row r="681" spans="1:6" ht="14.25" customHeight="1" x14ac:dyDescent="0.2">
      <c r="A681" s="19"/>
      <c r="B681" s="2" t="s">
        <v>1</v>
      </c>
      <c r="C681" s="2">
        <f t="shared" si="26"/>
        <v>0</v>
      </c>
      <c r="D681" s="2">
        <v>0</v>
      </c>
      <c r="E681" s="2">
        <v>0</v>
      </c>
      <c r="F681" s="2">
        <v>1.1299999999999999</v>
      </c>
    </row>
    <row r="682" spans="1:6" ht="14.25" customHeight="1" x14ac:dyDescent="0.2">
      <c r="A682" s="19"/>
      <c r="B682" s="2" t="s">
        <v>47</v>
      </c>
      <c r="C682" s="2">
        <f t="shared" si="26"/>
        <v>0</v>
      </c>
      <c r="D682" s="2">
        <v>0</v>
      </c>
      <c r="E682" s="2">
        <v>0</v>
      </c>
      <c r="F682" s="2">
        <v>0</v>
      </c>
    </row>
    <row r="683" spans="1:6" x14ac:dyDescent="0.2">
      <c r="A683" s="19"/>
      <c r="B683" s="2" t="s">
        <v>48</v>
      </c>
      <c r="C683" s="2">
        <f t="shared" si="26"/>
        <v>0</v>
      </c>
      <c r="D683" s="2">
        <v>0</v>
      </c>
      <c r="E683" s="2">
        <v>0</v>
      </c>
      <c r="F683" s="2">
        <v>0</v>
      </c>
    </row>
    <row r="684" spans="1:6" x14ac:dyDescent="0.2">
      <c r="A684" s="19"/>
      <c r="B684" s="7" t="s">
        <v>49</v>
      </c>
      <c r="C684" s="2">
        <f t="shared" si="26"/>
        <v>231.65325166666668</v>
      </c>
      <c r="D684" s="21">
        <f>SUM(D664:D679)</f>
        <v>208.48792650000001</v>
      </c>
      <c r="E684" s="21">
        <f>SUM(E664:E679)</f>
        <v>208.48792650000001</v>
      </c>
      <c r="F684" s="21">
        <v>493.51596649999999</v>
      </c>
    </row>
    <row r="685" spans="1:6" x14ac:dyDescent="0.2">
      <c r="A685" s="19"/>
      <c r="B685" s="2"/>
      <c r="C685" s="2"/>
      <c r="D685" s="2"/>
      <c r="E685" s="2"/>
      <c r="F685" s="2"/>
    </row>
    <row r="686" spans="1:6" x14ac:dyDescent="0.2">
      <c r="A686" s="15" t="s">
        <v>2</v>
      </c>
      <c r="B686" s="7" t="s">
        <v>87</v>
      </c>
      <c r="C686" s="2"/>
      <c r="D686" s="2"/>
      <c r="E686" s="2"/>
      <c r="F686" s="2"/>
    </row>
    <row r="687" spans="1:6" x14ac:dyDescent="0.2">
      <c r="A687" s="19"/>
      <c r="B687" s="2" t="s">
        <v>28</v>
      </c>
      <c r="C687" s="2">
        <f>E687*10/9</f>
        <v>0.32501111111111114</v>
      </c>
      <c r="D687" s="2">
        <v>0.29250999999999999</v>
      </c>
      <c r="E687" s="2">
        <v>0.29250999999999999</v>
      </c>
      <c r="F687" s="2">
        <v>2.4590999999999998</v>
      </c>
    </row>
    <row r="688" spans="1:6" x14ac:dyDescent="0.2">
      <c r="A688" s="19"/>
      <c r="B688" s="2" t="s">
        <v>35</v>
      </c>
      <c r="C688" s="2">
        <f t="shared" ref="C688:C707" si="27">E688*10/9</f>
        <v>2.5481222222222222</v>
      </c>
      <c r="D688" s="2">
        <v>2.29331</v>
      </c>
      <c r="E688" s="2">
        <v>2.29331</v>
      </c>
      <c r="F688" s="2">
        <v>6.86991</v>
      </c>
    </row>
    <row r="689" spans="1:6" x14ac:dyDescent="0.2">
      <c r="A689" s="19"/>
      <c r="B689" s="2" t="s">
        <v>36</v>
      </c>
      <c r="C689" s="2">
        <f t="shared" si="27"/>
        <v>11.15534788888889</v>
      </c>
      <c r="D689" s="2">
        <v>10.0398131</v>
      </c>
      <c r="E689" s="2">
        <v>10.0398131</v>
      </c>
      <c r="F689" s="2">
        <v>21.2001931</v>
      </c>
    </row>
    <row r="690" spans="1:6" x14ac:dyDescent="0.2">
      <c r="A690" s="19"/>
      <c r="B690" s="2" t="s">
        <v>37</v>
      </c>
      <c r="C690" s="2">
        <f t="shared" si="27"/>
        <v>1.5820777777777777</v>
      </c>
      <c r="D690" s="2">
        <v>1.42387</v>
      </c>
      <c r="E690" s="2">
        <v>1.42387</v>
      </c>
      <c r="F690" s="2">
        <v>30.90372</v>
      </c>
    </row>
    <row r="691" spans="1:6" ht="14.25" customHeight="1" x14ac:dyDescent="0.2">
      <c r="A691" s="19"/>
      <c r="B691" s="2" t="s">
        <v>14</v>
      </c>
      <c r="C691" s="2">
        <f t="shared" si="27"/>
        <v>6.9905032222222214</v>
      </c>
      <c r="D691" s="2">
        <v>6.2914528999999995</v>
      </c>
      <c r="E691" s="2">
        <v>6.2914528999999995</v>
      </c>
      <c r="F691" s="2">
        <v>11.4228329</v>
      </c>
    </row>
    <row r="692" spans="1:6" x14ac:dyDescent="0.2">
      <c r="A692" s="19"/>
      <c r="B692" s="2" t="s">
        <v>38</v>
      </c>
      <c r="C692" s="2">
        <f t="shared" si="27"/>
        <v>1.2843111111111112</v>
      </c>
      <c r="D692" s="2">
        <v>1.15588</v>
      </c>
      <c r="E692" s="2">
        <v>1.15588</v>
      </c>
      <c r="F692" s="2">
        <v>24.602929999999997</v>
      </c>
    </row>
    <row r="693" spans="1:6" x14ac:dyDescent="0.2">
      <c r="A693" s="19"/>
      <c r="B693" s="2" t="s">
        <v>39</v>
      </c>
      <c r="C693" s="2">
        <f t="shared" si="27"/>
        <v>0.10475255555555557</v>
      </c>
      <c r="D693" s="2">
        <v>9.4277300000000008E-2</v>
      </c>
      <c r="E693" s="2">
        <v>9.4277300000000008E-2</v>
      </c>
      <c r="F693" s="2">
        <v>7.1424772999999995</v>
      </c>
    </row>
    <row r="694" spans="1:6" x14ac:dyDescent="0.2">
      <c r="A694" s="19"/>
      <c r="B694" s="2" t="s">
        <v>40</v>
      </c>
      <c r="C694" s="2">
        <f t="shared" si="27"/>
        <v>8.3922222222222218E-2</v>
      </c>
      <c r="D694" s="2">
        <v>7.553E-2</v>
      </c>
      <c r="E694" s="2">
        <v>7.553E-2</v>
      </c>
      <c r="F694" s="2">
        <v>0.18413000000000002</v>
      </c>
    </row>
    <row r="695" spans="1:6" x14ac:dyDescent="0.2">
      <c r="A695" s="19"/>
      <c r="B695" s="2" t="s">
        <v>41</v>
      </c>
      <c r="C695" s="2">
        <f t="shared" si="27"/>
        <v>0</v>
      </c>
      <c r="D695" s="2">
        <v>0</v>
      </c>
      <c r="E695" s="2">
        <v>0</v>
      </c>
      <c r="F695" s="2">
        <v>0</v>
      </c>
    </row>
    <row r="696" spans="1:6" x14ac:dyDescent="0.2">
      <c r="A696" s="19"/>
      <c r="B696" s="2" t="s">
        <v>42</v>
      </c>
      <c r="C696" s="2">
        <f t="shared" si="27"/>
        <v>0</v>
      </c>
      <c r="D696" s="2">
        <v>0</v>
      </c>
      <c r="E696" s="2">
        <v>0</v>
      </c>
      <c r="F696" s="2">
        <v>0.28999999999999998</v>
      </c>
    </row>
    <row r="697" spans="1:6" x14ac:dyDescent="0.2">
      <c r="A697" s="19"/>
      <c r="B697" s="2" t="s">
        <v>43</v>
      </c>
      <c r="C697" s="2">
        <f t="shared" si="27"/>
        <v>346.30832099999986</v>
      </c>
      <c r="D697" s="2">
        <v>311.6774888999999</v>
      </c>
      <c r="E697" s="2">
        <v>311.6774888999999</v>
      </c>
      <c r="F697" s="2">
        <v>1180.3281979999999</v>
      </c>
    </row>
    <row r="698" spans="1:6" x14ac:dyDescent="0.2">
      <c r="A698" s="19"/>
      <c r="B698" s="2" t="s">
        <v>44</v>
      </c>
      <c r="C698" s="2">
        <f t="shared" si="27"/>
        <v>0</v>
      </c>
      <c r="D698" s="2">
        <v>0</v>
      </c>
      <c r="E698" s="2">
        <v>0</v>
      </c>
      <c r="F698" s="2">
        <v>95.852280000000007</v>
      </c>
    </row>
    <row r="699" spans="1:6" x14ac:dyDescent="0.2">
      <c r="A699" s="19"/>
      <c r="B699" s="20" t="s">
        <v>18</v>
      </c>
      <c r="C699" s="2">
        <f t="shared" si="27"/>
        <v>34.700000000000003</v>
      </c>
      <c r="D699" s="2">
        <v>31.23</v>
      </c>
      <c r="E699" s="2">
        <v>31.23</v>
      </c>
      <c r="F699" s="2">
        <v>49.877479999999991</v>
      </c>
    </row>
    <row r="700" spans="1:6" x14ac:dyDescent="0.2">
      <c r="A700" s="19"/>
      <c r="B700" s="2" t="s">
        <v>45</v>
      </c>
      <c r="C700" s="2">
        <f t="shared" si="27"/>
        <v>1.8696914444444448</v>
      </c>
      <c r="D700" s="2">
        <v>1.6827223000000002</v>
      </c>
      <c r="E700" s="2">
        <v>1.6827223000000002</v>
      </c>
      <c r="F700" s="2">
        <v>25.1428023</v>
      </c>
    </row>
    <row r="701" spans="1:6" ht="14.25" customHeight="1" x14ac:dyDescent="0.2">
      <c r="A701" s="19"/>
      <c r="B701" s="2" t="s">
        <v>46</v>
      </c>
      <c r="C701" s="2">
        <f t="shared" si="27"/>
        <v>0</v>
      </c>
      <c r="D701" s="2">
        <v>0</v>
      </c>
      <c r="E701" s="2">
        <v>0</v>
      </c>
      <c r="F701" s="2">
        <v>0.01</v>
      </c>
    </row>
    <row r="702" spans="1:6" ht="14.25" customHeight="1" x14ac:dyDescent="0.2">
      <c r="A702" s="19"/>
      <c r="B702" s="2" t="s">
        <v>17</v>
      </c>
      <c r="C702" s="2">
        <f t="shared" si="27"/>
        <v>100.27748711111114</v>
      </c>
      <c r="D702" s="2">
        <v>90.249738400000027</v>
      </c>
      <c r="E702" s="2">
        <v>90.249738400000027</v>
      </c>
      <c r="F702" s="2">
        <v>128.08004960000005</v>
      </c>
    </row>
    <row r="703" spans="1:6" ht="14.25" customHeight="1" x14ac:dyDescent="0.2">
      <c r="A703" s="19"/>
      <c r="B703" s="2" t="s">
        <v>104</v>
      </c>
      <c r="C703" s="2">
        <f t="shared" si="27"/>
        <v>0</v>
      </c>
      <c r="D703" s="2">
        <v>0</v>
      </c>
      <c r="E703" s="2">
        <v>0</v>
      </c>
      <c r="F703" s="2">
        <v>0.38</v>
      </c>
    </row>
    <row r="704" spans="1:6" ht="14.25" customHeight="1" x14ac:dyDescent="0.2">
      <c r="A704" s="19"/>
      <c r="B704" s="2" t="s">
        <v>1</v>
      </c>
      <c r="C704" s="2">
        <f t="shared" si="27"/>
        <v>0</v>
      </c>
      <c r="D704" s="2">
        <v>0</v>
      </c>
      <c r="E704" s="2">
        <v>0</v>
      </c>
      <c r="F704" s="2">
        <v>3.32</v>
      </c>
    </row>
    <row r="705" spans="1:6" ht="14.25" customHeight="1" x14ac:dyDescent="0.2">
      <c r="A705" s="19"/>
      <c r="B705" s="2" t="s">
        <v>47</v>
      </c>
      <c r="C705" s="2">
        <f t="shared" si="27"/>
        <v>0</v>
      </c>
      <c r="D705" s="2">
        <v>0</v>
      </c>
      <c r="E705" s="2">
        <v>0</v>
      </c>
      <c r="F705" s="2">
        <v>5.2900000000000003E-2</v>
      </c>
    </row>
    <row r="706" spans="1:6" x14ac:dyDescent="0.2">
      <c r="A706" s="19"/>
      <c r="B706" s="2" t="s">
        <v>48</v>
      </c>
      <c r="C706" s="2">
        <f t="shared" si="27"/>
        <v>0</v>
      </c>
      <c r="D706" s="2">
        <v>0</v>
      </c>
      <c r="E706" s="2">
        <v>0</v>
      </c>
      <c r="F706" s="2">
        <v>0</v>
      </c>
    </row>
    <row r="707" spans="1:6" x14ac:dyDescent="0.2">
      <c r="A707" s="19"/>
      <c r="B707" s="7" t="s">
        <v>49</v>
      </c>
      <c r="C707" s="2">
        <f t="shared" si="27"/>
        <v>507.22954766666658</v>
      </c>
      <c r="D707" s="21">
        <f>SUM(D687:D702)</f>
        <v>456.50659289999993</v>
      </c>
      <c r="E707" s="21">
        <f>SUM(E687:E702)</f>
        <v>456.50659289999993</v>
      </c>
      <c r="F707" s="21">
        <v>1569.5117231999998</v>
      </c>
    </row>
    <row r="708" spans="1:6" x14ac:dyDescent="0.2">
      <c r="A708" s="19"/>
      <c r="B708" s="2"/>
      <c r="C708" s="2"/>
      <c r="D708" s="2"/>
      <c r="E708" s="2"/>
      <c r="F708" s="2"/>
    </row>
    <row r="709" spans="1:6" x14ac:dyDescent="0.2">
      <c r="A709" s="15" t="s">
        <v>9</v>
      </c>
      <c r="B709" s="7" t="s">
        <v>88</v>
      </c>
      <c r="C709" s="2"/>
      <c r="D709" s="2"/>
      <c r="E709" s="2"/>
      <c r="F709" s="2"/>
    </row>
    <row r="710" spans="1:6" x14ac:dyDescent="0.2">
      <c r="A710" s="19"/>
      <c r="B710" s="2" t="s">
        <v>28</v>
      </c>
      <c r="C710" s="2">
        <f>E710*10/9</f>
        <v>50.108050555555565</v>
      </c>
      <c r="D710" s="2">
        <v>45.097245500000007</v>
      </c>
      <c r="E710" s="2">
        <v>45.097245500000007</v>
      </c>
      <c r="F710" s="2">
        <v>1838.5690248999999</v>
      </c>
    </row>
    <row r="711" spans="1:6" x14ac:dyDescent="0.2">
      <c r="A711" s="19"/>
      <c r="B711" s="2" t="s">
        <v>35</v>
      </c>
      <c r="C711" s="2">
        <f t="shared" ref="C711:C730" si="28">E711*10/9</f>
        <v>430.01632055555558</v>
      </c>
      <c r="D711" s="2">
        <v>387.01468850000003</v>
      </c>
      <c r="E711" s="2">
        <v>387.01468850000003</v>
      </c>
      <c r="F711" s="2">
        <v>4112.9090145</v>
      </c>
    </row>
    <row r="712" spans="1:6" x14ac:dyDescent="0.2">
      <c r="A712" s="19"/>
      <c r="B712" s="2" t="s">
        <v>36</v>
      </c>
      <c r="C712" s="2">
        <f t="shared" si="28"/>
        <v>499.24650640000021</v>
      </c>
      <c r="D712" s="2">
        <v>449.32185576000018</v>
      </c>
      <c r="E712" s="2">
        <v>449.32185576000018</v>
      </c>
      <c r="F712" s="2">
        <v>8106.8208892600005</v>
      </c>
    </row>
    <row r="713" spans="1:6" x14ac:dyDescent="0.2">
      <c r="A713" s="19"/>
      <c r="B713" s="2" t="s">
        <v>37</v>
      </c>
      <c r="C713" s="2">
        <f t="shared" si="28"/>
        <v>3.9805355555555559</v>
      </c>
      <c r="D713" s="2">
        <v>3.5824820000000006</v>
      </c>
      <c r="E713" s="2">
        <v>3.5824820000000006</v>
      </c>
      <c r="F713" s="2">
        <v>650.344202</v>
      </c>
    </row>
    <row r="714" spans="1:6" ht="14.25" customHeight="1" x14ac:dyDescent="0.2">
      <c r="A714" s="19"/>
      <c r="B714" s="2" t="s">
        <v>14</v>
      </c>
      <c r="C714" s="2">
        <f t="shared" si="28"/>
        <v>786.57481777777775</v>
      </c>
      <c r="D714" s="2">
        <v>707.91733599999998</v>
      </c>
      <c r="E714" s="2">
        <v>707.91733599999998</v>
      </c>
      <c r="F714" s="2">
        <v>837.02852929999995</v>
      </c>
    </row>
    <row r="715" spans="1:6" x14ac:dyDescent="0.2">
      <c r="A715" s="19"/>
      <c r="B715" s="2" t="s">
        <v>38</v>
      </c>
      <c r="C715" s="2">
        <f t="shared" si="28"/>
        <v>0.97314599999999984</v>
      </c>
      <c r="D715" s="2">
        <v>0.87583139999999993</v>
      </c>
      <c r="E715" s="2">
        <v>0.87583139999999993</v>
      </c>
      <c r="F715" s="2">
        <v>32.971941400000006</v>
      </c>
    </row>
    <row r="716" spans="1:6" x14ac:dyDescent="0.2">
      <c r="A716" s="19"/>
      <c r="B716" s="2" t="s">
        <v>39</v>
      </c>
      <c r="C716" s="2">
        <f t="shared" si="28"/>
        <v>290.08959922222226</v>
      </c>
      <c r="D716" s="2">
        <v>261.08063930000003</v>
      </c>
      <c r="E716" s="2">
        <v>261.08063930000003</v>
      </c>
      <c r="F716" s="2">
        <v>3801.1565610999996</v>
      </c>
    </row>
    <row r="717" spans="1:6" x14ac:dyDescent="0.2">
      <c r="A717" s="19"/>
      <c r="B717" s="2" t="s">
        <v>40</v>
      </c>
      <c r="C717" s="2">
        <f t="shared" si="28"/>
        <v>25.030490333333333</v>
      </c>
      <c r="D717" s="2">
        <v>22.5274413</v>
      </c>
      <c r="E717" s="2">
        <v>22.5274413</v>
      </c>
      <c r="F717" s="2">
        <v>909.50161130000004</v>
      </c>
    </row>
    <row r="718" spans="1:6" x14ac:dyDescent="0.2">
      <c r="A718" s="19"/>
      <c r="B718" s="2" t="s">
        <v>41</v>
      </c>
      <c r="C718" s="2">
        <f t="shared" si="28"/>
        <v>12.153719444444445</v>
      </c>
      <c r="D718" s="2">
        <v>10.938347500000001</v>
      </c>
      <c r="E718" s="2">
        <v>10.938347500000001</v>
      </c>
      <c r="F718" s="2">
        <v>24.599107500000002</v>
      </c>
    </row>
    <row r="719" spans="1:6" x14ac:dyDescent="0.2">
      <c r="A719" s="19"/>
      <c r="B719" s="2" t="s">
        <v>42</v>
      </c>
      <c r="C719" s="2">
        <f t="shared" si="28"/>
        <v>31.981233333333332</v>
      </c>
      <c r="D719" s="2">
        <v>28.783110000000001</v>
      </c>
      <c r="E719" s="2">
        <v>28.783110000000001</v>
      </c>
      <c r="F719" s="2">
        <v>128.4430126</v>
      </c>
    </row>
    <row r="720" spans="1:6" x14ac:dyDescent="0.2">
      <c r="A720" s="19"/>
      <c r="B720" s="2" t="s">
        <v>43</v>
      </c>
      <c r="C720" s="2">
        <f t="shared" si="28"/>
        <v>8402.8628772222219</v>
      </c>
      <c r="D720" s="2">
        <v>7562.5765895000004</v>
      </c>
      <c r="E720" s="2">
        <v>7562.5765895000004</v>
      </c>
      <c r="F720" s="2">
        <v>27535.195551000008</v>
      </c>
    </row>
    <row r="721" spans="1:6" x14ac:dyDescent="0.2">
      <c r="A721" s="19"/>
      <c r="B721" s="2" t="s">
        <v>44</v>
      </c>
      <c r="C721" s="2">
        <f t="shared" si="28"/>
        <v>112.06267777777776</v>
      </c>
      <c r="D721" s="2">
        <v>100.85641</v>
      </c>
      <c r="E721" s="2">
        <v>100.85641</v>
      </c>
      <c r="F721" s="2">
        <v>9063.1558700000005</v>
      </c>
    </row>
    <row r="722" spans="1:6" x14ac:dyDescent="0.2">
      <c r="A722" s="19"/>
      <c r="B722" s="20" t="s">
        <v>18</v>
      </c>
      <c r="C722" s="2">
        <f t="shared" si="28"/>
        <v>20.028822222222217</v>
      </c>
      <c r="D722" s="2">
        <v>18.025939999999999</v>
      </c>
      <c r="E722" s="2">
        <v>18.025939999999999</v>
      </c>
      <c r="F722" s="2">
        <v>27.193539999999999</v>
      </c>
    </row>
    <row r="723" spans="1:6" x14ac:dyDescent="0.2">
      <c r="A723" s="19"/>
      <c r="B723" s="2" t="s">
        <v>45</v>
      </c>
      <c r="C723" s="2">
        <f t="shared" si="28"/>
        <v>330.79677399999997</v>
      </c>
      <c r="D723" s="2">
        <v>297.71709659999999</v>
      </c>
      <c r="E723" s="2">
        <v>297.71709659999999</v>
      </c>
      <c r="F723" s="2">
        <v>2307.4468351999999</v>
      </c>
    </row>
    <row r="724" spans="1:6" ht="14.25" customHeight="1" x14ac:dyDescent="0.2">
      <c r="A724" s="19"/>
      <c r="B724" s="2" t="s">
        <v>46</v>
      </c>
      <c r="C724" s="2">
        <f t="shared" si="28"/>
        <v>2.0306666666666668</v>
      </c>
      <c r="D724" s="2">
        <v>1.8276000000000001</v>
      </c>
      <c r="E724" s="2">
        <v>1.8276000000000001</v>
      </c>
      <c r="F724" s="2">
        <v>49.373250300000002</v>
      </c>
    </row>
    <row r="725" spans="1:6" ht="14.25" customHeight="1" x14ac:dyDescent="0.2">
      <c r="A725" s="19"/>
      <c r="B725" s="2" t="s">
        <v>17</v>
      </c>
      <c r="C725" s="2">
        <f t="shared" si="28"/>
        <v>2638.4833798888885</v>
      </c>
      <c r="D725" s="2">
        <v>2374.6350418999996</v>
      </c>
      <c r="E725" s="2">
        <v>2374.6350418999996</v>
      </c>
      <c r="F725" s="2">
        <v>5118.6372512999988</v>
      </c>
    </row>
    <row r="726" spans="1:6" ht="14.25" customHeight="1" x14ac:dyDescent="0.2">
      <c r="A726" s="19"/>
      <c r="B726" s="2" t="s">
        <v>104</v>
      </c>
      <c r="C726" s="2">
        <f t="shared" si="28"/>
        <v>0</v>
      </c>
      <c r="D726" s="2">
        <v>0</v>
      </c>
      <c r="E726" s="2">
        <v>0</v>
      </c>
      <c r="F726" s="2">
        <v>28.01</v>
      </c>
    </row>
    <row r="727" spans="1:6" ht="14.25" customHeight="1" x14ac:dyDescent="0.2">
      <c r="A727" s="19"/>
      <c r="B727" s="2" t="s">
        <v>1</v>
      </c>
      <c r="C727" s="2">
        <f t="shared" si="28"/>
        <v>0</v>
      </c>
      <c r="D727" s="2">
        <v>0</v>
      </c>
      <c r="E727" s="2">
        <v>0</v>
      </c>
      <c r="F727" s="2">
        <v>393.6</v>
      </c>
    </row>
    <row r="728" spans="1:6" ht="14.25" customHeight="1" x14ac:dyDescent="0.2">
      <c r="A728" s="19"/>
      <c r="B728" s="2" t="s">
        <v>47</v>
      </c>
      <c r="C728" s="2">
        <f t="shared" si="28"/>
        <v>0</v>
      </c>
      <c r="D728" s="2">
        <v>0</v>
      </c>
      <c r="E728" s="2">
        <v>0</v>
      </c>
      <c r="F728" s="2">
        <v>406.682975</v>
      </c>
    </row>
    <row r="729" spans="1:6" x14ac:dyDescent="0.2">
      <c r="A729" s="19"/>
      <c r="B729" s="2" t="s">
        <v>48</v>
      </c>
      <c r="C729" s="2">
        <f t="shared" si="28"/>
        <v>0</v>
      </c>
      <c r="D729" s="2">
        <v>0</v>
      </c>
      <c r="E729" s="2">
        <v>0</v>
      </c>
      <c r="F729" s="2">
        <v>0.61</v>
      </c>
    </row>
    <row r="730" spans="1:6" x14ac:dyDescent="0.2">
      <c r="A730" s="19"/>
      <c r="B730" s="7" t="s">
        <v>49</v>
      </c>
      <c r="C730" s="2">
        <f t="shared" si="28"/>
        <v>13636.419616955554</v>
      </c>
      <c r="D730" s="21">
        <f>SUM(D710:D725)</f>
        <v>12272.777655259999</v>
      </c>
      <c r="E730" s="21">
        <f>SUM(E710:E725)</f>
        <v>12272.777655259999</v>
      </c>
      <c r="F730" s="21">
        <v>65372.249166660011</v>
      </c>
    </row>
    <row r="731" spans="1:6" x14ac:dyDescent="0.2">
      <c r="A731" s="19"/>
      <c r="B731" s="7"/>
      <c r="C731" s="2"/>
      <c r="D731" s="2"/>
      <c r="E731" s="2"/>
      <c r="F731" s="2"/>
    </row>
    <row r="732" spans="1:6" x14ac:dyDescent="0.2">
      <c r="A732" s="15" t="s">
        <v>4</v>
      </c>
      <c r="B732" s="7" t="s">
        <v>89</v>
      </c>
      <c r="C732" s="2"/>
      <c r="D732" s="2"/>
      <c r="E732" s="2"/>
      <c r="F732" s="2"/>
    </row>
    <row r="733" spans="1:6" x14ac:dyDescent="0.2">
      <c r="A733" s="19"/>
      <c r="B733" s="2" t="s">
        <v>28</v>
      </c>
      <c r="C733" s="2">
        <f>E733*10/9</f>
        <v>317.28368271111094</v>
      </c>
      <c r="D733" s="2">
        <v>285.55531443999985</v>
      </c>
      <c r="E733" s="2">
        <v>285.55531443999985</v>
      </c>
      <c r="F733" s="2">
        <v>5661.0461244399994</v>
      </c>
    </row>
    <row r="734" spans="1:6" x14ac:dyDescent="0.2">
      <c r="A734" s="19"/>
      <c r="B734" s="2" t="s">
        <v>35</v>
      </c>
      <c r="C734" s="2">
        <f t="shared" ref="C734:C753" si="29">E734*10/9</f>
        <v>257.40273733333328</v>
      </c>
      <c r="D734" s="2">
        <v>231.66246359999997</v>
      </c>
      <c r="E734" s="2">
        <v>231.66246359999997</v>
      </c>
      <c r="F734" s="2">
        <v>2591.7510735999999</v>
      </c>
    </row>
    <row r="735" spans="1:6" x14ac:dyDescent="0.2">
      <c r="A735" s="19"/>
      <c r="B735" s="2" t="s">
        <v>36</v>
      </c>
      <c r="C735" s="2">
        <f t="shared" si="29"/>
        <v>876.86396936666711</v>
      </c>
      <c r="D735" s="2">
        <v>789.1775724300004</v>
      </c>
      <c r="E735" s="2">
        <v>789.1775724300004</v>
      </c>
      <c r="F735" s="2">
        <v>15157.257691330002</v>
      </c>
    </row>
    <row r="736" spans="1:6" x14ac:dyDescent="0.2">
      <c r="A736" s="19"/>
      <c r="B736" s="2" t="s">
        <v>37</v>
      </c>
      <c r="C736" s="2">
        <f t="shared" si="29"/>
        <v>64.185014999999993</v>
      </c>
      <c r="D736" s="2">
        <v>57.766513500000002</v>
      </c>
      <c r="E736" s="2">
        <v>57.766513500000002</v>
      </c>
      <c r="F736" s="2">
        <v>3223.8140502000001</v>
      </c>
    </row>
    <row r="737" spans="1:6" ht="14.25" customHeight="1" x14ac:dyDescent="0.2">
      <c r="A737" s="19"/>
      <c r="B737" s="2" t="s">
        <v>14</v>
      </c>
      <c r="C737" s="2">
        <f t="shared" si="29"/>
        <v>1189.6003921111119</v>
      </c>
      <c r="D737" s="2">
        <v>1070.6403529000006</v>
      </c>
      <c r="E737" s="2">
        <v>1070.6403529000006</v>
      </c>
      <c r="F737" s="2">
        <v>1842.9920177000006</v>
      </c>
    </row>
    <row r="738" spans="1:6" x14ac:dyDescent="0.2">
      <c r="A738" s="19"/>
      <c r="B738" s="2" t="s">
        <v>38</v>
      </c>
      <c r="C738" s="2">
        <f t="shared" si="29"/>
        <v>0.24210466666666669</v>
      </c>
      <c r="D738" s="2">
        <v>0.21789420000000004</v>
      </c>
      <c r="E738" s="2">
        <v>0.21789420000000004</v>
      </c>
      <c r="F738" s="2">
        <v>94.341094600000005</v>
      </c>
    </row>
    <row r="739" spans="1:6" x14ac:dyDescent="0.2">
      <c r="A739" s="19"/>
      <c r="B739" s="2" t="s">
        <v>39</v>
      </c>
      <c r="C739" s="2">
        <f t="shared" si="29"/>
        <v>271.97384788888883</v>
      </c>
      <c r="D739" s="2">
        <v>244.77646309999997</v>
      </c>
      <c r="E739" s="2">
        <v>244.77646309999997</v>
      </c>
      <c r="F739" s="2">
        <v>2099.1254930999999</v>
      </c>
    </row>
    <row r="740" spans="1:6" x14ac:dyDescent="0.2">
      <c r="A740" s="19"/>
      <c r="B740" s="2" t="s">
        <v>40</v>
      </c>
      <c r="C740" s="2">
        <f t="shared" si="29"/>
        <v>44.63302318888887</v>
      </c>
      <c r="D740" s="2">
        <v>40.169720869999985</v>
      </c>
      <c r="E740" s="2">
        <v>40.169720869999985</v>
      </c>
      <c r="F740" s="2">
        <v>1090.6087108699999</v>
      </c>
    </row>
    <row r="741" spans="1:6" x14ac:dyDescent="0.2">
      <c r="A741" s="19"/>
      <c r="B741" s="2" t="s">
        <v>41</v>
      </c>
      <c r="C741" s="2">
        <f t="shared" si="29"/>
        <v>0</v>
      </c>
      <c r="D741" s="2">
        <v>0</v>
      </c>
      <c r="E741" s="2">
        <v>0</v>
      </c>
      <c r="F741" s="2">
        <v>53.761839999999999</v>
      </c>
    </row>
    <row r="742" spans="1:6" x14ac:dyDescent="0.2">
      <c r="A742" s="19"/>
      <c r="B742" s="2" t="s">
        <v>42</v>
      </c>
      <c r="C742" s="2">
        <f t="shared" si="29"/>
        <v>73.439679111111118</v>
      </c>
      <c r="D742" s="2">
        <v>66.095711200000011</v>
      </c>
      <c r="E742" s="2">
        <v>66.095711200000011</v>
      </c>
      <c r="F742" s="2">
        <v>115.32383120000001</v>
      </c>
    </row>
    <row r="743" spans="1:6" x14ac:dyDescent="0.2">
      <c r="A743" s="19"/>
      <c r="B743" s="2" t="s">
        <v>43</v>
      </c>
      <c r="C743" s="2">
        <f t="shared" si="29"/>
        <v>7347.2741291111161</v>
      </c>
      <c r="D743" s="2">
        <v>6612.5467162000041</v>
      </c>
      <c r="E743" s="2">
        <v>6612.5467162000041</v>
      </c>
      <c r="F743" s="2">
        <v>46942.8354378</v>
      </c>
    </row>
    <row r="744" spans="1:6" x14ac:dyDescent="0.2">
      <c r="A744" s="19"/>
      <c r="B744" s="2" t="s">
        <v>44</v>
      </c>
      <c r="C744" s="2">
        <f t="shared" si="29"/>
        <v>293.71688888888889</v>
      </c>
      <c r="D744" s="2">
        <v>264.34519999999998</v>
      </c>
      <c r="E744" s="2">
        <v>264.34519999999998</v>
      </c>
      <c r="F744" s="2">
        <v>15211.391879999999</v>
      </c>
    </row>
    <row r="745" spans="1:6" x14ac:dyDescent="0.2">
      <c r="A745" s="19"/>
      <c r="B745" s="20" t="s">
        <v>18</v>
      </c>
      <c r="C745" s="2">
        <f t="shared" si="29"/>
        <v>410.92514444444441</v>
      </c>
      <c r="D745" s="2">
        <v>369.83262999999999</v>
      </c>
      <c r="E745" s="2">
        <v>369.83262999999999</v>
      </c>
      <c r="F745" s="2">
        <v>656.33303000000001</v>
      </c>
    </row>
    <row r="746" spans="1:6" x14ac:dyDescent="0.2">
      <c r="A746" s="19"/>
      <c r="B746" s="2" t="s">
        <v>45</v>
      </c>
      <c r="C746" s="2">
        <f t="shared" si="29"/>
        <v>1459.2268804444439</v>
      </c>
      <c r="D746" s="2">
        <v>1313.3041923999995</v>
      </c>
      <c r="E746" s="2">
        <v>1313.3041923999995</v>
      </c>
      <c r="F746" s="2">
        <v>5913.9482313999997</v>
      </c>
    </row>
    <row r="747" spans="1:6" ht="14.25" customHeight="1" x14ac:dyDescent="0.2">
      <c r="A747" s="19"/>
      <c r="B747" s="2" t="s">
        <v>46</v>
      </c>
      <c r="C747" s="2">
        <f t="shared" si="29"/>
        <v>3.8965348833333331</v>
      </c>
      <c r="D747" s="2">
        <v>3.5068813949999997</v>
      </c>
      <c r="E747" s="2">
        <v>3.5068813949999997</v>
      </c>
      <c r="F747" s="2">
        <v>359.52695139500003</v>
      </c>
    </row>
    <row r="748" spans="1:6" ht="14.25" customHeight="1" x14ac:dyDescent="0.2">
      <c r="A748" s="19"/>
      <c r="B748" s="2" t="s">
        <v>17</v>
      </c>
      <c r="C748" s="2">
        <f t="shared" si="29"/>
        <v>6113.4993627777849</v>
      </c>
      <c r="D748" s="2">
        <v>5502.1494265000065</v>
      </c>
      <c r="E748" s="2">
        <v>5502.1494265000065</v>
      </c>
      <c r="F748" s="2">
        <v>10565.757265700002</v>
      </c>
    </row>
    <row r="749" spans="1:6" ht="14.25" customHeight="1" x14ac:dyDescent="0.2">
      <c r="A749" s="19"/>
      <c r="B749" s="2" t="s">
        <v>104</v>
      </c>
      <c r="C749" s="2">
        <f t="shared" si="29"/>
        <v>0</v>
      </c>
      <c r="D749" s="2">
        <v>0</v>
      </c>
      <c r="E749" s="2">
        <v>0</v>
      </c>
      <c r="F749" s="2">
        <v>128.24</v>
      </c>
    </row>
    <row r="750" spans="1:6" ht="14.25" customHeight="1" x14ac:dyDescent="0.2">
      <c r="A750" s="19"/>
      <c r="B750" s="2" t="s">
        <v>1</v>
      </c>
      <c r="C750" s="2">
        <f t="shared" si="29"/>
        <v>0</v>
      </c>
      <c r="D750" s="2">
        <v>0</v>
      </c>
      <c r="E750" s="2">
        <v>0</v>
      </c>
      <c r="F750" s="2">
        <v>933.94</v>
      </c>
    </row>
    <row r="751" spans="1:6" ht="14.25" customHeight="1" x14ac:dyDescent="0.2">
      <c r="A751" s="19"/>
      <c r="B751" s="2" t="s">
        <v>47</v>
      </c>
      <c r="C751" s="2">
        <f t="shared" si="29"/>
        <v>0</v>
      </c>
      <c r="D751" s="2">
        <v>0</v>
      </c>
      <c r="E751" s="2">
        <v>0</v>
      </c>
      <c r="F751" s="2">
        <v>469.47583069999996</v>
      </c>
    </row>
    <row r="752" spans="1:6" x14ac:dyDescent="0.2">
      <c r="A752" s="19"/>
      <c r="B752" s="2" t="s">
        <v>48</v>
      </c>
      <c r="C752" s="2">
        <f t="shared" si="29"/>
        <v>0</v>
      </c>
      <c r="D752" s="2">
        <v>0</v>
      </c>
      <c r="E752" s="2">
        <v>0</v>
      </c>
      <c r="F752" s="2">
        <v>18.16</v>
      </c>
    </row>
    <row r="753" spans="1:6" x14ac:dyDescent="0.2">
      <c r="A753" s="19"/>
      <c r="B753" s="7" t="s">
        <v>49</v>
      </c>
      <c r="C753" s="2">
        <f t="shared" si="29"/>
        <v>18724.163391927792</v>
      </c>
      <c r="D753" s="21">
        <f>SUM(D733:D748)</f>
        <v>16851.747052735012</v>
      </c>
      <c r="E753" s="21">
        <f>SUM(E733:E748)</f>
        <v>16851.747052735012</v>
      </c>
      <c r="F753" s="21">
        <v>113129.630554035</v>
      </c>
    </row>
    <row r="754" spans="1:6" x14ac:dyDescent="0.2">
      <c r="A754" s="19"/>
      <c r="B754" s="2"/>
      <c r="C754" s="2"/>
      <c r="D754" s="2"/>
      <c r="E754" s="2"/>
      <c r="F754" s="2"/>
    </row>
    <row r="755" spans="1:6" x14ac:dyDescent="0.2">
      <c r="A755" s="19"/>
      <c r="B755" s="3" t="s">
        <v>90</v>
      </c>
      <c r="C755" s="2"/>
      <c r="D755" s="2"/>
      <c r="E755" s="2"/>
      <c r="F755" s="2"/>
    </row>
    <row r="756" spans="1:6" x14ac:dyDescent="0.2">
      <c r="A756" s="19"/>
      <c r="B756" s="2" t="s">
        <v>28</v>
      </c>
      <c r="C756" s="9">
        <f>SUM(C733,C710,C687,C664)</f>
        <v>367.71674437777762</v>
      </c>
      <c r="D756" s="9">
        <f>SUM(D733,D710,D687,D664)</f>
        <v>330.94506993999983</v>
      </c>
      <c r="E756" s="9">
        <f>SUM(E733,E710,E687,E664)</f>
        <v>330.94506993999983</v>
      </c>
      <c r="F756" s="2">
        <v>7502.224249339999</v>
      </c>
    </row>
    <row r="757" spans="1:6" x14ac:dyDescent="0.2">
      <c r="A757" s="19"/>
      <c r="B757" s="2" t="s">
        <v>35</v>
      </c>
      <c r="C757" s="9">
        <f t="shared" ref="C757:C776" si="30">SUM(C734,C711,C688,C665)</f>
        <v>689.96718011111102</v>
      </c>
      <c r="D757" s="9">
        <f t="shared" ref="D757:E776" si="31">SUM(D734,D711,D688,D665)</f>
        <v>620.97046210000008</v>
      </c>
      <c r="E757" s="9">
        <f t="shared" si="31"/>
        <v>620.97046210000008</v>
      </c>
      <c r="F757" s="2">
        <v>6711.7566680999998</v>
      </c>
    </row>
    <row r="758" spans="1:6" x14ac:dyDescent="0.2">
      <c r="A758" s="19"/>
      <c r="B758" s="2" t="s">
        <v>36</v>
      </c>
      <c r="C758" s="9">
        <f t="shared" si="30"/>
        <v>1387.2724681000007</v>
      </c>
      <c r="D758" s="9">
        <f t="shared" si="31"/>
        <v>1248.5452212900004</v>
      </c>
      <c r="E758" s="9">
        <f t="shared" si="31"/>
        <v>1248.5452212900004</v>
      </c>
      <c r="F758" s="2">
        <v>23303.446863690002</v>
      </c>
    </row>
    <row r="759" spans="1:6" x14ac:dyDescent="0.2">
      <c r="A759" s="19"/>
      <c r="B759" s="2" t="s">
        <v>37</v>
      </c>
      <c r="C759" s="9">
        <f t="shared" si="30"/>
        <v>69.747628333333338</v>
      </c>
      <c r="D759" s="9">
        <f t="shared" si="31"/>
        <v>62.772865500000002</v>
      </c>
      <c r="E759" s="9">
        <f t="shared" si="31"/>
        <v>62.772865500000002</v>
      </c>
      <c r="F759" s="2">
        <v>3905.1960522000004</v>
      </c>
    </row>
    <row r="760" spans="1:6" ht="14.25" customHeight="1" x14ac:dyDescent="0.2">
      <c r="A760" s="19"/>
      <c r="B760" s="2" t="s">
        <v>14</v>
      </c>
      <c r="C760" s="9">
        <f t="shared" si="30"/>
        <v>1983.2331131111118</v>
      </c>
      <c r="D760" s="9">
        <f t="shared" si="31"/>
        <v>1784.9098018000007</v>
      </c>
      <c r="E760" s="9">
        <f t="shared" si="31"/>
        <v>1784.9098018000007</v>
      </c>
      <c r="F760" s="2">
        <v>2691.5140399000006</v>
      </c>
    </row>
    <row r="761" spans="1:6" x14ac:dyDescent="0.2">
      <c r="A761" s="19"/>
      <c r="B761" s="2" t="s">
        <v>38</v>
      </c>
      <c r="C761" s="9">
        <f t="shared" si="30"/>
        <v>2.4995617777777777</v>
      </c>
      <c r="D761" s="9">
        <f t="shared" si="31"/>
        <v>2.2496055999999998</v>
      </c>
      <c r="E761" s="9">
        <f t="shared" si="31"/>
        <v>2.2496055999999998</v>
      </c>
      <c r="F761" s="2">
        <v>152.18596600000001</v>
      </c>
    </row>
    <row r="762" spans="1:6" x14ac:dyDescent="0.2">
      <c r="A762" s="19"/>
      <c r="B762" s="2" t="s">
        <v>39</v>
      </c>
      <c r="C762" s="9">
        <f t="shared" si="30"/>
        <v>562.16819966666674</v>
      </c>
      <c r="D762" s="9">
        <f t="shared" si="31"/>
        <v>505.95137970000002</v>
      </c>
      <c r="E762" s="9">
        <f t="shared" si="31"/>
        <v>505.95137970000002</v>
      </c>
      <c r="F762" s="2">
        <v>5907.4645315000007</v>
      </c>
    </row>
    <row r="763" spans="1:6" x14ac:dyDescent="0.2">
      <c r="A763" s="19"/>
      <c r="B763" s="2" t="s">
        <v>40</v>
      </c>
      <c r="C763" s="9">
        <f t="shared" si="30"/>
        <v>69.747435744444431</v>
      </c>
      <c r="D763" s="9">
        <f t="shared" si="31"/>
        <v>62.772692169999985</v>
      </c>
      <c r="E763" s="9">
        <f t="shared" si="31"/>
        <v>62.772692169999985</v>
      </c>
      <c r="F763" s="2">
        <v>2000.2944521699999</v>
      </c>
    </row>
    <row r="764" spans="1:6" x14ac:dyDescent="0.2">
      <c r="A764" s="19"/>
      <c r="B764" s="2" t="s">
        <v>41</v>
      </c>
      <c r="C764" s="9">
        <f t="shared" si="30"/>
        <v>12.153719444444445</v>
      </c>
      <c r="D764" s="9">
        <f t="shared" si="31"/>
        <v>10.938347500000001</v>
      </c>
      <c r="E764" s="9">
        <f t="shared" si="31"/>
        <v>10.938347500000001</v>
      </c>
      <c r="F764" s="2">
        <v>78.360947500000009</v>
      </c>
    </row>
    <row r="765" spans="1:6" x14ac:dyDescent="0.2">
      <c r="A765" s="19"/>
      <c r="B765" s="2" t="s">
        <v>42</v>
      </c>
      <c r="C765" s="9">
        <f t="shared" si="30"/>
        <v>105.42091244444445</v>
      </c>
      <c r="D765" s="9">
        <f t="shared" si="31"/>
        <v>94.878821200000004</v>
      </c>
      <c r="E765" s="9">
        <f t="shared" si="31"/>
        <v>94.878821200000004</v>
      </c>
      <c r="F765" s="2">
        <v>294.48407380000003</v>
      </c>
    </row>
    <row r="766" spans="1:6" x14ac:dyDescent="0.2">
      <c r="A766" s="19"/>
      <c r="B766" s="2" t="s">
        <v>43</v>
      </c>
      <c r="C766" s="9">
        <f t="shared" si="30"/>
        <v>16255.360727333338</v>
      </c>
      <c r="D766" s="9">
        <f t="shared" si="31"/>
        <v>14629.824654600005</v>
      </c>
      <c r="E766" s="9">
        <f t="shared" si="31"/>
        <v>14629.824654600005</v>
      </c>
      <c r="F766" s="2">
        <v>75957.376876800015</v>
      </c>
    </row>
    <row r="767" spans="1:6" x14ac:dyDescent="0.2">
      <c r="A767" s="19"/>
      <c r="B767" s="2" t="s">
        <v>44</v>
      </c>
      <c r="C767" s="9">
        <f t="shared" si="30"/>
        <v>405.77956666666665</v>
      </c>
      <c r="D767" s="9">
        <f t="shared" si="31"/>
        <v>365.20160999999996</v>
      </c>
      <c r="E767" s="9">
        <f t="shared" si="31"/>
        <v>365.20160999999996</v>
      </c>
      <c r="F767" s="2">
        <v>24395.08483</v>
      </c>
    </row>
    <row r="768" spans="1:6" x14ac:dyDescent="0.2">
      <c r="A768" s="19"/>
      <c r="B768" s="20" t="s">
        <v>18</v>
      </c>
      <c r="C768" s="9">
        <f t="shared" si="30"/>
        <v>465.98729999999995</v>
      </c>
      <c r="D768" s="9">
        <f t="shared" si="31"/>
        <v>419.38857000000002</v>
      </c>
      <c r="E768" s="9">
        <f t="shared" si="31"/>
        <v>419.38857000000002</v>
      </c>
      <c r="F768" s="2">
        <v>743.11239999999998</v>
      </c>
    </row>
    <row r="769" spans="1:6" x14ac:dyDescent="0.2">
      <c r="A769" s="19"/>
      <c r="B769" s="2" t="s">
        <v>45</v>
      </c>
      <c r="C769" s="9">
        <f t="shared" si="30"/>
        <v>1791.8933458888882</v>
      </c>
      <c r="D769" s="9">
        <f t="shared" si="31"/>
        <v>1612.7040112999994</v>
      </c>
      <c r="E769" s="9">
        <f t="shared" si="31"/>
        <v>1612.7040112999994</v>
      </c>
      <c r="F769" s="2">
        <v>8248.173668899999</v>
      </c>
    </row>
    <row r="770" spans="1:6" ht="14.25" customHeight="1" x14ac:dyDescent="0.2">
      <c r="A770" s="19"/>
      <c r="B770" s="2" t="s">
        <v>46</v>
      </c>
      <c r="C770" s="9">
        <f t="shared" si="30"/>
        <v>5.9272015499999995</v>
      </c>
      <c r="D770" s="9">
        <f t="shared" si="31"/>
        <v>5.3344813950000001</v>
      </c>
      <c r="E770" s="9">
        <f t="shared" si="31"/>
        <v>5.3344813950000001</v>
      </c>
      <c r="F770" s="2">
        <v>413.06809169499996</v>
      </c>
    </row>
    <row r="771" spans="1:6" ht="14.25" customHeight="1" x14ac:dyDescent="0.2">
      <c r="A771" s="19"/>
      <c r="B771" s="2" t="s">
        <v>17</v>
      </c>
      <c r="C771" s="9">
        <f t="shared" si="30"/>
        <v>8924.590703666674</v>
      </c>
      <c r="D771" s="9">
        <f t="shared" si="31"/>
        <v>8032.1316333000068</v>
      </c>
      <c r="E771" s="9">
        <f t="shared" si="31"/>
        <v>8032.1316333000068</v>
      </c>
      <c r="F771" s="2">
        <v>15877.571993100002</v>
      </c>
    </row>
    <row r="772" spans="1:6" ht="14.25" customHeight="1" x14ac:dyDescent="0.2">
      <c r="A772" s="19"/>
      <c r="B772" s="2" t="s">
        <v>104</v>
      </c>
      <c r="C772" s="9">
        <f t="shared" si="30"/>
        <v>0</v>
      </c>
      <c r="D772" s="9">
        <f t="shared" si="31"/>
        <v>0</v>
      </c>
      <c r="E772" s="9">
        <f t="shared" si="31"/>
        <v>0</v>
      </c>
      <c r="F772" s="2">
        <v>156.63</v>
      </c>
    </row>
    <row r="773" spans="1:6" ht="14.25" customHeight="1" x14ac:dyDescent="0.2">
      <c r="A773" s="19"/>
      <c r="B773" s="2" t="s">
        <v>1</v>
      </c>
      <c r="C773" s="9">
        <f t="shared" si="30"/>
        <v>0</v>
      </c>
      <c r="D773" s="9">
        <f t="shared" si="31"/>
        <v>0</v>
      </c>
      <c r="E773" s="9">
        <f t="shared" si="31"/>
        <v>0</v>
      </c>
      <c r="F773" s="2">
        <v>1331.99</v>
      </c>
    </row>
    <row r="774" spans="1:6" ht="14.25" customHeight="1" x14ac:dyDescent="0.2">
      <c r="A774" s="19"/>
      <c r="B774" s="2" t="s">
        <v>47</v>
      </c>
      <c r="C774" s="9">
        <f t="shared" si="30"/>
        <v>0</v>
      </c>
      <c r="D774" s="9">
        <f t="shared" si="31"/>
        <v>0</v>
      </c>
      <c r="E774" s="9">
        <f t="shared" si="31"/>
        <v>0</v>
      </c>
      <c r="F774" s="2">
        <v>876.21170569999992</v>
      </c>
    </row>
    <row r="775" spans="1:6" x14ac:dyDescent="0.2">
      <c r="A775" s="19"/>
      <c r="B775" s="2" t="s">
        <v>48</v>
      </c>
      <c r="C775" s="9">
        <f t="shared" si="30"/>
        <v>0</v>
      </c>
      <c r="D775" s="9">
        <f t="shared" si="31"/>
        <v>0</v>
      </c>
      <c r="E775" s="9">
        <f t="shared" si="31"/>
        <v>0</v>
      </c>
      <c r="F775" s="2">
        <v>18.77</v>
      </c>
    </row>
    <row r="776" spans="1:6" x14ac:dyDescent="0.2">
      <c r="A776" s="19"/>
      <c r="B776" s="3" t="s">
        <v>49</v>
      </c>
      <c r="C776" s="9">
        <f t="shared" si="30"/>
        <v>33099.465808216686</v>
      </c>
      <c r="D776" s="22">
        <f t="shared" si="31"/>
        <v>29789.519227395016</v>
      </c>
      <c r="E776" s="22">
        <f t="shared" si="31"/>
        <v>29789.519227395016</v>
      </c>
      <c r="F776" s="21">
        <v>180564.90741039501</v>
      </c>
    </row>
    <row r="777" spans="1:6" x14ac:dyDescent="0.2">
      <c r="A777" s="19"/>
      <c r="B777" s="2"/>
      <c r="C777" s="2"/>
      <c r="D777" s="2"/>
      <c r="E777" s="2"/>
      <c r="F777" s="2"/>
    </row>
    <row r="778" spans="1:6" x14ac:dyDescent="0.2">
      <c r="A778" s="3" t="s">
        <v>91</v>
      </c>
      <c r="B778" s="3" t="s">
        <v>92</v>
      </c>
      <c r="C778" s="2"/>
      <c r="D778" s="2"/>
      <c r="E778" s="2"/>
      <c r="F778" s="2"/>
    </row>
    <row r="779" spans="1:6" x14ac:dyDescent="0.2">
      <c r="A779" s="15" t="s">
        <v>8</v>
      </c>
      <c r="B779" s="7" t="s">
        <v>93</v>
      </c>
      <c r="C779" s="2"/>
      <c r="D779" s="2"/>
      <c r="E779" s="2"/>
      <c r="F779" s="2"/>
    </row>
    <row r="780" spans="1:6" x14ac:dyDescent="0.2">
      <c r="A780" s="19"/>
      <c r="B780" s="2" t="s">
        <v>28</v>
      </c>
      <c r="C780" s="2">
        <f>E780*10/9</f>
        <v>40.567262122222239</v>
      </c>
      <c r="D780" s="2">
        <v>36.510535910000016</v>
      </c>
      <c r="E780" s="2">
        <v>36.510535910000016</v>
      </c>
      <c r="F780" s="2">
        <v>2567.5842559099992</v>
      </c>
    </row>
    <row r="781" spans="1:6" x14ac:dyDescent="0.2">
      <c r="A781" s="19"/>
      <c r="B781" s="2" t="s">
        <v>35</v>
      </c>
      <c r="C781" s="2">
        <f t="shared" ref="C781:C800" si="32">E781*10/9</f>
        <v>1631.6223213333333</v>
      </c>
      <c r="D781" s="2">
        <v>1468.4600892000001</v>
      </c>
      <c r="E781" s="2">
        <v>1468.4600892000001</v>
      </c>
      <c r="F781" s="2">
        <v>5170.8746791999993</v>
      </c>
    </row>
    <row r="782" spans="1:6" x14ac:dyDescent="0.2">
      <c r="A782" s="19"/>
      <c r="B782" s="2" t="s">
        <v>36</v>
      </c>
      <c r="C782" s="2">
        <f t="shared" si="32"/>
        <v>196.75959904444437</v>
      </c>
      <c r="D782" s="2">
        <v>177.08363913999995</v>
      </c>
      <c r="E782" s="2">
        <v>177.08363913999995</v>
      </c>
      <c r="F782" s="2">
        <v>6074.6418381399999</v>
      </c>
    </row>
    <row r="783" spans="1:6" x14ac:dyDescent="0.2">
      <c r="A783" s="19"/>
      <c r="B783" s="2" t="s">
        <v>37</v>
      </c>
      <c r="C783" s="2">
        <f t="shared" si="32"/>
        <v>77.446561777777745</v>
      </c>
      <c r="D783" s="2">
        <v>69.701905599999975</v>
      </c>
      <c r="E783" s="2">
        <v>69.701905599999975</v>
      </c>
      <c r="F783" s="2">
        <v>910.61912559999996</v>
      </c>
    </row>
    <row r="784" spans="1:6" ht="14.25" customHeight="1" x14ac:dyDescent="0.2">
      <c r="A784" s="19"/>
      <c r="B784" s="2" t="s">
        <v>14</v>
      </c>
      <c r="C784" s="2">
        <f t="shared" si="32"/>
        <v>751.49931966666691</v>
      </c>
      <c r="D784" s="2">
        <v>676.34938770000019</v>
      </c>
      <c r="E784" s="2">
        <v>676.34938770000019</v>
      </c>
      <c r="F784" s="2">
        <v>5399.1396855999992</v>
      </c>
    </row>
    <row r="785" spans="1:6" x14ac:dyDescent="0.2">
      <c r="A785" s="19"/>
      <c r="B785" s="2" t="s">
        <v>38</v>
      </c>
      <c r="C785" s="2">
        <f t="shared" si="32"/>
        <v>9.5311762222222214</v>
      </c>
      <c r="D785" s="2">
        <v>8.5780585999999985</v>
      </c>
      <c r="E785" s="2">
        <v>8.5780585999999985</v>
      </c>
      <c r="F785" s="2">
        <v>513.6333211000001</v>
      </c>
    </row>
    <row r="786" spans="1:6" x14ac:dyDescent="0.2">
      <c r="A786" s="19"/>
      <c r="B786" s="2" t="s">
        <v>39</v>
      </c>
      <c r="C786" s="2">
        <f t="shared" si="32"/>
        <v>1024.3126022222223</v>
      </c>
      <c r="D786" s="2">
        <v>921.88134200000002</v>
      </c>
      <c r="E786" s="2">
        <v>921.88134200000002</v>
      </c>
      <c r="F786" s="2">
        <v>9065.125023999999</v>
      </c>
    </row>
    <row r="787" spans="1:6" x14ac:dyDescent="0.2">
      <c r="A787" s="19"/>
      <c r="B787" s="2" t="s">
        <v>40</v>
      </c>
      <c r="C787" s="2">
        <f t="shared" si="32"/>
        <v>134.09049377777779</v>
      </c>
      <c r="D787" s="2">
        <v>120.68144440000002</v>
      </c>
      <c r="E787" s="2">
        <v>120.68144440000002</v>
      </c>
      <c r="F787" s="2">
        <v>521.14507209999999</v>
      </c>
    </row>
    <row r="788" spans="1:6" x14ac:dyDescent="0.2">
      <c r="A788" s="19"/>
      <c r="B788" s="2" t="s">
        <v>41</v>
      </c>
      <c r="C788" s="2">
        <f t="shared" si="32"/>
        <v>2.8444444444444446E-2</v>
      </c>
      <c r="D788" s="2">
        <v>2.5599999999999998E-2</v>
      </c>
      <c r="E788" s="2">
        <v>2.5599999999999998E-2</v>
      </c>
      <c r="F788" s="2">
        <v>49.26652</v>
      </c>
    </row>
    <row r="789" spans="1:6" x14ac:dyDescent="0.2">
      <c r="A789" s="19"/>
      <c r="B789" s="2" t="s">
        <v>42</v>
      </c>
      <c r="C789" s="2">
        <f t="shared" si="32"/>
        <v>0.17261122222222219</v>
      </c>
      <c r="D789" s="2">
        <v>0.15535009999999999</v>
      </c>
      <c r="E789" s="2">
        <v>0.15535009999999999</v>
      </c>
      <c r="F789" s="2">
        <v>19.0029501</v>
      </c>
    </row>
    <row r="790" spans="1:6" x14ac:dyDescent="0.2">
      <c r="A790" s="19"/>
      <c r="B790" s="2" t="s">
        <v>43</v>
      </c>
      <c r="C790" s="2">
        <f t="shared" si="32"/>
        <v>1405.8310791111116</v>
      </c>
      <c r="D790" s="2">
        <v>1265.2479712000004</v>
      </c>
      <c r="E790" s="2">
        <v>1265.2479712000004</v>
      </c>
      <c r="F790" s="2">
        <v>8714.8382606999985</v>
      </c>
    </row>
    <row r="791" spans="1:6" x14ac:dyDescent="0.2">
      <c r="A791" s="19"/>
      <c r="B791" s="2" t="s">
        <v>44</v>
      </c>
      <c r="C791" s="2">
        <f t="shared" si="32"/>
        <v>42.364361111111108</v>
      </c>
      <c r="D791" s="2">
        <v>38.127924999999998</v>
      </c>
      <c r="E791" s="2">
        <v>38.127924999999998</v>
      </c>
      <c r="F791" s="2">
        <v>5138.1486884999995</v>
      </c>
    </row>
    <row r="792" spans="1:6" x14ac:dyDescent="0.2">
      <c r="A792" s="19"/>
      <c r="B792" s="20" t="s">
        <v>18</v>
      </c>
      <c r="C792" s="2">
        <f t="shared" si="32"/>
        <v>3.3761111111111104</v>
      </c>
      <c r="D792" s="2">
        <v>3.0384999999999995</v>
      </c>
      <c r="E792" s="2">
        <v>3.0384999999999995</v>
      </c>
      <c r="F792" s="2">
        <v>38.757810000000006</v>
      </c>
    </row>
    <row r="793" spans="1:6" x14ac:dyDescent="0.2">
      <c r="A793" s="19"/>
      <c r="B793" s="2" t="s">
        <v>45</v>
      </c>
      <c r="C793" s="2">
        <f t="shared" si="32"/>
        <v>4902.707710222222</v>
      </c>
      <c r="D793" s="2">
        <v>4412.4369391999999</v>
      </c>
      <c r="E793" s="2">
        <v>4412.4369391999999</v>
      </c>
      <c r="F793" s="2">
        <v>37881.3841837</v>
      </c>
    </row>
    <row r="794" spans="1:6" ht="14.25" customHeight="1" x14ac:dyDescent="0.2">
      <c r="A794" s="19"/>
      <c r="B794" s="2" t="s">
        <v>46</v>
      </c>
      <c r="C794" s="2">
        <f t="shared" si="32"/>
        <v>13.679841444444444</v>
      </c>
      <c r="D794" s="2">
        <v>12.3118573</v>
      </c>
      <c r="E794" s="2">
        <v>12.3118573</v>
      </c>
      <c r="F794" s="2">
        <v>37.962751799999999</v>
      </c>
    </row>
    <row r="795" spans="1:6" ht="14.25" customHeight="1" x14ac:dyDescent="0.2">
      <c r="A795" s="19"/>
      <c r="B795" s="2" t="s">
        <v>17</v>
      </c>
      <c r="C795" s="2">
        <f t="shared" si="32"/>
        <v>757.92088344444471</v>
      </c>
      <c r="D795" s="2">
        <v>682.12879510000016</v>
      </c>
      <c r="E795" s="2">
        <v>682.12879510000016</v>
      </c>
      <c r="F795" s="2">
        <v>1735.3649389999989</v>
      </c>
    </row>
    <row r="796" spans="1:6" ht="14.25" customHeight="1" x14ac:dyDescent="0.2">
      <c r="A796" s="19"/>
      <c r="B796" s="2" t="s">
        <v>104</v>
      </c>
      <c r="C796" s="2">
        <f t="shared" si="32"/>
        <v>0</v>
      </c>
      <c r="D796" s="2">
        <v>0</v>
      </c>
      <c r="E796" s="2">
        <v>0</v>
      </c>
      <c r="F796" s="2">
        <v>41.16</v>
      </c>
    </row>
    <row r="797" spans="1:6" ht="14.25" customHeight="1" x14ac:dyDescent="0.2">
      <c r="A797" s="19"/>
      <c r="B797" s="2" t="s">
        <v>1</v>
      </c>
      <c r="C797" s="2">
        <f t="shared" si="32"/>
        <v>0</v>
      </c>
      <c r="D797" s="2">
        <v>0</v>
      </c>
      <c r="E797" s="2">
        <v>0</v>
      </c>
      <c r="F797" s="2">
        <v>722.56</v>
      </c>
    </row>
    <row r="798" spans="1:6" ht="14.25" customHeight="1" x14ac:dyDescent="0.2">
      <c r="A798" s="19"/>
      <c r="B798" s="2" t="s">
        <v>47</v>
      </c>
      <c r="C798" s="2">
        <f t="shared" si="32"/>
        <v>0</v>
      </c>
      <c r="D798" s="2">
        <v>0</v>
      </c>
      <c r="E798" s="2">
        <v>0</v>
      </c>
      <c r="F798" s="2">
        <v>279.29814999999996</v>
      </c>
    </row>
    <row r="799" spans="1:6" x14ac:dyDescent="0.2">
      <c r="A799" s="19"/>
      <c r="B799" s="2" t="s">
        <v>48</v>
      </c>
      <c r="C799" s="2">
        <f t="shared" si="32"/>
        <v>0</v>
      </c>
      <c r="D799" s="2">
        <v>0</v>
      </c>
      <c r="E799" s="2">
        <v>0</v>
      </c>
      <c r="F799" s="2">
        <v>3.19</v>
      </c>
    </row>
    <row r="800" spans="1:6" x14ac:dyDescent="0.2">
      <c r="A800" s="19"/>
      <c r="B800" s="7" t="s">
        <v>49</v>
      </c>
      <c r="C800" s="2">
        <f t="shared" si="32"/>
        <v>10991.910378277775</v>
      </c>
      <c r="D800" s="21">
        <f>SUM(D780:D795)</f>
        <v>9892.7193404499976</v>
      </c>
      <c r="E800" s="21">
        <f>SUM(E780:E795)</f>
        <v>9892.7193404499976</v>
      </c>
      <c r="F800" s="21">
        <v>84883.69725545001</v>
      </c>
    </row>
    <row r="801" spans="1:6" x14ac:dyDescent="0.2">
      <c r="A801" s="19"/>
      <c r="B801" s="2"/>
      <c r="C801" s="2"/>
      <c r="D801" s="2"/>
      <c r="E801" s="2"/>
      <c r="F801" s="2"/>
    </row>
    <row r="802" spans="1:6" x14ac:dyDescent="0.2">
      <c r="A802" s="15" t="s">
        <v>2</v>
      </c>
      <c r="B802" s="7" t="s">
        <v>94</v>
      </c>
      <c r="C802" s="2"/>
      <c r="D802" s="2"/>
      <c r="E802" s="2"/>
      <c r="F802" s="2"/>
    </row>
    <row r="803" spans="1:6" x14ac:dyDescent="0.2">
      <c r="A803" s="19"/>
      <c r="B803" s="2" t="s">
        <v>28</v>
      </c>
      <c r="C803" s="2">
        <f>E803*10/9</f>
        <v>230.71285815555549</v>
      </c>
      <c r="D803" s="2">
        <v>207.64157233999993</v>
      </c>
      <c r="E803" s="2">
        <v>207.64157233999993</v>
      </c>
      <c r="F803" s="2">
        <v>3419.7238844400003</v>
      </c>
    </row>
    <row r="804" spans="1:6" x14ac:dyDescent="0.2">
      <c r="A804" s="19"/>
      <c r="B804" s="2" t="s">
        <v>35</v>
      </c>
      <c r="C804" s="2">
        <f t="shared" ref="C804:C823" si="33">E804*10/9</f>
        <v>995.42104944444452</v>
      </c>
      <c r="D804" s="2">
        <v>895.8789445000001</v>
      </c>
      <c r="E804" s="2">
        <v>895.8789445000001</v>
      </c>
      <c r="F804" s="2">
        <v>4829.0421238999998</v>
      </c>
    </row>
    <row r="805" spans="1:6" x14ac:dyDescent="0.2">
      <c r="A805" s="19"/>
      <c r="B805" s="2" t="s">
        <v>36</v>
      </c>
      <c r="C805" s="2">
        <f t="shared" si="33"/>
        <v>366.50743834444415</v>
      </c>
      <c r="D805" s="2">
        <v>329.85669450999978</v>
      </c>
      <c r="E805" s="2">
        <v>329.85669450999978</v>
      </c>
      <c r="F805" s="2">
        <v>10942.426324509999</v>
      </c>
    </row>
    <row r="806" spans="1:6" x14ac:dyDescent="0.2">
      <c r="A806" s="19"/>
      <c r="B806" s="2" t="s">
        <v>37</v>
      </c>
      <c r="C806" s="2">
        <f t="shared" si="33"/>
        <v>143.8753561111111</v>
      </c>
      <c r="D806" s="2">
        <v>129.4878205</v>
      </c>
      <c r="E806" s="2">
        <v>129.4878205</v>
      </c>
      <c r="F806" s="2">
        <v>3075.4909766999999</v>
      </c>
    </row>
    <row r="807" spans="1:6" ht="14.25" customHeight="1" x14ac:dyDescent="0.2">
      <c r="A807" s="19"/>
      <c r="B807" s="2" t="s">
        <v>14</v>
      </c>
      <c r="C807" s="2">
        <f t="shared" si="33"/>
        <v>945.38273134444478</v>
      </c>
      <c r="D807" s="2">
        <v>850.8444582100002</v>
      </c>
      <c r="E807" s="2">
        <v>850.8444582100002</v>
      </c>
      <c r="F807" s="2">
        <v>2101.98269811</v>
      </c>
    </row>
    <row r="808" spans="1:6" x14ac:dyDescent="0.2">
      <c r="A808" s="19"/>
      <c r="B808" s="2" t="s">
        <v>38</v>
      </c>
      <c r="C808" s="2">
        <f t="shared" si="33"/>
        <v>1.1163642222222221</v>
      </c>
      <c r="D808" s="2">
        <v>1.0047277999999999</v>
      </c>
      <c r="E808" s="2">
        <v>1.0047277999999999</v>
      </c>
      <c r="F808" s="2">
        <v>94.309638499999991</v>
      </c>
    </row>
    <row r="809" spans="1:6" x14ac:dyDescent="0.2">
      <c r="A809" s="19"/>
      <c r="B809" s="2" t="s">
        <v>39</v>
      </c>
      <c r="C809" s="2">
        <f t="shared" si="33"/>
        <v>991.40132666666693</v>
      </c>
      <c r="D809" s="2">
        <v>892.26119400000016</v>
      </c>
      <c r="E809" s="2">
        <v>892.26119400000016</v>
      </c>
      <c r="F809" s="2">
        <v>4836.8710225000013</v>
      </c>
    </row>
    <row r="810" spans="1:6" x14ac:dyDescent="0.2">
      <c r="A810" s="19"/>
      <c r="B810" s="2" t="s">
        <v>40</v>
      </c>
      <c r="C810" s="2">
        <f t="shared" si="33"/>
        <v>97.866830999999976</v>
      </c>
      <c r="D810" s="2">
        <v>88.080147899999972</v>
      </c>
      <c r="E810" s="2">
        <v>88.080147899999972</v>
      </c>
      <c r="F810" s="2">
        <v>343.70779290000002</v>
      </c>
    </row>
    <row r="811" spans="1:6" x14ac:dyDescent="0.2">
      <c r="A811" s="19"/>
      <c r="B811" s="2" t="s">
        <v>41</v>
      </c>
      <c r="C811" s="2">
        <f t="shared" si="33"/>
        <v>0</v>
      </c>
      <c r="D811" s="2">
        <v>0</v>
      </c>
      <c r="E811" s="2">
        <v>0</v>
      </c>
      <c r="F811" s="2">
        <v>29.48</v>
      </c>
    </row>
    <row r="812" spans="1:6" x14ac:dyDescent="0.2">
      <c r="A812" s="19"/>
      <c r="B812" s="2" t="s">
        <v>42</v>
      </c>
      <c r="C812" s="2">
        <f t="shared" si="33"/>
        <v>29.764599333333333</v>
      </c>
      <c r="D812" s="2">
        <v>26.788139400000002</v>
      </c>
      <c r="E812" s="2">
        <v>26.788139400000002</v>
      </c>
      <c r="F812" s="2">
        <v>211.97138139999998</v>
      </c>
    </row>
    <row r="813" spans="1:6" x14ac:dyDescent="0.2">
      <c r="A813" s="19"/>
      <c r="B813" s="2" t="s">
        <v>43</v>
      </c>
      <c r="C813" s="2">
        <f t="shared" si="33"/>
        <v>2707.0651558888881</v>
      </c>
      <c r="D813" s="2">
        <v>2436.3586402999995</v>
      </c>
      <c r="E813" s="2">
        <v>2436.3586402999995</v>
      </c>
      <c r="F813" s="2">
        <v>20575.057018299998</v>
      </c>
    </row>
    <row r="814" spans="1:6" x14ac:dyDescent="0.2">
      <c r="A814" s="19"/>
      <c r="B814" s="2" t="s">
        <v>44</v>
      </c>
      <c r="C814" s="2">
        <f t="shared" si="33"/>
        <v>10.566917</v>
      </c>
      <c r="D814" s="2">
        <v>9.5102253000000001</v>
      </c>
      <c r="E814" s="2">
        <v>9.5102253000000001</v>
      </c>
      <c r="F814" s="2">
        <v>7218.639923400001</v>
      </c>
    </row>
    <row r="815" spans="1:6" x14ac:dyDescent="0.2">
      <c r="A815" s="19"/>
      <c r="B815" s="20" t="s">
        <v>18</v>
      </c>
      <c r="C815" s="2">
        <f t="shared" si="33"/>
        <v>760.43329211111109</v>
      </c>
      <c r="D815" s="2">
        <v>684.3899629</v>
      </c>
      <c r="E815" s="2">
        <v>684.3899629</v>
      </c>
      <c r="F815" s="2">
        <v>1184.8659974</v>
      </c>
    </row>
    <row r="816" spans="1:6" x14ac:dyDescent="0.2">
      <c r="A816" s="19"/>
      <c r="B816" s="2" t="s">
        <v>45</v>
      </c>
      <c r="C816" s="2">
        <f t="shared" si="33"/>
        <v>3357.9902024444441</v>
      </c>
      <c r="D816" s="2">
        <v>3022.1911821999997</v>
      </c>
      <c r="E816" s="2">
        <v>3022.1911821999997</v>
      </c>
      <c r="F816" s="2">
        <v>21218.139991</v>
      </c>
    </row>
    <row r="817" spans="1:6" ht="14.25" customHeight="1" x14ac:dyDescent="0.2">
      <c r="A817" s="19"/>
      <c r="B817" s="2" t="s">
        <v>46</v>
      </c>
      <c r="C817" s="2">
        <f t="shared" si="33"/>
        <v>0.44038033333333337</v>
      </c>
      <c r="D817" s="2">
        <v>0.39634230000000004</v>
      </c>
      <c r="E817" s="2">
        <v>0.39634230000000004</v>
      </c>
      <c r="F817" s="2">
        <v>833.18953539999995</v>
      </c>
    </row>
    <row r="818" spans="1:6" ht="14.25" customHeight="1" x14ac:dyDescent="0.2">
      <c r="A818" s="19"/>
      <c r="B818" s="2" t="s">
        <v>17</v>
      </c>
      <c r="C818" s="2">
        <f t="shared" si="33"/>
        <v>2052.1897944444454</v>
      </c>
      <c r="D818" s="2">
        <v>1846.970815000001</v>
      </c>
      <c r="E818" s="2">
        <v>1846.970815000001</v>
      </c>
      <c r="F818" s="2">
        <v>3389.9222320000022</v>
      </c>
    </row>
    <row r="819" spans="1:6" ht="14.25" customHeight="1" x14ac:dyDescent="0.2">
      <c r="A819" s="19"/>
      <c r="B819" s="2" t="s">
        <v>104</v>
      </c>
      <c r="C819" s="2">
        <f t="shared" si="33"/>
        <v>0</v>
      </c>
      <c r="D819" s="2">
        <v>0</v>
      </c>
      <c r="E819" s="2">
        <v>0</v>
      </c>
      <c r="F819" s="2">
        <v>23.72</v>
      </c>
    </row>
    <row r="820" spans="1:6" ht="14.25" customHeight="1" x14ac:dyDescent="0.2">
      <c r="A820" s="19"/>
      <c r="B820" s="2" t="s">
        <v>1</v>
      </c>
      <c r="C820" s="2">
        <f t="shared" si="33"/>
        <v>0</v>
      </c>
      <c r="D820" s="2">
        <v>0</v>
      </c>
      <c r="E820" s="2">
        <v>0</v>
      </c>
      <c r="F820" s="2">
        <v>761.93</v>
      </c>
    </row>
    <row r="821" spans="1:6" ht="14.25" customHeight="1" x14ac:dyDescent="0.2">
      <c r="A821" s="19"/>
      <c r="B821" s="2" t="s">
        <v>47</v>
      </c>
      <c r="C821" s="2">
        <f t="shared" si="33"/>
        <v>0</v>
      </c>
      <c r="D821" s="2">
        <v>0</v>
      </c>
      <c r="E821" s="2">
        <v>0</v>
      </c>
      <c r="F821" s="2">
        <v>2560.8408638000001</v>
      </c>
    </row>
    <row r="822" spans="1:6" x14ac:dyDescent="0.2">
      <c r="A822" s="19" t="s">
        <v>10</v>
      </c>
      <c r="B822" s="2" t="s">
        <v>48</v>
      </c>
      <c r="C822" s="2">
        <f t="shared" si="33"/>
        <v>0</v>
      </c>
      <c r="D822" s="2">
        <v>0</v>
      </c>
      <c r="E822" s="2">
        <v>0</v>
      </c>
      <c r="F822" s="2">
        <v>2.6</v>
      </c>
    </row>
    <row r="823" spans="1:6" x14ac:dyDescent="0.2">
      <c r="A823" s="19"/>
      <c r="B823" s="7" t="s">
        <v>49</v>
      </c>
      <c r="C823" s="2">
        <f t="shared" si="33"/>
        <v>12690.734296844445</v>
      </c>
      <c r="D823" s="21">
        <f>SUM(D803:D818)</f>
        <v>11421.660867160001</v>
      </c>
      <c r="E823" s="21">
        <f>SUM(E803:E818)</f>
        <v>11421.660867160001</v>
      </c>
      <c r="F823" s="21">
        <v>87653.911404259998</v>
      </c>
    </row>
    <row r="824" spans="1:6" x14ac:dyDescent="0.2">
      <c r="A824" s="19"/>
      <c r="B824" s="2"/>
      <c r="C824" s="2"/>
      <c r="D824" s="2"/>
      <c r="E824" s="2"/>
      <c r="F824" s="2"/>
    </row>
    <row r="825" spans="1:6" x14ac:dyDescent="0.2">
      <c r="A825" s="15" t="s">
        <v>9</v>
      </c>
      <c r="B825" s="7" t="s">
        <v>95</v>
      </c>
      <c r="C825" s="2"/>
      <c r="D825" s="2"/>
      <c r="E825" s="2"/>
      <c r="F825" s="2"/>
    </row>
    <row r="826" spans="1:6" x14ac:dyDescent="0.2">
      <c r="A826" s="19"/>
      <c r="B826" s="2" t="s">
        <v>28</v>
      </c>
      <c r="C826" s="2">
        <f>E826*10/9</f>
        <v>0.58235333333333339</v>
      </c>
      <c r="D826" s="2">
        <v>0.52411800000000008</v>
      </c>
      <c r="E826" s="2">
        <v>0.52411800000000008</v>
      </c>
      <c r="F826" s="2">
        <v>1281.1682407800001</v>
      </c>
    </row>
    <row r="827" spans="1:6" x14ac:dyDescent="0.2">
      <c r="A827" s="19"/>
      <c r="B827" s="2" t="s">
        <v>35</v>
      </c>
      <c r="C827" s="2">
        <f t="shared" ref="C827:C846" si="34">E827*10/9</f>
        <v>10.006231111111109</v>
      </c>
      <c r="D827" s="2">
        <v>9.0056079999999987</v>
      </c>
      <c r="E827" s="2">
        <v>9.0056079999999987</v>
      </c>
      <c r="F827" s="2">
        <v>2030.03167818</v>
      </c>
    </row>
    <row r="828" spans="1:6" x14ac:dyDescent="0.2">
      <c r="A828" s="19"/>
      <c r="B828" s="2" t="s">
        <v>36</v>
      </c>
      <c r="C828" s="2">
        <f t="shared" si="34"/>
        <v>9.792423833333336</v>
      </c>
      <c r="D828" s="2">
        <v>8.8131814500000019</v>
      </c>
      <c r="E828" s="2">
        <v>8.8131814500000019</v>
      </c>
      <c r="F828" s="2">
        <v>1601.9367940500001</v>
      </c>
    </row>
    <row r="829" spans="1:6" x14ac:dyDescent="0.2">
      <c r="A829" s="19"/>
      <c r="B829" s="2" t="s">
        <v>37</v>
      </c>
      <c r="C829" s="2">
        <f t="shared" si="34"/>
        <v>765.2347315555561</v>
      </c>
      <c r="D829" s="2">
        <v>688.71125840000047</v>
      </c>
      <c r="E829" s="2">
        <v>688.71125840000047</v>
      </c>
      <c r="F829" s="2">
        <v>8078.7505953900009</v>
      </c>
    </row>
    <row r="830" spans="1:6" ht="14.25" customHeight="1" x14ac:dyDescent="0.2">
      <c r="A830" s="19"/>
      <c r="B830" s="2" t="s">
        <v>14</v>
      </c>
      <c r="C830" s="2">
        <f t="shared" si="34"/>
        <v>724.65493444444439</v>
      </c>
      <c r="D830" s="2">
        <v>652.18944099999999</v>
      </c>
      <c r="E830" s="2">
        <v>652.18944099999999</v>
      </c>
      <c r="F830" s="2">
        <v>1274.9288144000002</v>
      </c>
    </row>
    <row r="831" spans="1:6" x14ac:dyDescent="0.2">
      <c r="A831" s="19"/>
      <c r="B831" s="2" t="s">
        <v>38</v>
      </c>
      <c r="C831" s="2">
        <f t="shared" si="34"/>
        <v>2.8241798888888892</v>
      </c>
      <c r="D831" s="2">
        <v>2.5417619</v>
      </c>
      <c r="E831" s="2">
        <v>2.5417619</v>
      </c>
      <c r="F831" s="2">
        <v>411.2739219</v>
      </c>
    </row>
    <row r="832" spans="1:6" x14ac:dyDescent="0.2">
      <c r="A832" s="19"/>
      <c r="B832" s="2" t="s">
        <v>39</v>
      </c>
      <c r="C832" s="2">
        <f t="shared" si="34"/>
        <v>10.961453333333335</v>
      </c>
      <c r="D832" s="2">
        <v>9.8653080000000024</v>
      </c>
      <c r="E832" s="2">
        <v>9.8653080000000024</v>
      </c>
      <c r="F832" s="2">
        <v>1186.1012120600001</v>
      </c>
    </row>
    <row r="833" spans="1:6" x14ac:dyDescent="0.2">
      <c r="A833" s="19"/>
      <c r="B833" s="2" t="s">
        <v>40</v>
      </c>
      <c r="C833" s="2">
        <f t="shared" si="34"/>
        <v>5.0485497777777777</v>
      </c>
      <c r="D833" s="2">
        <v>4.5436947999999999</v>
      </c>
      <c r="E833" s="2">
        <v>4.5436947999999999</v>
      </c>
      <c r="F833" s="2">
        <v>62.326684800000002</v>
      </c>
    </row>
    <row r="834" spans="1:6" x14ac:dyDescent="0.2">
      <c r="A834" s="19"/>
      <c r="B834" s="2" t="s">
        <v>41</v>
      </c>
      <c r="C834" s="2">
        <f t="shared" si="34"/>
        <v>1.6115682222222223</v>
      </c>
      <c r="D834" s="2">
        <v>1.4504114000000001</v>
      </c>
      <c r="E834" s="2">
        <v>1.4504114000000001</v>
      </c>
      <c r="F834" s="2">
        <v>89.375811400000003</v>
      </c>
    </row>
    <row r="835" spans="1:6" x14ac:dyDescent="0.2">
      <c r="A835" s="19"/>
      <c r="B835" s="2" t="s">
        <v>42</v>
      </c>
      <c r="C835" s="2">
        <f t="shared" si="34"/>
        <v>0</v>
      </c>
      <c r="D835" s="2">
        <v>0</v>
      </c>
      <c r="E835" s="2">
        <v>0</v>
      </c>
      <c r="F835" s="2">
        <v>10.93998</v>
      </c>
    </row>
    <row r="836" spans="1:6" x14ac:dyDescent="0.2">
      <c r="A836" s="19"/>
      <c r="B836" s="2" t="s">
        <v>43</v>
      </c>
      <c r="C836" s="2">
        <f t="shared" si="34"/>
        <v>1814.4959948888884</v>
      </c>
      <c r="D836" s="2">
        <v>1633.0463953999995</v>
      </c>
      <c r="E836" s="2">
        <v>1633.0463953999995</v>
      </c>
      <c r="F836" s="2">
        <v>20755.426883499997</v>
      </c>
    </row>
    <row r="837" spans="1:6" x14ac:dyDescent="0.2">
      <c r="A837" s="19"/>
      <c r="B837" s="2" t="s">
        <v>44</v>
      </c>
      <c r="C837" s="2">
        <f t="shared" si="34"/>
        <v>33.972564222222232</v>
      </c>
      <c r="D837" s="2">
        <v>30.575307800000004</v>
      </c>
      <c r="E837" s="2">
        <v>30.575307800000004</v>
      </c>
      <c r="F837" s="2">
        <v>7440.175400000001</v>
      </c>
    </row>
    <row r="838" spans="1:6" x14ac:dyDescent="0.2">
      <c r="A838" s="19"/>
      <c r="B838" s="20" t="s">
        <v>18</v>
      </c>
      <c r="C838" s="2">
        <f t="shared" si="34"/>
        <v>1879.8883259999998</v>
      </c>
      <c r="D838" s="2">
        <v>1691.8994933999998</v>
      </c>
      <c r="E838" s="2">
        <v>1691.8994933999998</v>
      </c>
      <c r="F838" s="2">
        <v>2618.8084447000001</v>
      </c>
    </row>
    <row r="839" spans="1:6" x14ac:dyDescent="0.2">
      <c r="A839" s="19"/>
      <c r="B839" s="2" t="s">
        <v>45</v>
      </c>
      <c r="C839" s="2">
        <f t="shared" si="34"/>
        <v>497.24080722222203</v>
      </c>
      <c r="D839" s="2">
        <v>447.51672649999983</v>
      </c>
      <c r="E839" s="2">
        <v>447.51672649999983</v>
      </c>
      <c r="F839" s="2">
        <v>5681.7976505999995</v>
      </c>
    </row>
    <row r="840" spans="1:6" ht="14.25" customHeight="1" x14ac:dyDescent="0.2">
      <c r="A840" s="19"/>
      <c r="B840" s="2" t="s">
        <v>46</v>
      </c>
      <c r="C840" s="2">
        <f t="shared" si="34"/>
        <v>2.3424444444444443</v>
      </c>
      <c r="D840" s="2">
        <v>2.1082000000000001</v>
      </c>
      <c r="E840" s="2">
        <v>2.1082000000000001</v>
      </c>
      <c r="F840" s="2">
        <v>203.78331</v>
      </c>
    </row>
    <row r="841" spans="1:6" ht="14.25" customHeight="1" x14ac:dyDescent="0.2">
      <c r="A841" s="19"/>
      <c r="B841" s="2" t="s">
        <v>17</v>
      </c>
      <c r="C841" s="2">
        <f t="shared" si="34"/>
        <v>737.42886288888872</v>
      </c>
      <c r="D841" s="2">
        <v>663.68597659999989</v>
      </c>
      <c r="E841" s="2">
        <v>663.68597659999989</v>
      </c>
      <c r="F841" s="2">
        <v>1436.5280725999996</v>
      </c>
    </row>
    <row r="842" spans="1:6" ht="14.25" customHeight="1" x14ac:dyDescent="0.2">
      <c r="A842" s="19"/>
      <c r="B842" s="2" t="s">
        <v>104</v>
      </c>
      <c r="C842" s="2">
        <f t="shared" si="34"/>
        <v>0</v>
      </c>
      <c r="D842" s="2">
        <v>0</v>
      </c>
      <c r="E842" s="2">
        <v>0</v>
      </c>
      <c r="F842" s="2">
        <v>3.04</v>
      </c>
    </row>
    <row r="843" spans="1:6" ht="14.25" customHeight="1" x14ac:dyDescent="0.2">
      <c r="A843" s="19"/>
      <c r="B843" s="2" t="s">
        <v>1</v>
      </c>
      <c r="C843" s="2">
        <f t="shared" si="34"/>
        <v>0</v>
      </c>
      <c r="D843" s="2">
        <v>0</v>
      </c>
      <c r="E843" s="2">
        <v>0</v>
      </c>
      <c r="F843" s="2">
        <v>277.60000000000002</v>
      </c>
    </row>
    <row r="844" spans="1:6" ht="14.25" customHeight="1" x14ac:dyDescent="0.2">
      <c r="A844" s="19"/>
      <c r="B844" s="2" t="s">
        <v>47</v>
      </c>
      <c r="C844" s="2">
        <f t="shared" si="34"/>
        <v>0</v>
      </c>
      <c r="D844" s="2">
        <v>0</v>
      </c>
      <c r="E844" s="2">
        <v>0</v>
      </c>
      <c r="F844" s="2">
        <v>862.93205418999992</v>
      </c>
    </row>
    <row r="845" spans="1:6" x14ac:dyDescent="0.2">
      <c r="A845" s="19"/>
      <c r="B845" s="2" t="s">
        <v>48</v>
      </c>
      <c r="C845" s="2">
        <f t="shared" si="34"/>
        <v>0</v>
      </c>
      <c r="D845" s="2">
        <v>0</v>
      </c>
      <c r="E845" s="2">
        <v>0</v>
      </c>
      <c r="F845" s="2">
        <v>0</v>
      </c>
    </row>
    <row r="846" spans="1:6" x14ac:dyDescent="0.2">
      <c r="A846" s="19"/>
      <c r="B846" s="7" t="s">
        <v>49</v>
      </c>
      <c r="C846" s="2">
        <f t="shared" si="34"/>
        <v>6496.085425166666</v>
      </c>
      <c r="D846" s="21">
        <f>SUM(D826:D841)</f>
        <v>5846.4768826499994</v>
      </c>
      <c r="E846" s="21">
        <f>SUM(E826:E841)</f>
        <v>5846.4768826499994</v>
      </c>
      <c r="F846" s="21">
        <v>55306.925548549996</v>
      </c>
    </row>
    <row r="847" spans="1:6" x14ac:dyDescent="0.2">
      <c r="A847" s="19"/>
      <c r="B847" s="2"/>
      <c r="C847" s="2"/>
      <c r="D847" s="2"/>
      <c r="E847" s="2"/>
      <c r="F847" s="2"/>
    </row>
    <row r="848" spans="1:6" x14ac:dyDescent="0.2">
      <c r="A848" s="15" t="s">
        <v>4</v>
      </c>
      <c r="B848" s="7" t="s">
        <v>96</v>
      </c>
      <c r="C848" s="2"/>
      <c r="D848" s="2"/>
      <c r="E848" s="2"/>
      <c r="F848" s="2"/>
    </row>
    <row r="849" spans="1:6" x14ac:dyDescent="0.2">
      <c r="A849" s="19"/>
      <c r="B849" s="2" t="s">
        <v>28</v>
      </c>
      <c r="C849" s="2">
        <f>E849*10/9</f>
        <v>0.16438944444444445</v>
      </c>
      <c r="D849" s="2">
        <v>0.14795050000000001</v>
      </c>
      <c r="E849" s="2">
        <v>0.14795050000000001</v>
      </c>
      <c r="F849" s="2">
        <v>10.892780500000002</v>
      </c>
    </row>
    <row r="850" spans="1:6" x14ac:dyDescent="0.2">
      <c r="A850" s="19"/>
      <c r="B850" s="2" t="s">
        <v>35</v>
      </c>
      <c r="C850" s="2">
        <f t="shared" ref="C850:C892" si="35">E850*10/9</f>
        <v>0.16199444444444444</v>
      </c>
      <c r="D850" s="2">
        <v>0.14579500000000001</v>
      </c>
      <c r="E850" s="2">
        <v>0.14579500000000001</v>
      </c>
      <c r="F850" s="2">
        <v>24.986614999999997</v>
      </c>
    </row>
    <row r="851" spans="1:6" x14ac:dyDescent="0.2">
      <c r="A851" s="19"/>
      <c r="B851" s="2" t="s">
        <v>36</v>
      </c>
      <c r="C851" s="2">
        <f t="shared" si="35"/>
        <v>1.8330739777777778</v>
      </c>
      <c r="D851" s="2">
        <v>1.6497665799999999</v>
      </c>
      <c r="E851" s="2">
        <v>1.6497665799999999</v>
      </c>
      <c r="F851" s="2">
        <v>137.27503658000001</v>
      </c>
    </row>
    <row r="852" spans="1:6" x14ac:dyDescent="0.2">
      <c r="A852" s="19"/>
      <c r="B852" s="2" t="s">
        <v>37</v>
      </c>
      <c r="C852" s="2">
        <f t="shared" si="35"/>
        <v>0.67493600000000009</v>
      </c>
      <c r="D852" s="2">
        <v>0.60744240000000005</v>
      </c>
      <c r="E852" s="2">
        <v>0.60744240000000005</v>
      </c>
      <c r="F852" s="2">
        <v>24.276682400000002</v>
      </c>
    </row>
    <row r="853" spans="1:6" ht="14.25" customHeight="1" x14ac:dyDescent="0.2">
      <c r="A853" s="19"/>
      <c r="B853" s="2" t="s">
        <v>14</v>
      </c>
      <c r="C853" s="2">
        <f t="shared" si="35"/>
        <v>18.084939777777777</v>
      </c>
      <c r="D853" s="2">
        <v>16.276445799999998</v>
      </c>
      <c r="E853" s="2">
        <v>16.276445799999998</v>
      </c>
      <c r="F853" s="2">
        <v>20.835055799999999</v>
      </c>
    </row>
    <row r="854" spans="1:6" x14ac:dyDescent="0.2">
      <c r="A854" s="19"/>
      <c r="B854" s="2" t="s">
        <v>38</v>
      </c>
      <c r="C854" s="2">
        <f t="shared" si="35"/>
        <v>0.27384488888888886</v>
      </c>
      <c r="D854" s="2">
        <v>0.24646039999999997</v>
      </c>
      <c r="E854" s="2">
        <v>0.24646039999999997</v>
      </c>
      <c r="F854" s="2">
        <v>13.352480400000001</v>
      </c>
    </row>
    <row r="855" spans="1:6" x14ac:dyDescent="0.2">
      <c r="A855" s="19"/>
      <c r="B855" s="2" t="s">
        <v>39</v>
      </c>
      <c r="C855" s="2">
        <f t="shared" si="35"/>
        <v>0.60042144444444445</v>
      </c>
      <c r="D855" s="2">
        <v>0.54037930000000001</v>
      </c>
      <c r="E855" s="2">
        <v>0.54037930000000001</v>
      </c>
      <c r="F855" s="2">
        <v>29.1687093</v>
      </c>
    </row>
    <row r="856" spans="1:6" x14ac:dyDescent="0.2">
      <c r="A856" s="19"/>
      <c r="B856" s="2" t="s">
        <v>40</v>
      </c>
      <c r="C856" s="2">
        <f t="shared" si="35"/>
        <v>0</v>
      </c>
      <c r="D856" s="2">
        <v>0</v>
      </c>
      <c r="E856" s="2">
        <v>0</v>
      </c>
      <c r="F856" s="2">
        <v>0.1673</v>
      </c>
    </row>
    <row r="857" spans="1:6" x14ac:dyDescent="0.2">
      <c r="A857" s="19"/>
      <c r="B857" s="2" t="s">
        <v>41</v>
      </c>
      <c r="C857" s="2">
        <f t="shared" si="35"/>
        <v>0</v>
      </c>
      <c r="D857" s="2">
        <v>0</v>
      </c>
      <c r="E857" s="2">
        <v>0</v>
      </c>
      <c r="F857" s="2">
        <v>0.05</v>
      </c>
    </row>
    <row r="858" spans="1:6" x14ac:dyDescent="0.2">
      <c r="A858" s="19"/>
      <c r="B858" s="2" t="s">
        <v>42</v>
      </c>
      <c r="C858" s="2">
        <f t="shared" si="35"/>
        <v>0</v>
      </c>
      <c r="D858" s="2">
        <v>0</v>
      </c>
      <c r="E858" s="2">
        <v>0</v>
      </c>
      <c r="F858" s="2">
        <v>0.04</v>
      </c>
    </row>
    <row r="859" spans="1:6" x14ac:dyDescent="0.2">
      <c r="A859" s="19"/>
      <c r="B859" s="2" t="s">
        <v>43</v>
      </c>
      <c r="C859" s="2">
        <f t="shared" si="35"/>
        <v>49.899095555555554</v>
      </c>
      <c r="D859" s="2">
        <v>44.909185999999998</v>
      </c>
      <c r="E859" s="2">
        <v>44.909185999999998</v>
      </c>
      <c r="F859" s="2">
        <v>469.17272600000001</v>
      </c>
    </row>
    <row r="860" spans="1:6" x14ac:dyDescent="0.2">
      <c r="A860" s="19"/>
      <c r="B860" s="2" t="s">
        <v>44</v>
      </c>
      <c r="C860" s="2">
        <f t="shared" si="35"/>
        <v>0</v>
      </c>
      <c r="D860" s="2">
        <v>0</v>
      </c>
      <c r="E860" s="2">
        <v>0</v>
      </c>
      <c r="F860" s="2">
        <v>133.34642000000002</v>
      </c>
    </row>
    <row r="861" spans="1:6" x14ac:dyDescent="0.2">
      <c r="A861" s="19"/>
      <c r="B861" s="20" t="s">
        <v>18</v>
      </c>
      <c r="C861" s="2">
        <f t="shared" si="35"/>
        <v>0</v>
      </c>
      <c r="D861" s="2">
        <v>0</v>
      </c>
      <c r="E861" s="2">
        <v>0</v>
      </c>
      <c r="F861" s="2">
        <v>0.34760000000000002</v>
      </c>
    </row>
    <row r="862" spans="1:6" x14ac:dyDescent="0.2">
      <c r="A862" s="19"/>
      <c r="B862" s="2" t="s">
        <v>45</v>
      </c>
      <c r="C862" s="2">
        <f t="shared" si="35"/>
        <v>52.134689555555546</v>
      </c>
      <c r="D862" s="2">
        <v>46.921220599999991</v>
      </c>
      <c r="E862" s="2">
        <v>46.921220599999991</v>
      </c>
      <c r="F862" s="2">
        <v>375.33652739999997</v>
      </c>
    </row>
    <row r="863" spans="1:6" ht="14.25" customHeight="1" x14ac:dyDescent="0.2">
      <c r="A863" s="19"/>
      <c r="B863" s="2" t="s">
        <v>46</v>
      </c>
      <c r="C863" s="2">
        <f t="shared" si="35"/>
        <v>0</v>
      </c>
      <c r="D863" s="2">
        <v>0</v>
      </c>
      <c r="E863" s="2">
        <v>0</v>
      </c>
      <c r="F863" s="2">
        <v>2.4215</v>
      </c>
    </row>
    <row r="864" spans="1:6" ht="14.25" customHeight="1" x14ac:dyDescent="0.2">
      <c r="A864" s="19"/>
      <c r="B864" s="2" t="s">
        <v>17</v>
      </c>
      <c r="C864" s="2">
        <f t="shared" si="35"/>
        <v>9.6457444444444445</v>
      </c>
      <c r="D864" s="2">
        <v>8.6811699999999998</v>
      </c>
      <c r="E864" s="2">
        <v>8.6811699999999998</v>
      </c>
      <c r="F864" s="2">
        <v>57.987110000000023</v>
      </c>
    </row>
    <row r="865" spans="1:6" ht="14.25" customHeight="1" x14ac:dyDescent="0.2">
      <c r="A865" s="19"/>
      <c r="B865" s="2" t="s">
        <v>104</v>
      </c>
      <c r="C865" s="2">
        <f t="shared" si="35"/>
        <v>0</v>
      </c>
      <c r="D865" s="2">
        <v>0</v>
      </c>
      <c r="E865" s="2">
        <v>0</v>
      </c>
      <c r="F865" s="2">
        <v>1.07</v>
      </c>
    </row>
    <row r="866" spans="1:6" ht="14.25" customHeight="1" x14ac:dyDescent="0.2">
      <c r="A866" s="19"/>
      <c r="B866" s="2" t="s">
        <v>1</v>
      </c>
      <c r="C866" s="2">
        <f t="shared" si="35"/>
        <v>0</v>
      </c>
      <c r="D866" s="2">
        <v>0</v>
      </c>
      <c r="E866" s="2">
        <v>0</v>
      </c>
      <c r="F866" s="2">
        <v>6.91</v>
      </c>
    </row>
    <row r="867" spans="1:6" ht="14.25" customHeight="1" x14ac:dyDescent="0.2">
      <c r="A867" s="19"/>
      <c r="B867" s="2" t="s">
        <v>47</v>
      </c>
      <c r="C867" s="2">
        <f t="shared" si="35"/>
        <v>0</v>
      </c>
      <c r="D867" s="2">
        <v>0</v>
      </c>
      <c r="E867" s="2">
        <v>0</v>
      </c>
      <c r="F867" s="2">
        <v>1.8973900000000001</v>
      </c>
    </row>
    <row r="868" spans="1:6" x14ac:dyDescent="0.2">
      <c r="A868" s="19"/>
      <c r="B868" s="2" t="s">
        <v>48</v>
      </c>
      <c r="C868" s="2">
        <f t="shared" si="35"/>
        <v>0</v>
      </c>
      <c r="D868" s="2">
        <v>0</v>
      </c>
      <c r="E868" s="2">
        <v>0</v>
      </c>
      <c r="F868" s="2">
        <v>0</v>
      </c>
    </row>
    <row r="869" spans="1:6" x14ac:dyDescent="0.2">
      <c r="A869" s="19"/>
      <c r="B869" s="7" t="s">
        <v>49</v>
      </c>
      <c r="C869" s="2">
        <f t="shared" si="35"/>
        <v>133.47312953333329</v>
      </c>
      <c r="D869" s="21">
        <f>SUM(D849:D864)</f>
        <v>120.12581657999998</v>
      </c>
      <c r="E869" s="21">
        <f>SUM(E849:E864)</f>
        <v>120.12581657999998</v>
      </c>
      <c r="F869" s="21">
        <v>1309.53393338</v>
      </c>
    </row>
    <row r="870" spans="1:6" x14ac:dyDescent="0.2">
      <c r="A870" s="19"/>
      <c r="B870" s="2"/>
      <c r="C870" s="2">
        <f t="shared" si="35"/>
        <v>0</v>
      </c>
      <c r="D870" s="2"/>
      <c r="E870" s="2"/>
      <c r="F870" s="2"/>
    </row>
    <row r="871" spans="1:6" x14ac:dyDescent="0.2">
      <c r="A871" s="15" t="s">
        <v>5</v>
      </c>
      <c r="B871" s="7" t="s">
        <v>97</v>
      </c>
      <c r="C871" s="2">
        <f t="shared" si="35"/>
        <v>0</v>
      </c>
      <c r="D871" s="2"/>
      <c r="E871" s="2"/>
      <c r="F871" s="2"/>
    </row>
    <row r="872" spans="1:6" x14ac:dyDescent="0.2">
      <c r="A872" s="19"/>
      <c r="B872" s="2" t="s">
        <v>28</v>
      </c>
      <c r="C872" s="2">
        <f t="shared" si="35"/>
        <v>40.315977422222197</v>
      </c>
      <c r="D872" s="2">
        <v>36.284379679999979</v>
      </c>
      <c r="E872" s="2">
        <v>36.284379679999979</v>
      </c>
      <c r="F872" s="2">
        <v>1558.2997086800001</v>
      </c>
    </row>
    <row r="873" spans="1:6" x14ac:dyDescent="0.2">
      <c r="A873" s="19"/>
      <c r="B873" s="2" t="s">
        <v>35</v>
      </c>
      <c r="C873" s="2">
        <f t="shared" si="35"/>
        <v>664.41563499999984</v>
      </c>
      <c r="D873" s="2">
        <v>597.97407149999992</v>
      </c>
      <c r="E873" s="2">
        <v>597.97407149999992</v>
      </c>
      <c r="F873" s="2">
        <v>4599.973873500001</v>
      </c>
    </row>
    <row r="874" spans="1:6" x14ac:dyDescent="0.2">
      <c r="A874" s="19"/>
      <c r="B874" s="2" t="s">
        <v>36</v>
      </c>
      <c r="C874" s="2">
        <f t="shared" si="35"/>
        <v>226.17430288888895</v>
      </c>
      <c r="D874" s="2">
        <v>203.55687260000005</v>
      </c>
      <c r="E874" s="2">
        <v>203.55687260000005</v>
      </c>
      <c r="F874" s="2">
        <v>5124.3637324000001</v>
      </c>
    </row>
    <row r="875" spans="1:6" x14ac:dyDescent="0.2">
      <c r="A875" s="19"/>
      <c r="B875" s="2" t="s">
        <v>37</v>
      </c>
      <c r="C875" s="2">
        <f t="shared" si="35"/>
        <v>18.984016888888902</v>
      </c>
      <c r="D875" s="2">
        <v>17.085615200000014</v>
      </c>
      <c r="E875" s="2">
        <v>17.085615200000014</v>
      </c>
      <c r="F875" s="2">
        <v>1784.7433501999999</v>
      </c>
    </row>
    <row r="876" spans="1:6" ht="14.25" customHeight="1" x14ac:dyDescent="0.2">
      <c r="A876" s="19"/>
      <c r="B876" s="2" t="s">
        <v>14</v>
      </c>
      <c r="C876" s="2">
        <f t="shared" si="35"/>
        <v>2862.0504267777769</v>
      </c>
      <c r="D876" s="2">
        <v>2575.8453840999991</v>
      </c>
      <c r="E876" s="2">
        <v>2575.8453840999991</v>
      </c>
      <c r="F876" s="2">
        <v>4006.8134309999991</v>
      </c>
    </row>
    <row r="877" spans="1:6" x14ac:dyDescent="0.2">
      <c r="A877" s="19"/>
      <c r="B877" s="2" t="s">
        <v>38</v>
      </c>
      <c r="C877" s="2">
        <f t="shared" si="35"/>
        <v>13.84256722222222</v>
      </c>
      <c r="D877" s="2">
        <v>12.458310499999998</v>
      </c>
      <c r="E877" s="2">
        <v>12.458310499999998</v>
      </c>
      <c r="F877" s="2">
        <v>211.11096830000002</v>
      </c>
    </row>
    <row r="878" spans="1:6" x14ac:dyDescent="0.2">
      <c r="A878" s="19"/>
      <c r="B878" s="2" t="s">
        <v>39</v>
      </c>
      <c r="C878" s="2">
        <f t="shared" si="35"/>
        <v>272.09148377777751</v>
      </c>
      <c r="D878" s="2">
        <v>244.88233539999976</v>
      </c>
      <c r="E878" s="2">
        <v>244.88233539999976</v>
      </c>
      <c r="F878" s="2">
        <v>3555.8549163999996</v>
      </c>
    </row>
    <row r="879" spans="1:6" x14ac:dyDescent="0.2">
      <c r="A879" s="19"/>
      <c r="B879" s="2" t="s">
        <v>40</v>
      </c>
      <c r="C879" s="2">
        <f t="shared" si="35"/>
        <v>47.709935044444443</v>
      </c>
      <c r="D879" s="2">
        <v>42.938941539999995</v>
      </c>
      <c r="E879" s="2">
        <v>42.938941539999995</v>
      </c>
      <c r="F879" s="2">
        <v>176.48708153999999</v>
      </c>
    </row>
    <row r="880" spans="1:6" x14ac:dyDescent="0.2">
      <c r="A880" s="19"/>
      <c r="B880" s="2" t="s">
        <v>41</v>
      </c>
      <c r="C880" s="2">
        <f t="shared" si="35"/>
        <v>0</v>
      </c>
      <c r="D880" s="2">
        <v>0</v>
      </c>
      <c r="E880" s="2">
        <v>0</v>
      </c>
      <c r="F880" s="2">
        <v>22.653400000000001</v>
      </c>
    </row>
    <row r="881" spans="1:6" x14ac:dyDescent="0.2">
      <c r="A881" s="19"/>
      <c r="B881" s="2" t="s">
        <v>42</v>
      </c>
      <c r="C881" s="2">
        <f t="shared" si="35"/>
        <v>191.23166288888885</v>
      </c>
      <c r="D881" s="2">
        <v>172.10849659999997</v>
      </c>
      <c r="E881" s="2">
        <v>172.10849659999997</v>
      </c>
      <c r="F881" s="2">
        <v>294.04450659999998</v>
      </c>
    </row>
    <row r="882" spans="1:6" x14ac:dyDescent="0.2">
      <c r="A882" s="19"/>
      <c r="B882" s="2" t="s">
        <v>43</v>
      </c>
      <c r="C882" s="2">
        <f t="shared" si="35"/>
        <v>8324.9680632222226</v>
      </c>
      <c r="D882" s="2">
        <v>7492.4712568999994</v>
      </c>
      <c r="E882" s="2">
        <v>7492.4712568999994</v>
      </c>
      <c r="F882" s="2">
        <v>30625.299968399995</v>
      </c>
    </row>
    <row r="883" spans="1:6" x14ac:dyDescent="0.2">
      <c r="A883" s="19"/>
      <c r="B883" s="2" t="s">
        <v>44</v>
      </c>
      <c r="C883" s="2">
        <f t="shared" si="35"/>
        <v>3.9171731111111114</v>
      </c>
      <c r="D883" s="2">
        <v>3.5254558000000005</v>
      </c>
      <c r="E883" s="2">
        <v>3.5254558000000005</v>
      </c>
      <c r="F883" s="2">
        <v>9079.8633456000007</v>
      </c>
    </row>
    <row r="884" spans="1:6" x14ac:dyDescent="0.2">
      <c r="A884" s="19"/>
      <c r="B884" s="20" t="s">
        <v>18</v>
      </c>
      <c r="C884" s="2">
        <f t="shared" si="35"/>
        <v>7.6172444444444443</v>
      </c>
      <c r="D884" s="2">
        <v>6.8555199999999994</v>
      </c>
      <c r="E884" s="2">
        <v>6.8555199999999994</v>
      </c>
      <c r="F884" s="2">
        <v>14.514019999999999</v>
      </c>
    </row>
    <row r="885" spans="1:6" x14ac:dyDescent="0.2">
      <c r="A885" s="19"/>
      <c r="B885" s="2" t="s">
        <v>45</v>
      </c>
      <c r="C885" s="2">
        <f t="shared" si="35"/>
        <v>3687.9210067777799</v>
      </c>
      <c r="D885" s="2">
        <v>3319.128906100002</v>
      </c>
      <c r="E885" s="2">
        <v>3319.128906100002</v>
      </c>
      <c r="F885" s="2">
        <v>25855.825735400005</v>
      </c>
    </row>
    <row r="886" spans="1:6" ht="14.25" customHeight="1" x14ac:dyDescent="0.2">
      <c r="A886" s="19"/>
      <c r="B886" s="2" t="s">
        <v>46</v>
      </c>
      <c r="C886" s="2">
        <f t="shared" si="35"/>
        <v>23.247691555555555</v>
      </c>
      <c r="D886" s="2">
        <v>20.922922399999997</v>
      </c>
      <c r="E886" s="2">
        <v>20.922922399999997</v>
      </c>
      <c r="F886" s="2">
        <v>159.25854859999998</v>
      </c>
    </row>
    <row r="887" spans="1:6" ht="14.25" customHeight="1" x14ac:dyDescent="0.2">
      <c r="A887" s="19"/>
      <c r="B887" s="2" t="s">
        <v>17</v>
      </c>
      <c r="C887" s="2">
        <f t="shared" si="35"/>
        <v>2579.3669857777782</v>
      </c>
      <c r="D887" s="2">
        <v>2321.4302872000003</v>
      </c>
      <c r="E887" s="2">
        <v>2321.4302872000003</v>
      </c>
      <c r="F887" s="2">
        <v>3675.1377536000005</v>
      </c>
    </row>
    <row r="888" spans="1:6" ht="14.25" customHeight="1" x14ac:dyDescent="0.2">
      <c r="A888" s="19"/>
      <c r="B888" s="2" t="s">
        <v>104</v>
      </c>
      <c r="C888" s="2">
        <f t="shared" si="35"/>
        <v>0</v>
      </c>
      <c r="D888" s="2">
        <v>0</v>
      </c>
      <c r="E888" s="2">
        <v>0</v>
      </c>
      <c r="F888" s="2">
        <v>48.91</v>
      </c>
    </row>
    <row r="889" spans="1:6" ht="14.25" customHeight="1" x14ac:dyDescent="0.2">
      <c r="A889" s="19"/>
      <c r="B889" s="2" t="s">
        <v>1</v>
      </c>
      <c r="C889" s="2">
        <f t="shared" si="35"/>
        <v>0</v>
      </c>
      <c r="D889" s="2">
        <v>0</v>
      </c>
      <c r="E889" s="2">
        <v>0</v>
      </c>
      <c r="F889" s="2">
        <v>777.93</v>
      </c>
    </row>
    <row r="890" spans="1:6" ht="14.25" customHeight="1" x14ac:dyDescent="0.2">
      <c r="A890" s="19"/>
      <c r="B890" s="2" t="s">
        <v>47</v>
      </c>
      <c r="C890" s="2">
        <f t="shared" si="35"/>
        <v>0</v>
      </c>
      <c r="D890" s="2">
        <v>0</v>
      </c>
      <c r="E890" s="2">
        <v>0</v>
      </c>
      <c r="F890" s="2">
        <v>1924.2520459999998</v>
      </c>
    </row>
    <row r="891" spans="1:6" x14ac:dyDescent="0.2">
      <c r="A891" s="19"/>
      <c r="B891" s="2" t="s">
        <v>48</v>
      </c>
      <c r="C891" s="2">
        <f t="shared" si="35"/>
        <v>0</v>
      </c>
      <c r="D891" s="2">
        <v>0</v>
      </c>
      <c r="E891" s="2">
        <v>0</v>
      </c>
      <c r="F891" s="2">
        <v>0.06</v>
      </c>
    </row>
    <row r="892" spans="1:6" x14ac:dyDescent="0.2">
      <c r="A892" s="19"/>
      <c r="B892" s="7" t="s">
        <v>49</v>
      </c>
      <c r="C892" s="2">
        <f t="shared" si="35"/>
        <v>18963.854172800002</v>
      </c>
      <c r="D892" s="21">
        <f>SUM(D872:D887)</f>
        <v>17067.46875552</v>
      </c>
      <c r="E892" s="21">
        <f>SUM(E872:E887)</f>
        <v>17067.46875552</v>
      </c>
      <c r="F892" s="21">
        <v>93495.396386220003</v>
      </c>
    </row>
    <row r="893" spans="1:6" x14ac:dyDescent="0.2">
      <c r="A893" s="19"/>
      <c r="B893" s="2"/>
      <c r="C893" s="2"/>
      <c r="D893" s="2"/>
      <c r="E893" s="2"/>
      <c r="F893" s="2"/>
    </row>
    <row r="894" spans="1:6" x14ac:dyDescent="0.2">
      <c r="A894" s="15" t="s">
        <v>6</v>
      </c>
      <c r="B894" s="7" t="s">
        <v>98</v>
      </c>
      <c r="C894" s="2"/>
      <c r="D894" s="2"/>
      <c r="E894" s="2"/>
      <c r="F894" s="2"/>
    </row>
    <row r="895" spans="1:6" x14ac:dyDescent="0.2">
      <c r="A895" s="19"/>
      <c r="B895" s="2" t="s">
        <v>28</v>
      </c>
      <c r="C895" s="2">
        <f>E895*10/9.5</f>
        <v>0</v>
      </c>
      <c r="D895" s="2">
        <v>0</v>
      </c>
      <c r="E895" s="2">
        <v>0</v>
      </c>
      <c r="F895" s="2">
        <v>0.03</v>
      </c>
    </row>
    <row r="896" spans="1:6" x14ac:dyDescent="0.2">
      <c r="A896" s="19"/>
      <c r="B896" s="2" t="s">
        <v>35</v>
      </c>
      <c r="C896" s="2">
        <f t="shared" ref="C896:C915" si="36">E896*10/9.5</f>
        <v>0</v>
      </c>
      <c r="D896" s="2">
        <v>0</v>
      </c>
      <c r="E896" s="2">
        <v>0</v>
      </c>
      <c r="F896" s="2">
        <v>0.23</v>
      </c>
    </row>
    <row r="897" spans="1:6" x14ac:dyDescent="0.2">
      <c r="A897" s="19"/>
      <c r="B897" s="2" t="s">
        <v>36</v>
      </c>
      <c r="C897" s="2">
        <f t="shared" si="36"/>
        <v>0</v>
      </c>
      <c r="D897" s="2">
        <v>0</v>
      </c>
      <c r="E897" s="2">
        <v>0</v>
      </c>
      <c r="F897" s="2">
        <v>0.01</v>
      </c>
    </row>
    <row r="898" spans="1:6" x14ac:dyDescent="0.2">
      <c r="A898" s="19"/>
      <c r="B898" s="2" t="s">
        <v>37</v>
      </c>
      <c r="C898" s="2">
        <f t="shared" si="36"/>
        <v>0</v>
      </c>
      <c r="D898" s="2">
        <v>0</v>
      </c>
      <c r="E898" s="2">
        <v>0</v>
      </c>
      <c r="F898" s="2">
        <v>0.15</v>
      </c>
    </row>
    <row r="899" spans="1:6" ht="14.25" customHeight="1" x14ac:dyDescent="0.2">
      <c r="A899" s="19"/>
      <c r="B899" s="2" t="s">
        <v>14</v>
      </c>
      <c r="C899" s="2">
        <f t="shared" si="36"/>
        <v>0</v>
      </c>
      <c r="D899" s="2">
        <v>0</v>
      </c>
      <c r="E899" s="2">
        <v>0</v>
      </c>
      <c r="F899" s="2">
        <v>0</v>
      </c>
    </row>
    <row r="900" spans="1:6" x14ac:dyDescent="0.2">
      <c r="A900" s="19"/>
      <c r="B900" s="2" t="s">
        <v>38</v>
      </c>
      <c r="C900" s="2">
        <f t="shared" si="36"/>
        <v>0</v>
      </c>
      <c r="D900" s="2">
        <v>0</v>
      </c>
      <c r="E900" s="2">
        <v>0</v>
      </c>
      <c r="F900" s="2">
        <v>0.37</v>
      </c>
    </row>
    <row r="901" spans="1:6" x14ac:dyDescent="0.2">
      <c r="A901" s="19"/>
      <c r="B901" s="2" t="s">
        <v>39</v>
      </c>
      <c r="C901" s="2">
        <f t="shared" si="36"/>
        <v>0</v>
      </c>
      <c r="D901" s="2">
        <v>0</v>
      </c>
      <c r="E901" s="2">
        <v>0</v>
      </c>
      <c r="F901" s="2">
        <v>0</v>
      </c>
    </row>
    <row r="902" spans="1:6" x14ac:dyDescent="0.2">
      <c r="A902" s="19"/>
      <c r="B902" s="2" t="s">
        <v>40</v>
      </c>
      <c r="C902" s="2">
        <f t="shared" si="36"/>
        <v>0</v>
      </c>
      <c r="D902" s="2">
        <v>0</v>
      </c>
      <c r="E902" s="2">
        <v>0</v>
      </c>
      <c r="F902" s="2">
        <v>0</v>
      </c>
    </row>
    <row r="903" spans="1:6" x14ac:dyDescent="0.2">
      <c r="A903" s="19"/>
      <c r="B903" s="2" t="s">
        <v>41</v>
      </c>
      <c r="C903" s="2">
        <f t="shared" si="36"/>
        <v>0</v>
      </c>
      <c r="D903" s="2">
        <v>0</v>
      </c>
      <c r="E903" s="2">
        <v>0</v>
      </c>
      <c r="F903" s="2">
        <v>0</v>
      </c>
    </row>
    <row r="904" spans="1:6" x14ac:dyDescent="0.2">
      <c r="A904" s="19"/>
      <c r="B904" s="2" t="s">
        <v>42</v>
      </c>
      <c r="C904" s="2">
        <f t="shared" si="36"/>
        <v>0</v>
      </c>
      <c r="D904" s="2">
        <v>0</v>
      </c>
      <c r="E904" s="2">
        <v>0</v>
      </c>
      <c r="F904" s="2">
        <v>0</v>
      </c>
    </row>
    <row r="905" spans="1:6" x14ac:dyDescent="0.2">
      <c r="A905" s="19"/>
      <c r="B905" s="2" t="s">
        <v>43</v>
      </c>
      <c r="C905" s="2">
        <f t="shared" si="36"/>
        <v>0</v>
      </c>
      <c r="D905" s="2">
        <v>0</v>
      </c>
      <c r="E905" s="2">
        <v>0</v>
      </c>
      <c r="F905" s="2">
        <v>1.24</v>
      </c>
    </row>
    <row r="906" spans="1:6" x14ac:dyDescent="0.2">
      <c r="A906" s="19"/>
      <c r="B906" s="2" t="s">
        <v>44</v>
      </c>
      <c r="C906" s="2">
        <f t="shared" si="36"/>
        <v>0</v>
      </c>
      <c r="D906" s="2">
        <v>0</v>
      </c>
      <c r="E906" s="2">
        <v>0</v>
      </c>
      <c r="F906" s="2">
        <v>0.04</v>
      </c>
    </row>
    <row r="907" spans="1:6" x14ac:dyDescent="0.2">
      <c r="A907" s="19"/>
      <c r="B907" s="20" t="s">
        <v>18</v>
      </c>
      <c r="C907" s="2">
        <f t="shared" si="36"/>
        <v>0</v>
      </c>
      <c r="D907" s="2">
        <v>0</v>
      </c>
      <c r="E907" s="2">
        <v>0</v>
      </c>
      <c r="F907" s="2">
        <v>0</v>
      </c>
    </row>
    <row r="908" spans="1:6" x14ac:dyDescent="0.2">
      <c r="A908" s="19"/>
      <c r="B908" s="2" t="s">
        <v>45</v>
      </c>
      <c r="C908" s="2">
        <f t="shared" si="36"/>
        <v>0</v>
      </c>
      <c r="D908" s="2">
        <v>0</v>
      </c>
      <c r="E908" s="2">
        <v>0</v>
      </c>
      <c r="F908" s="2">
        <v>0</v>
      </c>
    </row>
    <row r="909" spans="1:6" x14ac:dyDescent="0.2">
      <c r="A909" s="19"/>
      <c r="B909" s="2" t="s">
        <v>46</v>
      </c>
      <c r="C909" s="2">
        <f t="shared" si="36"/>
        <v>0</v>
      </c>
      <c r="D909" s="2">
        <v>0</v>
      </c>
      <c r="E909" s="2">
        <v>0</v>
      </c>
      <c r="F909" s="2">
        <v>0</v>
      </c>
    </row>
    <row r="910" spans="1:6" ht="14.25" customHeight="1" x14ac:dyDescent="0.2">
      <c r="A910" s="19"/>
      <c r="B910" s="20" t="s">
        <v>17</v>
      </c>
      <c r="C910" s="2">
        <f t="shared" si="36"/>
        <v>0</v>
      </c>
      <c r="D910" s="2">
        <v>0</v>
      </c>
      <c r="E910" s="2">
        <v>0</v>
      </c>
      <c r="F910" s="2">
        <v>0</v>
      </c>
    </row>
    <row r="911" spans="1:6" ht="14.25" customHeight="1" x14ac:dyDescent="0.2">
      <c r="A911" s="19"/>
      <c r="B911" s="2" t="s">
        <v>104</v>
      </c>
      <c r="C911" s="2">
        <f t="shared" si="36"/>
        <v>0</v>
      </c>
      <c r="D911" s="2">
        <v>0</v>
      </c>
      <c r="E911" s="2">
        <v>0</v>
      </c>
      <c r="F911" s="2">
        <v>0.15</v>
      </c>
    </row>
    <row r="912" spans="1:6" ht="14.25" customHeight="1" x14ac:dyDescent="0.2">
      <c r="A912" s="19"/>
      <c r="B912" s="2" t="s">
        <v>1</v>
      </c>
      <c r="C912" s="2">
        <f t="shared" si="36"/>
        <v>0</v>
      </c>
      <c r="D912" s="2">
        <v>0</v>
      </c>
      <c r="E912" s="2">
        <v>0</v>
      </c>
      <c r="F912" s="2">
        <v>0.35</v>
      </c>
    </row>
    <row r="913" spans="1:6" ht="14.25" customHeight="1" x14ac:dyDescent="0.2">
      <c r="A913" s="19"/>
      <c r="B913" s="2" t="s">
        <v>47</v>
      </c>
      <c r="C913" s="2">
        <f t="shared" si="36"/>
        <v>0</v>
      </c>
      <c r="D913" s="2">
        <v>0</v>
      </c>
      <c r="E913" s="2">
        <v>0</v>
      </c>
      <c r="F913" s="2">
        <v>0</v>
      </c>
    </row>
    <row r="914" spans="1:6" x14ac:dyDescent="0.2">
      <c r="A914" s="19"/>
      <c r="B914" s="2" t="s">
        <v>48</v>
      </c>
      <c r="C914" s="2">
        <f t="shared" si="36"/>
        <v>0</v>
      </c>
      <c r="D914" s="2">
        <v>0</v>
      </c>
      <c r="E914" s="2">
        <v>0</v>
      </c>
      <c r="F914" s="2">
        <v>0</v>
      </c>
    </row>
    <row r="915" spans="1:6" x14ac:dyDescent="0.2">
      <c r="A915" s="19"/>
      <c r="B915" s="7" t="s">
        <v>49</v>
      </c>
      <c r="C915" s="2">
        <f t="shared" si="36"/>
        <v>0</v>
      </c>
      <c r="D915" s="21">
        <f>SUM(D895:D910)</f>
        <v>0</v>
      </c>
      <c r="E915" s="21">
        <f>SUM(E895:E910)</f>
        <v>0</v>
      </c>
      <c r="F915" s="21">
        <v>2.57</v>
      </c>
    </row>
    <row r="916" spans="1:6" x14ac:dyDescent="0.2">
      <c r="A916" s="19"/>
      <c r="B916" s="2"/>
      <c r="C916" s="2"/>
      <c r="D916" s="2"/>
      <c r="E916" s="2"/>
      <c r="F916" s="2"/>
    </row>
    <row r="917" spans="1:6" x14ac:dyDescent="0.2">
      <c r="A917" s="15" t="s">
        <v>7</v>
      </c>
      <c r="B917" s="7" t="s">
        <v>99</v>
      </c>
      <c r="C917" s="2"/>
      <c r="D917" s="2"/>
      <c r="E917" s="2"/>
      <c r="F917" s="2"/>
    </row>
    <row r="918" spans="1:6" x14ac:dyDescent="0.2">
      <c r="A918" s="19"/>
      <c r="B918" s="2" t="s">
        <v>28</v>
      </c>
      <c r="C918" s="2">
        <f>E918*10/9</f>
        <v>119.88233512222226</v>
      </c>
      <c r="D918" s="2">
        <v>107.89410161000002</v>
      </c>
      <c r="E918" s="2">
        <v>107.89410161000002</v>
      </c>
      <c r="F918" s="2">
        <v>242.09595910999997</v>
      </c>
    </row>
    <row r="919" spans="1:6" x14ac:dyDescent="0.2">
      <c r="A919" s="19"/>
      <c r="B919" s="2" t="s">
        <v>35</v>
      </c>
      <c r="C919" s="2">
        <f t="shared" ref="C919:C938" si="37">E919*10/9</f>
        <v>388.77056944444416</v>
      </c>
      <c r="D919" s="2">
        <v>349.89351249999976</v>
      </c>
      <c r="E919" s="2">
        <v>349.89351249999976</v>
      </c>
      <c r="F919" s="2">
        <v>1647.5152055999997</v>
      </c>
    </row>
    <row r="920" spans="1:6" x14ac:dyDescent="0.2">
      <c r="A920" s="19"/>
      <c r="B920" s="2" t="s">
        <v>36</v>
      </c>
      <c r="C920" s="2">
        <f t="shared" si="37"/>
        <v>346.73274405555571</v>
      </c>
      <c r="D920" s="2">
        <v>312.0594696500001</v>
      </c>
      <c r="E920" s="2">
        <v>312.0594696500001</v>
      </c>
      <c r="F920" s="2">
        <v>3984.9007931500005</v>
      </c>
    </row>
    <row r="921" spans="1:6" x14ac:dyDescent="0.2">
      <c r="A921" s="19"/>
      <c r="B921" s="2" t="s">
        <v>37</v>
      </c>
      <c r="C921" s="2">
        <f t="shared" si="37"/>
        <v>5.4244666666666648</v>
      </c>
      <c r="D921" s="2">
        <v>4.8820199999999989</v>
      </c>
      <c r="E921" s="2">
        <v>4.8820199999999989</v>
      </c>
      <c r="F921" s="2">
        <v>530.30864250000002</v>
      </c>
    </row>
    <row r="922" spans="1:6" ht="14.25" customHeight="1" x14ac:dyDescent="0.2">
      <c r="A922" s="19"/>
      <c r="B922" s="2" t="s">
        <v>14</v>
      </c>
      <c r="C922" s="2">
        <f t="shared" si="37"/>
        <v>383.43220433333295</v>
      </c>
      <c r="D922" s="2">
        <v>345.08898389999968</v>
      </c>
      <c r="E922" s="2">
        <v>345.08898389999968</v>
      </c>
      <c r="F922" s="2">
        <v>2220.1967818999992</v>
      </c>
    </row>
    <row r="923" spans="1:6" x14ac:dyDescent="0.2">
      <c r="A923" s="19"/>
      <c r="B923" s="2" t="s">
        <v>38</v>
      </c>
      <c r="C923" s="2">
        <f t="shared" si="37"/>
        <v>0.12666666666666668</v>
      </c>
      <c r="D923" s="2">
        <v>0.114</v>
      </c>
      <c r="E923" s="2">
        <v>0.114</v>
      </c>
      <c r="F923" s="2">
        <v>2.7533899999999996</v>
      </c>
    </row>
    <row r="924" spans="1:6" x14ac:dyDescent="0.2">
      <c r="A924" s="19"/>
      <c r="B924" s="2" t="s">
        <v>39</v>
      </c>
      <c r="C924" s="2">
        <f t="shared" si="37"/>
        <v>173.93596155555554</v>
      </c>
      <c r="D924" s="2">
        <v>156.54236539999999</v>
      </c>
      <c r="E924" s="2">
        <v>156.54236539999999</v>
      </c>
      <c r="F924" s="2">
        <v>2846.1352626000003</v>
      </c>
    </row>
    <row r="925" spans="1:6" x14ac:dyDescent="0.2">
      <c r="A925" s="19"/>
      <c r="B925" s="2" t="s">
        <v>40</v>
      </c>
      <c r="C925" s="2">
        <f t="shared" si="37"/>
        <v>7.0210320000000008</v>
      </c>
      <c r="D925" s="2">
        <v>6.3189288000000001</v>
      </c>
      <c r="E925" s="2">
        <v>6.3189288000000001</v>
      </c>
      <c r="F925" s="2">
        <v>139.77251880000003</v>
      </c>
    </row>
    <row r="926" spans="1:6" x14ac:dyDescent="0.2">
      <c r="A926" s="19"/>
      <c r="B926" s="2" t="s">
        <v>41</v>
      </c>
      <c r="C926" s="2">
        <f t="shared" si="37"/>
        <v>0</v>
      </c>
      <c r="D926" s="2">
        <v>0</v>
      </c>
      <c r="E926" s="2">
        <v>0</v>
      </c>
      <c r="F926" s="2">
        <v>4.6417999999999999</v>
      </c>
    </row>
    <row r="927" spans="1:6" x14ac:dyDescent="0.2">
      <c r="A927" s="19"/>
      <c r="B927" s="2" t="s">
        <v>42</v>
      </c>
      <c r="C927" s="2">
        <f t="shared" si="37"/>
        <v>0</v>
      </c>
      <c r="D927" s="2">
        <v>0</v>
      </c>
      <c r="E927" s="2">
        <v>0</v>
      </c>
      <c r="F927" s="2">
        <v>26.389400000000002</v>
      </c>
    </row>
    <row r="928" spans="1:6" x14ac:dyDescent="0.2">
      <c r="A928" s="19"/>
      <c r="B928" s="2" t="s">
        <v>43</v>
      </c>
      <c r="C928" s="2">
        <f t="shared" si="37"/>
        <v>2638.5487071111111</v>
      </c>
      <c r="D928" s="2">
        <v>2374.6938363999998</v>
      </c>
      <c r="E928" s="2">
        <v>2374.6938363999998</v>
      </c>
      <c r="F928" s="2">
        <v>11702.633126600002</v>
      </c>
    </row>
    <row r="929" spans="1:6" x14ac:dyDescent="0.2">
      <c r="A929" s="19"/>
      <c r="B929" s="2" t="s">
        <v>44</v>
      </c>
      <c r="C929" s="2">
        <f t="shared" si="37"/>
        <v>35.042444444444442</v>
      </c>
      <c r="D929" s="2">
        <v>31.5382</v>
      </c>
      <c r="E929" s="2">
        <v>31.5382</v>
      </c>
      <c r="F929" s="2">
        <v>8979.7701249000002</v>
      </c>
    </row>
    <row r="930" spans="1:6" x14ac:dyDescent="0.2">
      <c r="A930" s="19"/>
      <c r="B930" s="20" t="s">
        <v>18</v>
      </c>
      <c r="C930" s="2">
        <f t="shared" si="37"/>
        <v>0</v>
      </c>
      <c r="D930" s="2">
        <v>0</v>
      </c>
      <c r="E930" s="2">
        <v>0</v>
      </c>
      <c r="F930" s="2">
        <v>13.987300000000001</v>
      </c>
    </row>
    <row r="931" spans="1:6" x14ac:dyDescent="0.2">
      <c r="A931" s="19"/>
      <c r="B931" s="2" t="s">
        <v>45</v>
      </c>
      <c r="C931" s="2">
        <f t="shared" si="37"/>
        <v>3130.5909841111124</v>
      </c>
      <c r="D931" s="2">
        <v>2817.5318857000011</v>
      </c>
      <c r="E931" s="2">
        <v>2817.5318857000011</v>
      </c>
      <c r="F931" s="2">
        <v>12490.996322300001</v>
      </c>
    </row>
    <row r="932" spans="1:6" ht="14.25" customHeight="1" x14ac:dyDescent="0.2">
      <c r="A932" s="19"/>
      <c r="B932" s="2" t="s">
        <v>46</v>
      </c>
      <c r="C932" s="2">
        <f t="shared" si="37"/>
        <v>4.1355555555555554</v>
      </c>
      <c r="D932" s="2">
        <v>3.722</v>
      </c>
      <c r="E932" s="2">
        <v>3.722</v>
      </c>
      <c r="F932" s="2">
        <v>11.1805</v>
      </c>
    </row>
    <row r="933" spans="1:6" ht="14.25" customHeight="1" x14ac:dyDescent="0.2">
      <c r="A933" s="19"/>
      <c r="B933" s="2" t="s">
        <v>17</v>
      </c>
      <c r="C933" s="2">
        <f t="shared" si="37"/>
        <v>1305.8993527777779</v>
      </c>
      <c r="D933" s="2">
        <v>1175.3094175000001</v>
      </c>
      <c r="E933" s="2">
        <v>1175.3094175000001</v>
      </c>
      <c r="F933" s="2">
        <v>2710.4794405999978</v>
      </c>
    </row>
    <row r="934" spans="1:6" ht="14.25" customHeight="1" x14ac:dyDescent="0.2">
      <c r="A934" s="19"/>
      <c r="B934" s="2" t="s">
        <v>104</v>
      </c>
      <c r="C934" s="2">
        <f t="shared" si="37"/>
        <v>0</v>
      </c>
      <c r="D934" s="2">
        <v>0</v>
      </c>
      <c r="E934" s="2">
        <v>0</v>
      </c>
      <c r="F934" s="2">
        <v>0</v>
      </c>
    </row>
    <row r="935" spans="1:6" ht="14.25" customHeight="1" x14ac:dyDescent="0.2">
      <c r="A935" s="19"/>
      <c r="B935" s="2" t="s">
        <v>1</v>
      </c>
      <c r="C935" s="2">
        <f t="shared" si="37"/>
        <v>0</v>
      </c>
      <c r="D935" s="2">
        <v>0</v>
      </c>
      <c r="E935" s="2">
        <v>0</v>
      </c>
      <c r="F935" s="2">
        <v>0</v>
      </c>
    </row>
    <row r="936" spans="1:6" ht="14.25" customHeight="1" x14ac:dyDescent="0.2">
      <c r="A936" s="19"/>
      <c r="B936" s="2" t="s">
        <v>47</v>
      </c>
      <c r="C936" s="2">
        <f t="shared" si="37"/>
        <v>0</v>
      </c>
      <c r="D936" s="2">
        <v>0</v>
      </c>
      <c r="E936" s="2">
        <v>0</v>
      </c>
      <c r="F936" s="2">
        <v>74.342126500000006</v>
      </c>
    </row>
    <row r="937" spans="1:6" x14ac:dyDescent="0.2">
      <c r="A937" s="19"/>
      <c r="B937" s="2" t="s">
        <v>48</v>
      </c>
      <c r="C937" s="2">
        <f t="shared" si="37"/>
        <v>0</v>
      </c>
      <c r="D937" s="2">
        <v>0</v>
      </c>
      <c r="E937" s="2">
        <v>0</v>
      </c>
      <c r="F937" s="2">
        <v>0</v>
      </c>
    </row>
    <row r="938" spans="1:6" x14ac:dyDescent="0.2">
      <c r="A938" s="19"/>
      <c r="B938" s="7" t="s">
        <v>49</v>
      </c>
      <c r="C938" s="2">
        <f t="shared" si="37"/>
        <v>8539.543023844446</v>
      </c>
      <c r="D938" s="2">
        <f>SUM(D918:D933)</f>
        <v>7685.5887214600007</v>
      </c>
      <c r="E938" s="2">
        <f>SUM(E918:E933)</f>
        <v>7685.5887214600007</v>
      </c>
      <c r="F938" s="2">
        <v>47628.098694559994</v>
      </c>
    </row>
    <row r="939" spans="1:6" x14ac:dyDescent="0.2">
      <c r="A939" s="19"/>
      <c r="B939" s="2"/>
      <c r="C939" s="2"/>
      <c r="D939" s="2"/>
      <c r="E939" s="2"/>
      <c r="F939" s="2"/>
    </row>
    <row r="940" spans="1:6" x14ac:dyDescent="0.2">
      <c r="A940" s="19"/>
      <c r="B940" s="3" t="s">
        <v>100</v>
      </c>
      <c r="C940" s="2"/>
      <c r="D940" s="2"/>
      <c r="E940" s="2"/>
      <c r="F940" s="2"/>
    </row>
    <row r="941" spans="1:6" x14ac:dyDescent="0.2">
      <c r="A941" s="19"/>
      <c r="B941" s="2" t="s">
        <v>28</v>
      </c>
      <c r="C941" s="9">
        <f>SUM(C918,C895,C872,C849,C826,C803,C780)</f>
        <v>432.2251756</v>
      </c>
      <c r="D941" s="9">
        <f>SUM(D918,D895,D872,D849,D826,D803,D780)</f>
        <v>389.00265803999991</v>
      </c>
      <c r="E941" s="9">
        <f>SUM(E918,E895,E872,E849,E826,E803,E780)</f>
        <v>389.00265803999991</v>
      </c>
      <c r="F941" s="2">
        <v>9079.7951094199998</v>
      </c>
    </row>
    <row r="942" spans="1:6" x14ac:dyDescent="0.2">
      <c r="A942" s="19"/>
      <c r="B942" s="2" t="s">
        <v>35</v>
      </c>
      <c r="C942" s="9">
        <f t="shared" ref="C942:C961" si="38">SUM(C919,C896,C873,C850,C827,C804,C781)</f>
        <v>3690.3978007777773</v>
      </c>
      <c r="D942" s="9">
        <f t="shared" ref="D942:E961" si="39">SUM(D919,D896,D873,D850,D827,D804,D781)</f>
        <v>3321.3580206999995</v>
      </c>
      <c r="E942" s="9">
        <f t="shared" si="39"/>
        <v>3321.3580206999995</v>
      </c>
      <c r="F942" s="2">
        <v>18302.656715379999</v>
      </c>
    </row>
    <row r="943" spans="1:6" x14ac:dyDescent="0.2">
      <c r="A943" s="19"/>
      <c r="B943" s="2" t="s">
        <v>36</v>
      </c>
      <c r="C943" s="9">
        <f t="shared" si="38"/>
        <v>1147.7995821444442</v>
      </c>
      <c r="D943" s="9">
        <f t="shared" si="39"/>
        <v>1033.0196239299999</v>
      </c>
      <c r="E943" s="9">
        <f t="shared" si="39"/>
        <v>1033.0196239299999</v>
      </c>
      <c r="F943" s="2">
        <v>27865.55646883</v>
      </c>
    </row>
    <row r="944" spans="1:6" x14ac:dyDescent="0.2">
      <c r="A944" s="19"/>
      <c r="B944" s="2" t="s">
        <v>37</v>
      </c>
      <c r="C944" s="9">
        <f t="shared" si="38"/>
        <v>1011.6400690000005</v>
      </c>
      <c r="D944" s="9">
        <f t="shared" si="39"/>
        <v>910.47606210000049</v>
      </c>
      <c r="E944" s="9">
        <f t="shared" si="39"/>
        <v>910.47606210000049</v>
      </c>
      <c r="F944" s="2">
        <v>14404.349372790002</v>
      </c>
    </row>
    <row r="945" spans="1:6" ht="14.25" customHeight="1" x14ac:dyDescent="0.2">
      <c r="A945" s="19"/>
      <c r="B945" s="2" t="s">
        <v>14</v>
      </c>
      <c r="C945" s="9">
        <f t="shared" si="38"/>
        <v>5685.1045563444441</v>
      </c>
      <c r="D945" s="9">
        <f t="shared" si="39"/>
        <v>5116.5941007099991</v>
      </c>
      <c r="E945" s="9">
        <f t="shared" si="39"/>
        <v>5116.5941007099991</v>
      </c>
      <c r="F945" s="2">
        <v>15023.90223681</v>
      </c>
    </row>
    <row r="946" spans="1:6" x14ac:dyDescent="0.2">
      <c r="A946" s="19"/>
      <c r="B946" s="2" t="s">
        <v>38</v>
      </c>
      <c r="C946" s="9">
        <f t="shared" si="38"/>
        <v>27.714799111111109</v>
      </c>
      <c r="D946" s="9">
        <f t="shared" si="39"/>
        <v>24.943319199999998</v>
      </c>
      <c r="E946" s="9">
        <f t="shared" si="39"/>
        <v>24.943319199999998</v>
      </c>
      <c r="F946" s="2">
        <v>1246.7940101999998</v>
      </c>
    </row>
    <row r="947" spans="1:6" x14ac:dyDescent="0.2">
      <c r="A947" s="19"/>
      <c r="B947" s="2" t="s">
        <v>39</v>
      </c>
      <c r="C947" s="9">
        <f t="shared" si="38"/>
        <v>2473.3032490000001</v>
      </c>
      <c r="D947" s="9">
        <f t="shared" si="39"/>
        <v>2225.9729241</v>
      </c>
      <c r="E947" s="9">
        <f t="shared" si="39"/>
        <v>2225.9729241</v>
      </c>
      <c r="F947" s="2">
        <v>21518.358766859998</v>
      </c>
    </row>
    <row r="948" spans="1:6" x14ac:dyDescent="0.2">
      <c r="A948" s="19"/>
      <c r="B948" s="2" t="s">
        <v>40</v>
      </c>
      <c r="C948" s="9">
        <f t="shared" si="38"/>
        <v>291.73684159999999</v>
      </c>
      <c r="D948" s="9">
        <f t="shared" si="39"/>
        <v>262.56315744</v>
      </c>
      <c r="E948" s="9">
        <f t="shared" si="39"/>
        <v>262.56315744</v>
      </c>
      <c r="F948" s="2">
        <v>1243.6164501400001</v>
      </c>
    </row>
    <row r="949" spans="1:6" x14ac:dyDescent="0.2">
      <c r="A949" s="19"/>
      <c r="B949" s="2" t="s">
        <v>41</v>
      </c>
      <c r="C949" s="9">
        <f t="shared" si="38"/>
        <v>1.6400126666666668</v>
      </c>
      <c r="D949" s="9">
        <f t="shared" si="39"/>
        <v>1.4760114000000002</v>
      </c>
      <c r="E949" s="9">
        <f t="shared" si="39"/>
        <v>1.4760114000000002</v>
      </c>
      <c r="F949" s="2">
        <v>195.46753140000001</v>
      </c>
    </row>
    <row r="950" spans="1:6" x14ac:dyDescent="0.2">
      <c r="A950" s="19"/>
      <c r="B950" s="2" t="s">
        <v>42</v>
      </c>
      <c r="C950" s="9">
        <f t="shared" si="38"/>
        <v>221.16887344444442</v>
      </c>
      <c r="D950" s="9">
        <f t="shared" si="39"/>
        <v>199.05198609999997</v>
      </c>
      <c r="E950" s="9">
        <f t="shared" si="39"/>
        <v>199.05198609999997</v>
      </c>
      <c r="F950" s="2">
        <v>562.3882180999999</v>
      </c>
    </row>
    <row r="951" spans="1:6" x14ac:dyDescent="0.2">
      <c r="A951" s="19"/>
      <c r="B951" s="2" t="s">
        <v>43</v>
      </c>
      <c r="C951" s="9">
        <f t="shared" si="38"/>
        <v>16940.808095777778</v>
      </c>
      <c r="D951" s="9">
        <f t="shared" si="39"/>
        <v>15246.727286199997</v>
      </c>
      <c r="E951" s="9">
        <f t="shared" si="39"/>
        <v>15246.727286199997</v>
      </c>
      <c r="F951" s="2">
        <v>92843.653643499987</v>
      </c>
    </row>
    <row r="952" spans="1:6" x14ac:dyDescent="0.2">
      <c r="A952" s="19"/>
      <c r="B952" s="2" t="s">
        <v>44</v>
      </c>
      <c r="C952" s="9">
        <f t="shared" si="38"/>
        <v>125.8634598888889</v>
      </c>
      <c r="D952" s="9">
        <f t="shared" si="39"/>
        <v>113.27711390000002</v>
      </c>
      <c r="E952" s="9">
        <f t="shared" si="39"/>
        <v>113.27711390000002</v>
      </c>
      <c r="F952" s="2">
        <v>37989.969182399996</v>
      </c>
    </row>
    <row r="953" spans="1:6" x14ac:dyDescent="0.2">
      <c r="A953" s="19"/>
      <c r="B953" s="2" t="s">
        <v>19</v>
      </c>
      <c r="C953" s="9">
        <f t="shared" si="38"/>
        <v>2651.3149736666664</v>
      </c>
      <c r="D953" s="9">
        <f t="shared" si="39"/>
        <v>2386.1834763000002</v>
      </c>
      <c r="E953" s="9">
        <f t="shared" si="39"/>
        <v>2386.1834763000002</v>
      </c>
      <c r="F953" s="2">
        <v>6418.5611721000005</v>
      </c>
    </row>
    <row r="954" spans="1:6" x14ac:dyDescent="0.2">
      <c r="A954" s="19"/>
      <c r="B954" s="2" t="s">
        <v>45</v>
      </c>
      <c r="C954" s="9">
        <f t="shared" si="38"/>
        <v>15628.585400333337</v>
      </c>
      <c r="D954" s="9">
        <f t="shared" si="39"/>
        <v>14065.726860300001</v>
      </c>
      <c r="E954" s="9">
        <f t="shared" si="39"/>
        <v>14065.726860300001</v>
      </c>
      <c r="F954" s="2">
        <v>103504.3840304</v>
      </c>
    </row>
    <row r="955" spans="1:6" ht="14.25" customHeight="1" x14ac:dyDescent="0.2">
      <c r="A955" s="19"/>
      <c r="B955" s="2" t="s">
        <v>46</v>
      </c>
      <c r="C955" s="9">
        <f t="shared" si="38"/>
        <v>43.845913333333336</v>
      </c>
      <c r="D955" s="9">
        <f t="shared" si="39"/>
        <v>39.461321999999996</v>
      </c>
      <c r="E955" s="9">
        <f t="shared" si="39"/>
        <v>39.461321999999996</v>
      </c>
      <c r="F955" s="2">
        <v>1247.7861457999998</v>
      </c>
    </row>
    <row r="956" spans="1:6" ht="14.25" customHeight="1" x14ac:dyDescent="0.2">
      <c r="A956" s="19"/>
      <c r="B956" s="2" t="s">
        <v>17</v>
      </c>
      <c r="C956" s="9">
        <f t="shared" si="38"/>
        <v>7442.4516237777789</v>
      </c>
      <c r="D956" s="9">
        <f t="shared" si="39"/>
        <v>6698.2064614000019</v>
      </c>
      <c r="E956" s="9">
        <f t="shared" si="39"/>
        <v>6698.2064614000019</v>
      </c>
      <c r="F956" s="2">
        <v>13005.4195478</v>
      </c>
    </row>
    <row r="957" spans="1:6" ht="14.25" customHeight="1" x14ac:dyDescent="0.2">
      <c r="A957" s="19"/>
      <c r="B957" s="2" t="s">
        <v>104</v>
      </c>
      <c r="C957" s="9">
        <f t="shared" si="38"/>
        <v>0</v>
      </c>
      <c r="D957" s="9">
        <f t="shared" si="39"/>
        <v>0</v>
      </c>
      <c r="E957" s="9">
        <f t="shared" si="39"/>
        <v>0</v>
      </c>
      <c r="F957" s="2">
        <v>118.05</v>
      </c>
    </row>
    <row r="958" spans="1:6" ht="14.25" customHeight="1" x14ac:dyDescent="0.2">
      <c r="A958" s="19"/>
      <c r="B958" s="2" t="s">
        <v>1</v>
      </c>
      <c r="C958" s="9">
        <f t="shared" si="38"/>
        <v>0</v>
      </c>
      <c r="D958" s="9">
        <f t="shared" si="39"/>
        <v>0</v>
      </c>
      <c r="E958" s="9">
        <f t="shared" si="39"/>
        <v>0</v>
      </c>
      <c r="F958" s="2">
        <v>2547.2800000000002</v>
      </c>
    </row>
    <row r="959" spans="1:6" ht="14.25" customHeight="1" x14ac:dyDescent="0.2">
      <c r="A959" s="19"/>
      <c r="B959" s="2" t="s">
        <v>47</v>
      </c>
      <c r="C959" s="9">
        <f t="shared" si="38"/>
        <v>0</v>
      </c>
      <c r="D959" s="9">
        <f t="shared" si="39"/>
        <v>0</v>
      </c>
      <c r="E959" s="9">
        <f t="shared" si="39"/>
        <v>0</v>
      </c>
      <c r="F959" s="2">
        <v>5703.5726304899999</v>
      </c>
    </row>
    <row r="960" spans="1:6" x14ac:dyDescent="0.2">
      <c r="A960" s="19"/>
      <c r="B960" s="2" t="s">
        <v>48</v>
      </c>
      <c r="C960" s="9">
        <f t="shared" si="38"/>
        <v>0</v>
      </c>
      <c r="D960" s="9">
        <f t="shared" si="39"/>
        <v>0</v>
      </c>
      <c r="E960" s="9">
        <f t="shared" si="39"/>
        <v>0</v>
      </c>
      <c r="F960" s="2">
        <v>5.85</v>
      </c>
    </row>
    <row r="961" spans="1:6" x14ac:dyDescent="0.2">
      <c r="A961" s="19"/>
      <c r="B961" s="3" t="s">
        <v>49</v>
      </c>
      <c r="C961" s="9">
        <f t="shared" si="38"/>
        <v>57815.600426466663</v>
      </c>
      <c r="D961" s="9">
        <f t="shared" si="39"/>
        <v>52034.04038382</v>
      </c>
      <c r="E961" s="9">
        <f t="shared" si="39"/>
        <v>52034.04038382</v>
      </c>
      <c r="F961" s="2">
        <v>370575.13322242</v>
      </c>
    </row>
    <row r="962" spans="1:6" x14ac:dyDescent="0.2">
      <c r="A962" s="19" t="s">
        <v>0</v>
      </c>
      <c r="B962" s="2"/>
      <c r="C962" s="2"/>
      <c r="D962" s="2"/>
      <c r="E962" s="2"/>
      <c r="F962" s="2"/>
    </row>
    <row r="963" spans="1:6" x14ac:dyDescent="0.2">
      <c r="A963" s="19"/>
      <c r="B963" s="3" t="s">
        <v>101</v>
      </c>
      <c r="C963" s="2"/>
      <c r="D963" s="2"/>
      <c r="E963" s="2"/>
      <c r="F963" s="2"/>
    </row>
    <row r="964" spans="1:6" x14ac:dyDescent="0.2">
      <c r="A964" s="19"/>
      <c r="B964" s="5" t="s">
        <v>102</v>
      </c>
      <c r="C964" s="2"/>
      <c r="D964" s="2"/>
      <c r="E964" s="2"/>
      <c r="F964" s="2"/>
    </row>
    <row r="965" spans="1:6" x14ac:dyDescent="0.2">
      <c r="A965" s="19"/>
      <c r="B965" s="2" t="s">
        <v>28</v>
      </c>
      <c r="C965" s="9">
        <f>SUM(C941,C756,C639,C522,C383,C174)</f>
        <v>935.95322754152028</v>
      </c>
      <c r="D965" s="9">
        <f>SUM(D941,D756,D639,D522,D383,D174)</f>
        <v>845.39632583999969</v>
      </c>
      <c r="E965" s="9">
        <f>SUM(E941,E756,E639,E522,E383,E174)</f>
        <v>845.39632583999969</v>
      </c>
      <c r="F965" s="2">
        <v>29196.741222019995</v>
      </c>
    </row>
    <row r="966" spans="1:6" x14ac:dyDescent="0.2">
      <c r="A966" s="19"/>
      <c r="B966" s="2" t="s">
        <v>35</v>
      </c>
      <c r="C966" s="9">
        <f t="shared" ref="C966:C984" si="40">SUM(C942,C757,C640,C523,C384,C175)</f>
        <v>5039.0377102719303</v>
      </c>
      <c r="D966" s="9">
        <f t="shared" ref="D966:E984" si="41">SUM(D942,D757,D640,D523,D384,D175)</f>
        <v>4544.2750213500003</v>
      </c>
      <c r="E966" s="9">
        <f t="shared" si="41"/>
        <v>4544.2750213500003</v>
      </c>
      <c r="F966" s="2">
        <v>38807.259541630003</v>
      </c>
    </row>
    <row r="967" spans="1:6" x14ac:dyDescent="0.2">
      <c r="A967" s="19"/>
      <c r="B967" s="2" t="s">
        <v>36</v>
      </c>
      <c r="C967" s="9">
        <f t="shared" si="40"/>
        <v>5978.651683838596</v>
      </c>
      <c r="D967" s="9">
        <f t="shared" si="41"/>
        <v>5388.3068897649991</v>
      </c>
      <c r="E967" s="9">
        <f t="shared" si="41"/>
        <v>5388.3068897649991</v>
      </c>
      <c r="F967" s="2">
        <v>105811.20462146499</v>
      </c>
    </row>
    <row r="968" spans="1:6" x14ac:dyDescent="0.2">
      <c r="A968" s="19"/>
      <c r="B968" s="2" t="s">
        <v>37</v>
      </c>
      <c r="C968" s="9">
        <f t="shared" si="40"/>
        <v>2489.69364931579</v>
      </c>
      <c r="D968" s="9">
        <f t="shared" si="41"/>
        <v>2248.1775326000006</v>
      </c>
      <c r="E968" s="9">
        <f t="shared" si="41"/>
        <v>2248.1775326000006</v>
      </c>
      <c r="F968" s="2">
        <v>29088.710218039996</v>
      </c>
    </row>
    <row r="969" spans="1:6" ht="14.25" customHeight="1" x14ac:dyDescent="0.2">
      <c r="A969" s="19"/>
      <c r="B969" s="2" t="s">
        <v>20</v>
      </c>
      <c r="C969" s="9">
        <f t="shared" si="40"/>
        <v>12483.443244160819</v>
      </c>
      <c r="D969" s="9">
        <f t="shared" si="41"/>
        <v>11257.578533209999</v>
      </c>
      <c r="E969" s="9">
        <f t="shared" si="41"/>
        <v>11257.578533209999</v>
      </c>
      <c r="F969" s="2">
        <v>28511.321213509997</v>
      </c>
    </row>
    <row r="970" spans="1:6" x14ac:dyDescent="0.2">
      <c r="A970" s="19"/>
      <c r="B970" s="2" t="s">
        <v>38</v>
      </c>
      <c r="C970" s="9">
        <f t="shared" si="40"/>
        <v>136.94849341520469</v>
      </c>
      <c r="D970" s="9">
        <f t="shared" si="41"/>
        <v>128.1257459</v>
      </c>
      <c r="E970" s="9">
        <f t="shared" si="41"/>
        <v>128.1257459</v>
      </c>
      <c r="F970" s="2">
        <v>2892.6810299999997</v>
      </c>
    </row>
    <row r="971" spans="1:6" x14ac:dyDescent="0.2">
      <c r="A971" s="19"/>
      <c r="B971" s="2" t="s">
        <v>39</v>
      </c>
      <c r="C971" s="9">
        <f t="shared" si="40"/>
        <v>3545.2254089450294</v>
      </c>
      <c r="D971" s="9">
        <f t="shared" si="41"/>
        <v>3196.4190254099999</v>
      </c>
      <c r="E971" s="9">
        <f t="shared" si="41"/>
        <v>3196.4190254099999</v>
      </c>
      <c r="F971" s="2">
        <v>44881.727517369996</v>
      </c>
    </row>
    <row r="972" spans="1:6" x14ac:dyDescent="0.2">
      <c r="A972" s="19"/>
      <c r="B972" s="2" t="s">
        <v>40</v>
      </c>
      <c r="C972" s="9">
        <f t="shared" si="40"/>
        <v>484.78752935380112</v>
      </c>
      <c r="D972" s="9">
        <f t="shared" si="41"/>
        <v>436.79432904999993</v>
      </c>
      <c r="E972" s="9">
        <f t="shared" si="41"/>
        <v>436.79432904999993</v>
      </c>
      <c r="F972" s="2">
        <v>5520.7887823500005</v>
      </c>
    </row>
    <row r="973" spans="1:6" x14ac:dyDescent="0.2">
      <c r="A973" s="19"/>
      <c r="B973" s="2" t="s">
        <v>41</v>
      </c>
      <c r="C973" s="9">
        <f t="shared" si="40"/>
        <v>15.898995269005848</v>
      </c>
      <c r="D973" s="9">
        <f t="shared" si="41"/>
        <v>14.414358900000002</v>
      </c>
      <c r="E973" s="9">
        <f t="shared" si="41"/>
        <v>14.414358900000002</v>
      </c>
      <c r="F973" s="2">
        <v>697.50945050000007</v>
      </c>
    </row>
    <row r="974" spans="1:6" x14ac:dyDescent="0.2">
      <c r="A974" s="19"/>
      <c r="B974" s="2" t="s">
        <v>42</v>
      </c>
      <c r="C974" s="9">
        <f t="shared" si="40"/>
        <v>501.93505811111112</v>
      </c>
      <c r="D974" s="9">
        <f t="shared" si="41"/>
        <v>451.82880230000001</v>
      </c>
      <c r="E974" s="9">
        <f t="shared" si="41"/>
        <v>451.82880230000001</v>
      </c>
      <c r="F974" s="2">
        <v>1629.6558169</v>
      </c>
    </row>
    <row r="975" spans="1:6" x14ac:dyDescent="0.2">
      <c r="A975" s="19"/>
      <c r="B975" s="2" t="s">
        <v>43</v>
      </c>
      <c r="C975" s="9">
        <f t="shared" si="40"/>
        <v>59561.938345877192</v>
      </c>
      <c r="D975" s="9">
        <f t="shared" si="41"/>
        <v>53678.101146699992</v>
      </c>
      <c r="E975" s="9">
        <f t="shared" si="41"/>
        <v>53678.101146699992</v>
      </c>
      <c r="F975" s="2">
        <v>294189.41903250001</v>
      </c>
    </row>
    <row r="976" spans="1:6" x14ac:dyDescent="0.2">
      <c r="A976" s="19"/>
      <c r="B976" s="2" t="s">
        <v>44</v>
      </c>
      <c r="C976" s="9">
        <f t="shared" si="40"/>
        <v>1006.8562462222222</v>
      </c>
      <c r="D976" s="9">
        <f t="shared" si="41"/>
        <v>906.21452160000013</v>
      </c>
      <c r="E976" s="9">
        <f t="shared" si="41"/>
        <v>906.21452160000013</v>
      </c>
      <c r="F976" s="2">
        <v>109741.58992370001</v>
      </c>
    </row>
    <row r="977" spans="1:6" x14ac:dyDescent="0.2">
      <c r="A977" s="19"/>
      <c r="B977" s="20" t="s">
        <v>18</v>
      </c>
      <c r="C977" s="9">
        <f t="shared" si="40"/>
        <v>4038.5242941929828</v>
      </c>
      <c r="D977" s="9">
        <f t="shared" si="41"/>
        <v>3657.5122853000007</v>
      </c>
      <c r="E977" s="9">
        <f t="shared" si="41"/>
        <v>3657.5122853000007</v>
      </c>
      <c r="F977" s="2">
        <v>6100.5952768000006</v>
      </c>
    </row>
    <row r="978" spans="1:6" x14ac:dyDescent="0.2">
      <c r="A978" s="19"/>
      <c r="B978" s="2" t="s">
        <v>45</v>
      </c>
      <c r="C978" s="9">
        <f t="shared" si="40"/>
        <v>24823.692332549712</v>
      </c>
      <c r="D978" s="9">
        <f t="shared" si="41"/>
        <v>22344.495592700001</v>
      </c>
      <c r="E978" s="9">
        <f t="shared" si="41"/>
        <v>22344.495592700001</v>
      </c>
      <c r="F978" s="2">
        <v>158884.78297299999</v>
      </c>
    </row>
    <row r="979" spans="1:6" ht="14.25" customHeight="1" x14ac:dyDescent="0.2">
      <c r="A979" s="19"/>
      <c r="B979" s="2" t="s">
        <v>46</v>
      </c>
      <c r="C979" s="9">
        <f t="shared" si="40"/>
        <v>84.750078672807007</v>
      </c>
      <c r="D979" s="9">
        <f t="shared" si="41"/>
        <v>76.30641799499999</v>
      </c>
      <c r="E979" s="9">
        <f t="shared" si="41"/>
        <v>76.30641799499999</v>
      </c>
      <c r="F979" s="2">
        <v>1926.7524311949999</v>
      </c>
    </row>
    <row r="980" spans="1:6" ht="14.25" customHeight="1" x14ac:dyDescent="0.2">
      <c r="A980" s="19"/>
      <c r="B980" s="2" t="s">
        <v>17</v>
      </c>
      <c r="C980" s="9">
        <v>23925</v>
      </c>
      <c r="D980" s="9">
        <f t="shared" si="41"/>
        <v>23312.94724894001</v>
      </c>
      <c r="E980" s="9">
        <f t="shared" si="41"/>
        <v>23312.94724894001</v>
      </c>
      <c r="F980" s="2">
        <v>51825.659540340013</v>
      </c>
    </row>
    <row r="981" spans="1:6" ht="14.25" customHeight="1" x14ac:dyDescent="0.2">
      <c r="A981" s="19"/>
      <c r="B981" s="2" t="s">
        <v>104</v>
      </c>
      <c r="C981" s="9">
        <f t="shared" si="40"/>
        <v>0</v>
      </c>
      <c r="D981" s="9">
        <f t="shared" si="41"/>
        <v>0</v>
      </c>
      <c r="E981" s="9">
        <f t="shared" si="41"/>
        <v>0</v>
      </c>
      <c r="F981" s="2">
        <v>1281.85772</v>
      </c>
    </row>
    <row r="982" spans="1:6" ht="14.25" customHeight="1" x14ac:dyDescent="0.2">
      <c r="A982" s="19"/>
      <c r="B982" s="2" t="s">
        <v>1</v>
      </c>
      <c r="C982" s="9">
        <f t="shared" si="40"/>
        <v>0</v>
      </c>
      <c r="D982" s="9">
        <f t="shared" si="41"/>
        <v>0</v>
      </c>
      <c r="E982" s="9">
        <f t="shared" si="41"/>
        <v>0</v>
      </c>
      <c r="F982" s="2">
        <v>13301.04329</v>
      </c>
    </row>
    <row r="983" spans="1:6" ht="14.25" customHeight="1" x14ac:dyDescent="0.2">
      <c r="A983" s="19"/>
      <c r="B983" s="2" t="s">
        <v>47</v>
      </c>
      <c r="C983" s="9">
        <f t="shared" si="40"/>
        <v>0</v>
      </c>
      <c r="D983" s="9">
        <f t="shared" si="41"/>
        <v>0</v>
      </c>
      <c r="E983" s="9">
        <f t="shared" si="41"/>
        <v>0</v>
      </c>
      <c r="F983" s="2">
        <v>10833.200043825</v>
      </c>
    </row>
    <row r="984" spans="1:6" x14ac:dyDescent="0.2">
      <c r="A984" s="19"/>
      <c r="B984" s="2" t="s">
        <v>48</v>
      </c>
      <c r="C984" s="9">
        <f t="shared" si="40"/>
        <v>0</v>
      </c>
      <c r="D984" s="9">
        <f t="shared" si="41"/>
        <v>0</v>
      </c>
      <c r="E984" s="9">
        <f t="shared" si="41"/>
        <v>0</v>
      </c>
      <c r="F984" s="2">
        <v>32.82</v>
      </c>
    </row>
    <row r="985" spans="1:6" x14ac:dyDescent="0.2">
      <c r="A985" s="19"/>
      <c r="B985" s="21" t="s">
        <v>49</v>
      </c>
      <c r="C985" s="22">
        <f>SUM(C965:C984)</f>
        <v>145052.33629773773</v>
      </c>
      <c r="D985" s="22">
        <f>SUM(D965:D984)</f>
        <v>132486.89377756001</v>
      </c>
      <c r="E985" s="22">
        <f>SUM(E965:E984)</f>
        <v>132486.89377756001</v>
      </c>
      <c r="F985" s="21">
        <v>935727.64</v>
      </c>
    </row>
    <row r="986" spans="1:6" ht="14.25" customHeight="1" x14ac:dyDescent="0.2">
      <c r="A986" s="26" t="s">
        <v>11</v>
      </c>
      <c r="B986" s="26"/>
    </row>
    <row r="987" spans="1:6" ht="42.75" customHeight="1" x14ac:dyDescent="0.2">
      <c r="A987" s="26" t="s">
        <v>21</v>
      </c>
      <c r="B987" s="26"/>
    </row>
    <row r="988" spans="1:6" ht="15" customHeight="1" x14ac:dyDescent="0.2">
      <c r="A988" s="26" t="s">
        <v>22</v>
      </c>
      <c r="B988" s="26"/>
    </row>
    <row r="989" spans="1:6" ht="14.25" customHeight="1" x14ac:dyDescent="0.2">
      <c r="A989" s="26" t="s">
        <v>16</v>
      </c>
      <c r="B989" s="26"/>
    </row>
    <row r="990" spans="1:6" ht="42.75" customHeight="1" x14ac:dyDescent="0.2">
      <c r="A990" s="26" t="s">
        <v>15</v>
      </c>
      <c r="B990" s="26"/>
    </row>
    <row r="991" spans="1:6" ht="12.75" customHeight="1" x14ac:dyDescent="0.2">
      <c r="A991" s="26" t="s">
        <v>13</v>
      </c>
      <c r="B991" s="26"/>
    </row>
  </sheetData>
  <mergeCells count="7">
    <mergeCell ref="B8:F8"/>
    <mergeCell ref="A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>
    <oddHeader>&amp;L&amp;"Calibri"&amp;10&amp;K000000 Internal&amp;1#_x000D_</oddHeader>
  </headerFooter>
</worksheet>
</file>

<file path=docMetadata/LabelInfo.xml><?xml version="1.0" encoding="utf-8"?>
<clbl:labelList xmlns:clbl="http://schemas.microsoft.com/office/2020/mipLabelMetadata">
  <clbl:label id="{5ce8a179-3f52-4303-9b62-54e17f021067}" enabled="1" method="Privileged" siteId="{8e65dc63-2925-44dc-9c02-98c3f05069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Neha Gupta</cp:lastModifiedBy>
  <cp:lastPrinted>2024-09-04T07:06:27Z</cp:lastPrinted>
  <dcterms:created xsi:type="dcterms:W3CDTF">2021-09-09T11:15:19Z</dcterms:created>
  <dcterms:modified xsi:type="dcterms:W3CDTF">2024-11-05T05:12:40Z</dcterms:modified>
</cp:coreProperties>
</file>