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6.xml" ContentType="application/vnd.openxmlformats-officedocument.spreadsheetml.worksheet+xml"/>
  <Override PartName="/xl/worksheets/sheet3.xml" ContentType="application/vnd.openxmlformats-officedocument.spreadsheetml.worksheet+xml"/>
  <Override PartName="/xl/worksheets/sheet7.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5.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811" windowHeight="8192" windowWidth="16384" xWindow="0" yWindow="0"/>
  </bookViews>
  <sheets>
    <sheet name="OG 31.12.13" sheetId="1" state="visible" r:id="rId2"/>
    <sheet name="School Toilet list XVII" sheetId="2" state="visible" r:id="rId3"/>
    <sheet name="List  AWCs XVI" sheetId="3" state="visible" r:id="rId4"/>
    <sheet name="List AWCs XVII" sheetId="4" state="visible" r:id="rId5"/>
    <sheet name="List of AH XIV" sheetId="5" state="visible" r:id="rId6"/>
    <sheet name="Sheet2" sheetId="6" state="visible" r:id="rId7"/>
    <sheet name="Sheet3" sheetId="7" state="visible" r:id="rId8"/>
  </sheets>
  <definedNames>
    <definedName function="false" hidden="false" localSheetId="5" name="_xlnm.Print_Area" vbProcedure="false">Sheet2!$A$1:$H$28</definedName>
    <definedName function="false" hidden="false" name="All" vbProcedure="false">#REF!!$B$6:$W$2059</definedName>
    <definedName function="false" hidden="false" name="Distlist" vbProcedure="false">#REF!!$D$1:$D$21</definedName>
    <definedName function="false" hidden="false" name="_All1" vbProcedure="false">#REF!!$B$6:$W$2169</definedName>
    <definedName function="false" hidden="false" name="_xlnm.Print_Titles" vbProcedure="false">#n/a</definedName>
    <definedName function="false" hidden="false" localSheetId="2" name="_xlnm.Print_Titles" vbProcedure="false">#n/a</definedName>
    <definedName function="false" hidden="false" localSheetId="3" name="_xlnm.Print_Titles" vbProcedure="false">#REF!!$A$1:$IV$2</definedName>
    <definedName function="false" hidden="false" localSheetId="5" name="Print_Area_0" vbProcedure="false">#REF!!$A$1:$H$28</definedName>
    <definedName function="false" hidden="false" localSheetId="5" name="_xlnm.Print_Area" vbProcedure="false">#REF!!$A$1:$H$28</definedName>
  </definedNames>
  <calcPr iterateCount="100" refMode="A1" iterate="false" iterateDelta="0.0001"/>
</workbook>
</file>

<file path=xl/sharedStrings.xml><?xml version="1.0" encoding="utf-8"?>
<sst xmlns="http://schemas.openxmlformats.org/spreadsheetml/2006/main" count="24289" uniqueCount="7869">
  <si>
    <t>RURAL INFRASTRUCTURE DEVELOPMENT FUND</t>
  </si>
  <si>
    <t>DETAILS OF ONGOING PROJECTS</t>
  </si>
  <si>
    <t>STATE: HARYANA</t>
  </si>
  <si>
    <t>POSITION AS ON: 31 December 2013</t>
  </si>
  <si>
    <t>(Rs. In Lakh)</t>
  </si>
  <si>
    <t>S. No.</t>
  </si>
  <si>
    <t>SECTOR &amp; ACTIVITY</t>
  </si>
  <si>
    <t>DISTRICT</t>
  </si>
  <si>
    <t>VILLAGE /  BLOCK</t>
  </si>
  <si>
    <t>RIDF TRANCHE</t>
  </si>
  <si>
    <t>Project Id. Code (PIC)</t>
  </si>
  <si>
    <t>PROJECT NAME / DETAILS</t>
  </si>
  <si>
    <t>IMPLEMENTING DEPARTMENT</t>
  </si>
  <si>
    <t>Project Cost</t>
  </si>
  <si>
    <t>RIDF  Loan</t>
  </si>
  <si>
    <t>Amount Drawn ( As on 31 Dec 2013)</t>
  </si>
  <si>
    <t>Date of Sanction</t>
  </si>
  <si>
    <t>Expected Date of Completion</t>
  </si>
  <si>
    <t>Animal Husbandry</t>
  </si>
  <si>
    <t>Gurgaon</t>
  </si>
  <si>
    <r>
      <t xml:space="preserve">Hospitals : 1 -</t>
    </r>
    <r>
      <rPr>
        <sz val="10"/>
        <rFont val="Arial"/>
        <family val="2"/>
        <charset val="1"/>
      </rPr>
      <t xml:space="preserve"> Lokari, </t>
    </r>
    <r>
      <rPr>
        <b val="true"/>
        <sz val="10"/>
        <rFont val="Arial"/>
        <family val="2"/>
        <charset val="1"/>
      </rPr>
      <t xml:space="preserve">Dispensaries: 3 </t>
    </r>
    <r>
      <rPr>
        <sz val="10"/>
        <rFont val="Arial"/>
        <family val="2"/>
        <charset val="1"/>
      </rPr>
      <t xml:space="preserve">-Nanu Khurd, War Guzar.</t>
    </r>
  </si>
  <si>
    <t>XVI</t>
  </si>
  <si>
    <t>R160200006</t>
  </si>
  <si>
    <t>Upgradation and Modernisation of Vet. Hospitals---1 and Dispensaries--3</t>
  </si>
  <si>
    <t>DoAH&amp;D</t>
  </si>
  <si>
    <t>29.09.10</t>
  </si>
  <si>
    <t>31.03.15</t>
  </si>
  <si>
    <t>Faridabad</t>
  </si>
  <si>
    <t>Mohna</t>
  </si>
  <si>
    <t>XVII</t>
  </si>
  <si>
    <t>R170200189</t>
  </si>
  <si>
    <t>Const of Vet. Hospitals  - Nos. 1</t>
  </si>
  <si>
    <t>21.03.12</t>
  </si>
  <si>
    <t>Hisar</t>
  </si>
  <si>
    <t>Shekhpura</t>
  </si>
  <si>
    <t>R170200192</t>
  </si>
  <si>
    <t>Karnal</t>
  </si>
  <si>
    <t>Sanghoi</t>
  </si>
  <si>
    <t>R170200195</t>
  </si>
  <si>
    <t>Rohtak</t>
  </si>
  <si>
    <t>Mokhra</t>
  </si>
  <si>
    <t>R170200199</t>
  </si>
  <si>
    <t>Ambala</t>
  </si>
  <si>
    <t>Baknor, Santokhi</t>
  </si>
  <si>
    <t>R170200187</t>
  </si>
  <si>
    <t>Const of Vet. Hospitals  - Nos. 2</t>
  </si>
  <si>
    <t>Kadarpur, Badshahpur Tether,</t>
  </si>
  <si>
    <t>R170200191</t>
  </si>
  <si>
    <t>Jind</t>
  </si>
  <si>
    <t>Khera Khemawati, Dhamtan Sahib</t>
  </si>
  <si>
    <t>R170200193</t>
  </si>
  <si>
    <t>Mahendragarh</t>
  </si>
  <si>
    <t>Ratan Kalan, Jawahar Nagar</t>
  </si>
  <si>
    <t>R170200197</t>
  </si>
  <si>
    <t>Sonepat</t>
  </si>
  <si>
    <t>Bega, Kohla</t>
  </si>
  <si>
    <t>R170200201</t>
  </si>
  <si>
    <t>Mewat</t>
  </si>
  <si>
    <r>
      <t xml:space="preserve">Hospitals - 3</t>
    </r>
    <r>
      <rPr>
        <sz val="10"/>
        <rFont val="Arial"/>
        <family val="2"/>
        <charset val="1"/>
      </rPr>
      <t xml:space="preserve">:Ghasaida, Alduka, Pali. / </t>
    </r>
  </si>
  <si>
    <t>R160200014</t>
  </si>
  <si>
    <t>Upgradation and Modernisation of Vet. Hospitals---3</t>
  </si>
  <si>
    <t>Panchkula</t>
  </si>
  <si>
    <r>
      <t xml:space="preserve">Hospitals - 3</t>
    </r>
    <r>
      <rPr>
        <sz val="10"/>
        <rFont val="Arial"/>
        <family val="2"/>
        <charset val="1"/>
      </rPr>
      <t xml:space="preserve">:Khedawali, Taparia, Khetprali. / </t>
    </r>
  </si>
  <si>
    <t>R160200015</t>
  </si>
  <si>
    <t>Please see the "list of AH XIV'' for name of villages</t>
  </si>
  <si>
    <t>XIV</t>
  </si>
  <si>
    <t>R140200100</t>
  </si>
  <si>
    <t>Modernisation of Hospital---6</t>
  </si>
  <si>
    <t>29.09.08</t>
  </si>
  <si>
    <t>31.03.14</t>
  </si>
  <si>
    <t>Kurukshetra</t>
  </si>
  <si>
    <t>Kurari</t>
  </si>
  <si>
    <t>R160200068</t>
  </si>
  <si>
    <t>Kurukshetra - Construction of Dispensaries - 1</t>
  </si>
  <si>
    <t>04.03.11</t>
  </si>
  <si>
    <r>
      <t xml:space="preserve">Dispensaries: 19 </t>
    </r>
    <r>
      <rPr>
        <sz val="10"/>
        <rFont val="Arial"/>
        <family val="2"/>
        <charset val="1"/>
      </rPr>
      <t xml:space="preserve">- Badashapur, Badarpur-Siad, Karne, Sikro, Sayaroli, Guthrana, Amrola, Dog, Kishorpur, Bhandilo, Firozanpur Khodala,  Bhuvchado, Madolo, Kushlopur, Ajronda, Agwanpur, M.M.Pur, Gotheramofthabad, Sarurpur, Chandawali.</t>
    </r>
  </si>
  <si>
    <t>R160200004</t>
  </si>
  <si>
    <t>Upgradation and Modernisation of Vet.  Dispensaries--19</t>
  </si>
  <si>
    <t>Fatehabad</t>
  </si>
  <si>
    <t>Majra, Bhimewala, Kharaiti Khera</t>
  </si>
  <si>
    <t>R170200190</t>
  </si>
  <si>
    <t>Const of Vet. Hospitals  - Nos. 3</t>
  </si>
  <si>
    <t>Sirsa</t>
  </si>
  <si>
    <t>Panniwala Mota, Dhaba, Lakdawali</t>
  </si>
  <si>
    <t>R170200200</t>
  </si>
  <si>
    <t>Kaithal</t>
  </si>
  <si>
    <r>
      <t xml:space="preserve">Hospitals : 2 -</t>
    </r>
    <r>
      <rPr>
        <sz val="10"/>
        <rFont val="Arial"/>
        <family val="2"/>
        <charset val="1"/>
      </rPr>
      <t xml:space="preserve">Pundri &amp; Serdha./ </t>
    </r>
    <r>
      <rPr>
        <b val="true"/>
        <sz val="10"/>
        <rFont val="Arial"/>
        <family val="2"/>
        <charset val="1"/>
      </rPr>
      <t xml:space="preserve">Dispensaries: 10 </t>
    </r>
    <r>
      <rPr>
        <sz val="10"/>
        <rFont val="Arial"/>
        <family val="2"/>
        <charset val="1"/>
      </rPr>
      <t xml:space="preserve">-Paprala, Mastgarh, Chandlana, Harigarh Kingon, Kultaran, Chot, Kheri Sherkhan, Shiv Shakti Gaushala, Khadalwa Mattor, Kukarkanda</t>
    </r>
  </si>
  <si>
    <t>R160200010</t>
  </si>
  <si>
    <t>Upgradation and Modernisation of Vet. Hospitals---2 and Dispensaries--10</t>
  </si>
  <si>
    <t>R140200101</t>
  </si>
  <si>
    <t>Modernisation of Dispensaries---20</t>
  </si>
  <si>
    <t>Yamunanagar</t>
  </si>
  <si>
    <t>Modernisation of Hospital---8</t>
  </si>
  <si>
    <t>Panipat</t>
  </si>
  <si>
    <t>Ugrakheri</t>
  </si>
  <si>
    <t>R160200071 (1)</t>
  </si>
  <si>
    <t>Panipat - Construction of Hospital - 1</t>
  </si>
  <si>
    <t>Adhoya, Dhanora, Mohanpur, Bhagwanpur</t>
  </si>
  <si>
    <t>R170200196</t>
  </si>
  <si>
    <t>Const of Vet. Hospitals  - Nos. 4</t>
  </si>
  <si>
    <t>Modernisation of Hospital---11</t>
  </si>
  <si>
    <r>
      <t xml:space="preserve">Hospitals - 4</t>
    </r>
    <r>
      <rPr>
        <sz val="10"/>
        <rFont val="Arial"/>
        <family val="2"/>
        <charset val="1"/>
      </rPr>
      <t xml:space="preserve">:Gumthala Rao, Jamalpur, Kandroli, Alahar. /</t>
    </r>
    <r>
      <rPr>
        <b val="true"/>
        <sz val="10"/>
        <rFont val="Arial"/>
        <family val="2"/>
        <charset val="1"/>
      </rPr>
      <t xml:space="preserve"> Dispensaries - 15</t>
    </r>
    <r>
      <rPr>
        <sz val="10"/>
        <rFont val="Arial"/>
        <family val="2"/>
        <charset val="1"/>
      </rPr>
      <t xml:space="preserve">:Nocharan, Kaznu, Gundiana, Hafizpur, Marwa Khurd, Khurdo, Uchachandana, Kalesar, Labana, Sabapur, Antawa, Radauri, Chamrauri, Alipur, Sandholi.</t>
    </r>
  </si>
  <si>
    <t>R160200021</t>
  </si>
  <si>
    <t>Upgradation and Modernisation of Vet. Hospitals---4 and Dispensaries--15</t>
  </si>
  <si>
    <r>
      <t xml:space="preserve">Hospitals - 5</t>
    </r>
    <r>
      <rPr>
        <sz val="10"/>
        <rFont val="Arial"/>
        <family val="2"/>
        <charset val="1"/>
      </rPr>
      <t xml:space="preserve">: Jabala, Sambhali, Bras, Sanghoi, Shamgarh. / </t>
    </r>
    <r>
      <rPr>
        <b val="true"/>
        <sz val="10"/>
        <rFont val="Arial"/>
        <family val="2"/>
        <charset val="1"/>
      </rPr>
      <t xml:space="preserve">Dispensaries - 14:</t>
    </r>
    <r>
      <rPr>
        <sz val="10"/>
        <rFont val="Arial"/>
        <family val="2"/>
        <charset val="1"/>
      </rPr>
      <t xml:space="preserve">Pawana Hasanpur, Tharwa Mazra, Pucca Khera, Goli, Bhino Khurd, Bhusalo, Dhorpura, Rawda, Garisarnai, Barana, Ardhana, Moond, Thal, Danauli.</t>
    </r>
  </si>
  <si>
    <t>R160200011</t>
  </si>
  <si>
    <t>Upgradation and Modernisation of Vet. Hospitals---5 and Dispensaries--14</t>
  </si>
  <si>
    <t>Bhiwani</t>
  </si>
  <si>
    <t>Gudiya Kalan, Chidiyan, Mehrana, Kharkari Makhwan, Riwasa</t>
  </si>
  <si>
    <t>R170200188</t>
  </si>
  <si>
    <t>Const of Vet. Hospitals  - Nos. 5</t>
  </si>
  <si>
    <r>
      <t xml:space="preserve">Hospitals - 4</t>
    </r>
    <r>
      <rPr>
        <sz val="10"/>
        <rFont val="Arial"/>
        <family val="2"/>
        <charset val="1"/>
      </rPr>
      <t xml:space="preserve">:Ugra Kheri, Risalu, Goila Khurd, Nara. / </t>
    </r>
    <r>
      <rPr>
        <b val="true"/>
        <sz val="10"/>
        <rFont val="Arial"/>
        <family val="2"/>
        <charset val="1"/>
      </rPr>
      <t xml:space="preserve">Dispensaries - 19</t>
    </r>
    <r>
      <rPr>
        <sz val="10"/>
        <rFont val="Arial"/>
        <family val="2"/>
        <charset val="1"/>
      </rPr>
      <t xml:space="preserve">:Baal Jatan, Haldana, Didwadi, Jhondan Kalan, Jhatipur, Tazpur, Adhami, Shri Dera Baba Lathawala Gaushala, Nayolatha, Bhalor, Garhi Chajju, Ganjbar, Badauli, Khalila, Rajakheri, Barana, Gharsarnai, Karkoli, Chajpurkalan.</t>
    </r>
  </si>
  <si>
    <t>R160200016</t>
  </si>
  <si>
    <t>Upgradation and Modernisation of Vet. Hospitals---4 and Dispensaries--19</t>
  </si>
  <si>
    <t>Modernisation of Dispensaries---33</t>
  </si>
  <si>
    <r>
      <t xml:space="preserve">Hospitals : 9 -</t>
    </r>
    <r>
      <rPr>
        <sz val="10"/>
        <rFont val="Arial"/>
        <family val="2"/>
        <charset val="1"/>
      </rPr>
      <t xml:space="preserve"> Sodhan, Mulana, Santhoki, Shehjadpur, Thambar, Meerpur, Dhanaura, Kambasi, Toba./ </t>
    </r>
    <r>
      <rPr>
        <b val="true"/>
        <sz val="10"/>
        <rFont val="Arial"/>
        <family val="2"/>
        <charset val="1"/>
      </rPr>
      <t xml:space="preserve">Dispensaries: 10 </t>
    </r>
    <r>
      <rPr>
        <sz val="10"/>
        <rFont val="Arial"/>
        <family val="2"/>
        <charset val="1"/>
      </rPr>
      <t xml:space="preserve">- Bhadog, Bado Kohdo, Janauli, Kajiana, Chansoli, Mehatabgarh, Kolan, Rasulpur, Chaurmastpur, Kurbanpur.   </t>
    </r>
  </si>
  <si>
    <t>R160200002</t>
  </si>
  <si>
    <t>Upgradation and Modernisation of Vet. Hospitals---9 and Dispensaries--10</t>
  </si>
  <si>
    <r>
      <t xml:space="preserve">Hospitals : 2 -</t>
    </r>
    <r>
      <rPr>
        <sz val="10"/>
        <rFont val="Arial"/>
        <family val="2"/>
        <charset val="1"/>
      </rPr>
      <t xml:space="preserve"> Lodhar &amp; Sudkainkhurd./ </t>
    </r>
    <r>
      <rPr>
        <b val="true"/>
        <sz val="10"/>
        <rFont val="Arial"/>
        <family val="2"/>
        <charset val="1"/>
      </rPr>
      <t xml:space="preserve">Dispensaries: 27: </t>
    </r>
    <r>
      <rPr>
        <sz val="10"/>
        <rFont val="Arial"/>
        <family val="2"/>
        <charset val="1"/>
      </rPr>
      <t xml:space="preserve">Sainthali, Mangalpur, Kasun, Bhogara, Palwa, Mohangarh, Barah Kalan, Bhag Khera, Badanpur, Shri Baba Fulu Sadh Gaushala, Kalawalo, Lohchab, Garho, Tadarth Khera, Pheren Khurd, Khungakhoti, Dandhakheri, Lochab( Narwana), Sundeel, Gogarian, Udeypur, Khapar, Dhankheri, Kherimasania, Sapakheri, Tohanakhera, Sudkainkalan.</t>
    </r>
  </si>
  <si>
    <t>R160200009</t>
  </si>
  <si>
    <t>Upgradation and Modernisation of Vet. Hospitals---2 and Dispensaries--27</t>
  </si>
  <si>
    <r>
      <t xml:space="preserve">Hospitals - 9:</t>
    </r>
    <r>
      <rPr>
        <sz val="10"/>
        <rFont val="Arial"/>
        <family val="2"/>
        <charset val="1"/>
      </rPr>
      <t xml:space="preserve">Balasar, Panihari, Alokan, Pitar, Patha, Mauju Khera, Latara, Frainkalan, Khajakhera. /</t>
    </r>
    <r>
      <rPr>
        <b val="true"/>
        <sz val="10"/>
        <rFont val="Arial"/>
        <family val="2"/>
        <charset val="1"/>
      </rPr>
      <t xml:space="preserve"> Dispensaries - 13</t>
    </r>
    <r>
      <rPr>
        <sz val="10"/>
        <rFont val="Arial"/>
        <family val="2"/>
        <charset val="1"/>
      </rPr>
      <t xml:space="preserve">:Mithanpura, Rattakhora, Thanokahansingh, Kusumbho, Sadhasarista, Jadoya, Gopowala, Thobadiya, Thanocharso, Kanwarpura, Maujwon, Bharukhera, Bhadra.</t>
    </r>
  </si>
  <si>
    <t>R160200019</t>
  </si>
  <si>
    <t>Upgradation and Modernisation of Vet. Hospitals---9 and Dispensaries--13</t>
  </si>
  <si>
    <t>Rewari</t>
  </si>
  <si>
    <t>Modernisation of Hospital---17</t>
  </si>
  <si>
    <r>
      <t xml:space="preserve">Hospitals : 9 -</t>
    </r>
    <r>
      <rPr>
        <sz val="10"/>
        <rFont val="Arial"/>
        <family val="2"/>
        <charset val="1"/>
      </rPr>
      <t xml:space="preserve"> KhajuriJati, Shekhpura, Bhimiwali,Kharatikhera, Manawali, Dayar, Khabrakalan, Bhutankalan, Bodiwali../ </t>
    </r>
    <r>
      <rPr>
        <b val="true"/>
        <sz val="10"/>
        <rFont val="Arial"/>
        <family val="2"/>
        <charset val="1"/>
      </rPr>
      <t xml:space="preserve">Dispensaries: 19 </t>
    </r>
    <r>
      <rPr>
        <sz val="10"/>
        <rFont val="Arial"/>
        <family val="2"/>
        <charset val="1"/>
      </rPr>
      <t xml:space="preserve">- Chando Kheri, Kumharian, Tibi, Bhundarhwas, Mehammada, Shri Krishan Gaushala, Ratia, Shri Haryana Gaushala, Parta,Roadanwali, Mangyana, Jogawala, Jhanswa, Badala, Gilakhera, Gaushala Fetehabad, Sarwarpur, Pilimadori, Jandwala Bagar. </t>
    </r>
  </si>
  <si>
    <t>R160200005</t>
  </si>
  <si>
    <t>Upgradation and Modernisation of Vet. Hospitals---9 and Dispensaries--19</t>
  </si>
  <si>
    <t>Bhageshwari, Dhangar</t>
  </si>
  <si>
    <t>R160200061(1)</t>
  </si>
  <si>
    <t>Bhiwani - Construction of Hospital - 2</t>
  </si>
  <si>
    <t>Gokalgarh, Jant Sayarawas, Fideri, Kathuwas, Palhawas, Budani, Rewari</t>
  </si>
  <si>
    <t>R170200198</t>
  </si>
  <si>
    <t>Const of Vet. Hospitals  - Nos. 7</t>
  </si>
  <si>
    <t>Modernisation of Dispensaries---45</t>
  </si>
  <si>
    <t>Modernisation of Dispensaries---46</t>
  </si>
  <si>
    <t>Modernisation of Hospital---20</t>
  </si>
  <si>
    <t>Modernisation of Hospital---19</t>
  </si>
  <si>
    <t>Modernisation of Veterinary Hospital---19</t>
  </si>
  <si>
    <t>Jhajjar</t>
  </si>
  <si>
    <t>Modernisation of Dispensaries---48</t>
  </si>
  <si>
    <r>
      <t xml:space="preserve">Hospitals : 14 -</t>
    </r>
    <r>
      <rPr>
        <sz val="10"/>
        <rFont val="Arial"/>
        <family val="2"/>
        <charset val="1"/>
      </rPr>
      <t xml:space="preserve"> Prabhuwala, Chikanwas, Matloda, Chanot, Chowdharywas, Petwaad, Pransi,  Manda, Kirmara, Kherki, Uklana, Bithmara, Daulatpur, Bdharwar. / </t>
    </r>
    <r>
      <rPr>
        <b val="true"/>
        <sz val="10"/>
        <rFont val="Arial"/>
        <family val="2"/>
        <charset val="1"/>
      </rPr>
      <t xml:space="preserve">Dispensaries: 18 </t>
    </r>
    <r>
      <rPr>
        <sz val="10"/>
        <rFont val="Arial"/>
        <family val="2"/>
        <charset val="1"/>
      </rPr>
      <t xml:space="preserve">- </t>
    </r>
    <r>
      <rPr>
        <b val="true"/>
        <sz val="10"/>
        <rFont val="Arial"/>
        <family val="2"/>
        <charset val="1"/>
      </rPr>
      <t xml:space="preserve">Pirawali, Banbhori, Rampura, Kuleri, Bhaklana, Dhana Khurd, Raipur, Haibatpur, Dhanipal, Puthisamain, Haryana Gaushala Regd. Tasham Road, Hansi, Malanpur, Dhani Pirawali, Shri Haryan Kurukshetra Gaushala, Dhanimobhatpur, Chickenwas, Sandhol.</t>
    </r>
  </si>
  <si>
    <t>R160200007</t>
  </si>
  <si>
    <t>Upgradation and Modernisation of Vet. Hospitals--14 and Dispensaries--18</t>
  </si>
  <si>
    <t>Prem Nagar, Kaliana, Dhundiwala Kishanpura, Mori, Ghikada, Keherpura, Nangla, Kusumbhi, Bardu Dhirja, Allaudinpur, Barwas, Dhana Narsan, Kikral</t>
  </si>
  <si>
    <t>R160200061(2)</t>
  </si>
  <si>
    <t>Bhiwani - Construction of Dispensaries - 13</t>
  </si>
  <si>
    <t>Modernisation of Dispensaries---53</t>
  </si>
  <si>
    <t>Konsiwas, Hussainpur, Jarthal, Anandpur, Aulant, Parla, Summa Khera, Mumtazpur, Jahidpur, Jaitpur</t>
  </si>
  <si>
    <t>R160200072 (2)</t>
  </si>
  <si>
    <t>Rewari - Construction of Dispensaries - 10</t>
  </si>
  <si>
    <t>Modernisation of Hospital---22</t>
  </si>
  <si>
    <r>
      <t xml:space="preserve">Hospitals - 9</t>
    </r>
    <r>
      <rPr>
        <sz val="10"/>
        <rFont val="Arial"/>
        <family val="2"/>
        <charset val="1"/>
      </rPr>
      <t xml:space="preserve">:Lath, Shri Dharmarth Gaushala Sisana, Shri Krishan Bhagwan Gaushala, Bali Barhman, Rohana, Joli, Khada, Moi Majari, Badwasani. /</t>
    </r>
    <r>
      <rPr>
        <b val="true"/>
        <sz val="10"/>
        <rFont val="Arial"/>
        <family val="2"/>
        <charset val="1"/>
      </rPr>
      <t xml:space="preserve"> Dispensaries - 29</t>
    </r>
    <r>
      <rPr>
        <sz val="10"/>
        <rFont val="Arial"/>
        <family val="2"/>
        <charset val="1"/>
      </rPr>
      <t xml:space="preserve">:Kakroi, Kilohadad, Kheri razat, Nahara, Matindu, Rohat, Mehandipur, Banvasa, Moi Huda, Jhundpur, Khizarpur, Gaddi Sisrana, Badoli, Halalpur, Nanandnaur, Raipur-Fezalpur, Rai-Asawarpur, Bhanswan Khurd, Gamdo, Sohato, Barona, Ahirmajra, Kher</t>
    </r>
  </si>
  <si>
    <t>R160200020</t>
  </si>
  <si>
    <t>Upgradation and Modernisation of Vet. Hospitals---9 and Dispensaries--29</t>
  </si>
  <si>
    <t>Modernisation of Hospital---23</t>
  </si>
  <si>
    <r>
      <t xml:space="preserve">Hospitals -</t>
    </r>
    <r>
      <rPr>
        <sz val="10"/>
        <rFont val="Arial"/>
        <family val="2"/>
        <charset val="1"/>
      </rPr>
      <t xml:space="preserve"> 16:Adhoya, Shayana Sayada, Dhanora Jatan, Surmi, Bhagwanpur, Bakhali, Mohanpur, Sunariya, Karasahab, Hathira, Jhadoli Khurd, Partapgarh, Makhana, Pipli, Jataulikhurd. / </t>
    </r>
    <r>
      <rPr>
        <b val="true"/>
        <sz val="10"/>
        <rFont val="Arial"/>
        <family val="2"/>
        <charset val="1"/>
      </rPr>
      <t xml:space="preserve">Dispensaries - 13</t>
    </r>
    <r>
      <rPr>
        <sz val="10"/>
        <rFont val="Arial"/>
        <family val="2"/>
        <charset val="1"/>
      </rPr>
      <t xml:space="preserve">:Kheri Gadiyan, Ramgarh Road, Mandi, Salpani Kalan, Kheri, Bodla, Jogana Khera, Fetehpur, Bagthala, Kolapur, Biholi, Beermanthana, Sirsala.</t>
    </r>
  </si>
  <si>
    <t>R160200012</t>
  </si>
  <si>
    <t>Upgradation and Modernisation of Vet. Hospitals---16 and Dispensaries--13</t>
  </si>
  <si>
    <t>Ropar Sarai, Chapra Salimpur, Kisan Nagar, Sarai Bahadur, Nirpur, Mukundpura, Bhilwada, Karira, Daroli Jatt, Kothal Kalan, Jhuk, Pota, Ikoth Jatt, Hodarkhurd, Kalkhan</t>
  </si>
  <si>
    <t>R160200070 (2)</t>
  </si>
  <si>
    <t>Mahendergarh - Construction of Dispensaries - 15</t>
  </si>
  <si>
    <t>Modernisation of Veterinary Dispensaries---61</t>
  </si>
  <si>
    <t>Atawla, Admi, Kurar, Haldana</t>
  </si>
  <si>
    <t>R160200071(2)</t>
  </si>
  <si>
    <t>Panipat - Construction of Dispensaries - 4</t>
  </si>
  <si>
    <t>Sekhupur Jatt, Rudiawas, Palra, Nilakheri, Bisan, Mangawas, Nayagaon, Ahri, Jaitpur, Bakra</t>
  </si>
  <si>
    <t>R170200194</t>
  </si>
  <si>
    <t>Const of Vet. Hospitals  - Nos. 10</t>
  </si>
  <si>
    <t>Modernisation of Hospital---26</t>
  </si>
  <si>
    <t>Modernisation of Dispensaries---65</t>
  </si>
  <si>
    <t>Modernisation of Hospital---25</t>
  </si>
  <si>
    <t>Modernisation of Dispensaries---64</t>
  </si>
  <si>
    <t>Modernisation of Hospital---30</t>
  </si>
  <si>
    <t>Modernisation of Dispensaries---75</t>
  </si>
  <si>
    <t>Aurangpur, Bakra, Gangtan, Dhandlan, Jaundhi</t>
  </si>
  <si>
    <t>R160200067</t>
  </si>
  <si>
    <t>Jhajjar - Construction of Dispensaries - 5</t>
  </si>
  <si>
    <r>
      <t xml:space="preserve">Hospitals - 24</t>
    </r>
    <r>
      <rPr>
        <sz val="10"/>
        <rFont val="Arial"/>
        <family val="2"/>
        <charset val="1"/>
      </rPr>
      <t xml:space="preserve">:Ratta Kalan, Surganwas, Siyana, Jawahar Nagar, Raimalikpur, Koriawas, Meghanawas, Kherana, Jaat, Paladi Panihara, Bhagdana, Nagal Durgu, Hamidpur, Mo. Khuta Aajamabad, Mandana, Chandpur, Khatodada, Nagal Chaudhary, Tigra, Dhadoli, Dhanoda, / </t>
    </r>
    <r>
      <rPr>
        <b val="true"/>
        <sz val="10"/>
        <rFont val="Arial"/>
        <family val="2"/>
        <charset val="1"/>
      </rPr>
      <t xml:space="preserve">Dispensaries - 14</t>
    </r>
    <r>
      <rPr>
        <sz val="10"/>
        <rFont val="Arial"/>
        <family val="2"/>
        <charset val="1"/>
      </rPr>
      <t xml:space="preserve">:Jhuk, Ataili, Kalwon, Neerpur, Chapda Salimpur, Karira, Kultazpur, Chaziyavas,  Sarian Bahadur, Kothal Kalan, Dhorkhurd, Khorma, Kakrala, Kheritalwan.</t>
    </r>
  </si>
  <si>
    <t>R160200013</t>
  </si>
  <si>
    <t>Upgradation and Modernisation of Vet. Hospitals--24 and Dispensaries--14</t>
  </si>
  <si>
    <t>Modernisation of Hospital---33</t>
  </si>
  <si>
    <r>
      <t xml:space="preserve">Hospitals - 27</t>
    </r>
    <r>
      <rPr>
        <sz val="10"/>
        <rFont val="Arial"/>
        <family val="2"/>
        <charset val="1"/>
      </rPr>
      <t xml:space="preserve">:Mugaan, Kabulpur, Shri Gaushala Khidwali, Sundar Pur, Asan, Baliyana, Samragopalpur, Karontha, Makodila Kalan, Basantpur, Dhamad, Jasia, Chamaria, Titoli, Retoli, Chuliana, Samchana, Paksama, Gharaunti, Marodi Jatan, Bharran, Ajayab, Bhain / </t>
    </r>
    <r>
      <rPr>
        <b val="true"/>
        <sz val="10"/>
        <rFont val="Arial"/>
        <family val="2"/>
        <charset val="1"/>
      </rPr>
      <t xml:space="preserve">Dispensaries - 18:</t>
    </r>
    <r>
      <rPr>
        <sz val="10"/>
        <rFont val="Arial"/>
        <family val="2"/>
        <charset val="1"/>
      </rPr>
      <t xml:space="preserve">Kheri Sadh, Nadal,  Makdoli Khurd, Gaddi Kheri, Perawar, Sanghera, Patwapur, Ghilod, Kasrainti, Ataal, Naunand, Balam, Bhansaru Khurd, Karor, Polango, Nayakhas, Kahno, Batod</t>
    </r>
  </si>
  <si>
    <t>R160200018</t>
  </si>
  <si>
    <t>Upgradation and Modernisation of Vet. Hospitals---27 and Dispensaries--18</t>
  </si>
  <si>
    <t>Khumbarn, Khajuri Jattin, Behbalpurn, Chimmo</t>
  </si>
  <si>
    <t>R160200063 (1)</t>
  </si>
  <si>
    <t>Fatehabad - Construction of Hospital - 4</t>
  </si>
  <si>
    <r>
      <t xml:space="preserve">Hospitals </t>
    </r>
    <r>
      <rPr>
        <sz val="10"/>
        <rFont val="Arial"/>
        <family val="2"/>
        <charset val="1"/>
      </rPr>
      <t xml:space="preserve">- 27:Kisangarh, Phidaidi, Manaithi, Bhagwanpur, Ushmapur, Bhadawas, Jat Sayarawas, Dahoki, Chihalad, Khatuwas, Tumana, Budani, Jholari, Khijoori, Palawas, Nagali Gaudha, Majra, Gudiaani, Bilod, Nahad, Ranoli, Nagli Paraspur, Mastapur, Karnawas, / </t>
    </r>
    <r>
      <rPr>
        <b val="true"/>
        <sz val="10"/>
        <rFont val="Arial"/>
        <family val="2"/>
        <charset val="1"/>
      </rPr>
      <t xml:space="preserve">Dispensaries - 14:</t>
    </r>
    <r>
      <rPr>
        <sz val="10"/>
        <rFont val="Arial"/>
        <family val="2"/>
        <charset val="1"/>
      </rPr>
      <t xml:space="preserve">Pandala, Nandha, Jhadoda, Mumtanzpur, Husainpur, Jahidpur, Kolana, Olat, Summa Khera, Bikaner, Gindokhair, Mandi, Panchor, Raliawas</t>
    </r>
  </si>
  <si>
    <t>R160200017</t>
  </si>
  <si>
    <t>Upgradation and Modernisation of Vet. Hospitals---27 and Dispensaries--14</t>
  </si>
  <si>
    <t>Modernisation of Hospital---37</t>
  </si>
  <si>
    <t>Modernisation of Dispensaries---97</t>
  </si>
  <si>
    <t>Modernisation of Hospital---40</t>
  </si>
  <si>
    <r>
      <t xml:space="preserve">Hospitals : 29 -</t>
    </r>
    <r>
      <rPr>
        <sz val="10"/>
        <rFont val="Arial"/>
        <family val="2"/>
        <charset val="1"/>
      </rPr>
      <t xml:space="preserve"> Kalod, Gudana Kalan, Riwasa, Charkhi, Meharana, Bhageshwari, Neemali, Badwa, Legha Hetwan, Kakadoli Sardara, Chidya, Makdana, Dhani Mahu, Mandana, Kharkadi Makhwan, Mandhi Piran, Jeeta Kheri, Harodi, Pehladgarh,Kharkhrimakwan, Charkhi, Kalod, Bhawanikhera, Dhigava, Juikalan, Bajina, Dhangar, Simli &amp; Lohani../ </t>
    </r>
    <r>
      <rPr>
        <b val="true"/>
        <sz val="10"/>
        <rFont val="Arial"/>
        <family val="2"/>
        <charset val="1"/>
      </rPr>
      <t xml:space="preserve">Dispensaries: 33 </t>
    </r>
    <r>
      <rPr>
        <sz val="10"/>
        <rFont val="Arial"/>
        <family val="2"/>
        <charset val="1"/>
      </rPr>
      <t xml:space="preserve">- Barwas, Tiwala, Dawarka, Aryan agar, Badhu Dhirja, Alampur, Laad, Pichopa Kalan, Shrio Gaushala Trust, Kharkadi, Sohana, Ajitpur, Nigana Kalan, Dudiwala Kishanpura, Modi, Jewali, Keharpura, Naglan, Kusambi, Dhana Narsana, Alaondinpur,  Phagadh, Dharanwas, Pataudi, Pinjokhra, Sandwa, Thilore, Dhanimiran, Jhuli, Kohar, Kirawar, Nandgaon. Kitlana. </t>
    </r>
  </si>
  <si>
    <t>R160200003</t>
  </si>
  <si>
    <t>Upgradation and Modernisation of Vet. Hospitals---29 and Dispensaries--33</t>
  </si>
  <si>
    <t>Modernisation of Hospital---45</t>
  </si>
  <si>
    <t>Modernisation of Dispensaries---114</t>
  </si>
  <si>
    <t>Modernisation of Dispensaries---115</t>
  </si>
  <si>
    <t>Modernisation of Dispensaries---126</t>
  </si>
  <si>
    <t>Modernisation of Dispensaries---149</t>
  </si>
  <si>
    <r>
      <t xml:space="preserve">Hospitals : 53 -</t>
    </r>
    <r>
      <rPr>
        <sz val="10"/>
        <rFont val="Arial"/>
        <family val="2"/>
        <charset val="1"/>
      </rPr>
      <t xml:space="preserve"> Malikpur, Patoda, Khaidi Jat, Khungai, Bhurawas, Kasani, Subana, Khudan, Nevala, Sehlanga, Naugawa, Koyalpur, Khorada, Khanpur Khurd, Ladayan, Marot, Jhamari, Barahi, Asanda, Dehkora, Beed Barkatabaad (Nayagaon), Mehandipur Daboda, Dariyapur, Chudani, Badasa, Girawad, Shekhpura Jat, Rudiawas, Soladha, Palda, Mengawas, Jaitpur, Bisaan, Bakarra, Neelaheri, Shri Aryawat Gaushala Mandothi, Uakhlachna Kot, Dadari Toye, Bardhana, Dujana, Badhani, Gawalison, , Chimani, Dadanpur, Tumba Kheri, Dulheda, Landrawan, / </t>
    </r>
    <r>
      <rPr>
        <b val="true"/>
        <sz val="10"/>
        <rFont val="Arial"/>
        <family val="2"/>
        <charset val="1"/>
      </rPr>
      <t xml:space="preserve">Dispensaries: 12 </t>
    </r>
    <r>
      <rPr>
        <sz val="10"/>
        <rFont val="Arial"/>
        <family val="2"/>
        <charset val="1"/>
      </rPr>
      <t xml:space="preserve">- </t>
    </r>
    <r>
      <rPr>
        <b val="true"/>
        <sz val="10"/>
        <rFont val="Arial"/>
        <family val="2"/>
        <charset val="1"/>
      </rPr>
      <t xml:space="preserve">Aurangpur, Jhondi, Dharoli, Magwaki, Dhandlan, Munda Khera, Niwada, Gangtaan, Safipur, Dharana, Uthlodha, Kadotha</t>
    </r>
  </si>
  <si>
    <t>R160200008</t>
  </si>
  <si>
    <t>Upgradation and Modernisation of Vet. Hospitals---53 and Dispensaries--12</t>
  </si>
  <si>
    <t>Modernisation of Dispensaries---153</t>
  </si>
  <si>
    <t>Madhosinghana,  Faggu,  Karamgarh,  Deshukhurd,  Sikandarpur,  Ellenabad,  Rania</t>
  </si>
  <si>
    <t>R160200073 (1)</t>
  </si>
  <si>
    <t>Sirsa - Construction of Hospital - 7</t>
  </si>
  <si>
    <t>Nakhraula</t>
  </si>
  <si>
    <t>R170200202</t>
  </si>
  <si>
    <t>Const of Vet. Polyclinic at Jind</t>
  </si>
  <si>
    <t>Saharnwas</t>
  </si>
  <si>
    <t>R170200203</t>
  </si>
  <si>
    <t>Const of Vet. Polyclinic at Saharnwas</t>
  </si>
  <si>
    <t>Dohki,  Bhagwanpur,  Chillher,  Khijurri,  Bharawas,  Manethi,  Tumna,  Usmapur.,  Jholri</t>
  </si>
  <si>
    <t>R160200072 (1)</t>
  </si>
  <si>
    <t>Rewari - Construction of Hospital - 9</t>
  </si>
  <si>
    <t>Sayana,  Koriawas,  Jatt,  Palri Panihaar,  Surjanwas,  Raimalikpur,  Meghanwas,  Khairana,  Dhanonda,  Saidalipur</t>
  </si>
  <si>
    <t>R160200070 (1)</t>
  </si>
  <si>
    <t>Mahendergarh - Construction of Hospital - 10</t>
  </si>
  <si>
    <t>Godowns</t>
  </si>
  <si>
    <t>R170200224</t>
  </si>
  <si>
    <t>Construction of Godown - Jind</t>
  </si>
  <si>
    <t>HAIC</t>
  </si>
  <si>
    <t>Ballah</t>
  </si>
  <si>
    <t>R170200226</t>
  </si>
  <si>
    <t>Construction of Godown - Ballah</t>
  </si>
  <si>
    <t>R170200225</t>
  </si>
  <si>
    <t>Construction of Godown - Cattle Feed Plant, Jind</t>
  </si>
  <si>
    <t>Shahbad</t>
  </si>
  <si>
    <t>R170200227</t>
  </si>
  <si>
    <t>Construction of Godown - Shahbad</t>
  </si>
  <si>
    <t>Murthal</t>
  </si>
  <si>
    <t>R170200228</t>
  </si>
  <si>
    <t>Construction of Godown - Murthal</t>
  </si>
  <si>
    <t>Barwala</t>
  </si>
  <si>
    <t>R170200223</t>
  </si>
  <si>
    <t>Construction of Godown - Barwala</t>
  </si>
  <si>
    <t>Nathwan</t>
  </si>
  <si>
    <t>XVIII</t>
  </si>
  <si>
    <t>R180200027</t>
  </si>
  <si>
    <t>Construction of Godown, Nathwan, FSD, 27000 MT,  Ratia</t>
  </si>
  <si>
    <t>Food &amp; Supplies Deptt.</t>
  </si>
  <si>
    <t>28.08.12</t>
  </si>
  <si>
    <t>Dhand</t>
  </si>
  <si>
    <t>R180200026</t>
  </si>
  <si>
    <t>Construction of Godown, Dhand, FSD, 47000 MT,  Fatehabad</t>
  </si>
  <si>
    <t>Irrigation - Drainage</t>
  </si>
  <si>
    <t>XV</t>
  </si>
  <si>
    <t>R150200609</t>
  </si>
  <si>
    <t>Construction of  Saiman Dhanana Link drain from RD 0-121000 out falling at RD 56500-R Bhiwani Ghaggar drain.</t>
  </si>
  <si>
    <t>HID</t>
  </si>
  <si>
    <t>28.01.10</t>
  </si>
  <si>
    <t>Irrigation - Medium Irri.</t>
  </si>
  <si>
    <t>R170200159</t>
  </si>
  <si>
    <t>Rehabilitation of Lohari Minor RD 0 to 67400.  (MIP)</t>
  </si>
  <si>
    <t>15.02.12</t>
  </si>
  <si>
    <t>R170200156</t>
  </si>
  <si>
    <t>Rehabilitation of Sangat Pura Minor from RD 0 to 72400.  (MIP)</t>
  </si>
  <si>
    <t>R150200565</t>
  </si>
  <si>
    <t>Rehabilitation of Panjokhara Minor from KM 0 to 19.380.</t>
  </si>
  <si>
    <t>27.10.09</t>
  </si>
  <si>
    <t>R150200605</t>
  </si>
  <si>
    <t>Rehabilitation of Kanwala Distibutory from RD 0-17.430 Km</t>
  </si>
  <si>
    <t>R150200586</t>
  </si>
  <si>
    <t>Upgradation of Pumps and allied equipments on various pump houses of JLN Canal System.</t>
  </si>
  <si>
    <t>R150200584</t>
  </si>
  <si>
    <t>Restoring capacity of Pump House of M.Garh Canal System.</t>
  </si>
  <si>
    <t>R150200578</t>
  </si>
  <si>
    <t>Increasing capacity of Pump Houses of Loharu Canal and Badhwana Disty System.</t>
  </si>
  <si>
    <t>R170200144</t>
  </si>
  <si>
    <t>Constructing of O.P. Jindal Nalwa Disty. from RD 0 to 63200 off-taking RD 160142-L Petwar Distributory.  (MIP)</t>
  </si>
  <si>
    <t>R170200146</t>
  </si>
  <si>
    <t>Remodeling of Barwala Branch RD 52500 to 139600.  (MIP)</t>
  </si>
  <si>
    <t>XIII</t>
  </si>
  <si>
    <t>R130200037</t>
  </si>
  <si>
    <t>Increasing storage capacity - Ottu lake</t>
  </si>
  <si>
    <t>18.12.07</t>
  </si>
  <si>
    <t>31.12.13</t>
  </si>
  <si>
    <t>R150200607</t>
  </si>
  <si>
    <t>Construction of Ratta Khera Kharif Channel from RD 0-118000-Tail off taking at RD 39000-R Ghaggar River.</t>
  </si>
  <si>
    <t>Irrigation - Minor Irri.</t>
  </si>
  <si>
    <t>R150200447</t>
  </si>
  <si>
    <t>Remodeling of Watercourse - 101800-L BHIWANI SUB BRANCH</t>
  </si>
  <si>
    <t>29.07.09</t>
  </si>
  <si>
    <t>R150200445</t>
  </si>
  <si>
    <t>Remodeling of Watercourse - 36090-R BHIWANI SUB BRANCH</t>
  </si>
  <si>
    <t>R170200102</t>
  </si>
  <si>
    <t>Rehabilitation of Kamania Mr. from KM    0-5.00 tail</t>
  </si>
  <si>
    <t>15.12.11</t>
  </si>
  <si>
    <t>R170200091</t>
  </si>
  <si>
    <t>Rehabilitation of Ateli Sub Mr. from KM    0-0.920 tail</t>
  </si>
  <si>
    <t>R150200537</t>
  </si>
  <si>
    <t>Remodeling of Watercourse - K.M.4.500/L Raliawas Disty.</t>
  </si>
  <si>
    <t>R150200540</t>
  </si>
  <si>
    <t>Remodeling of Watercourse - K.M. 1.500/R. Kamalpur Dy.</t>
  </si>
  <si>
    <t>R150200143</t>
  </si>
  <si>
    <t>Remodeling of Watercourse - 134400/R   FBD      DY.</t>
  </si>
  <si>
    <t>R150200193</t>
  </si>
  <si>
    <t>Remodeling of Watercourse - 4300/R NANGLI   MR</t>
  </si>
  <si>
    <t>R150200265</t>
  </si>
  <si>
    <t>Remodeling of Watercourse - 24203-R   SHERANWALI DISTY</t>
  </si>
  <si>
    <t>R150200452</t>
  </si>
  <si>
    <t>Remodeling of Watercourse - 5750-R BHARAN MINOR</t>
  </si>
  <si>
    <t>R150200165</t>
  </si>
  <si>
    <t>Remodeling of Watercourse - 32000/R   CHANDER MR</t>
  </si>
  <si>
    <t>R170200101</t>
  </si>
  <si>
    <t>Rehabilitation of Narnaul Mr. from KM    0-3.278 tail</t>
  </si>
  <si>
    <t>R150200523</t>
  </si>
  <si>
    <t>Remodeling of Watercourse - 19820-L SLC MR.</t>
  </si>
  <si>
    <t>R170200119</t>
  </si>
  <si>
    <t>Rehabilitation of Bhurthala Mr.    from RD 0 to 3.658 KM</t>
  </si>
  <si>
    <t>R170200133</t>
  </si>
  <si>
    <t>Re-habilitaion of Fatehabad Br. From RD    265968-301534 tail</t>
  </si>
  <si>
    <t>R150200168</t>
  </si>
  <si>
    <t>Remodeling of Watercourse - 82000/L PLA   DY.</t>
  </si>
  <si>
    <t>R150200192</t>
  </si>
  <si>
    <t>Remodeling of Watercourse - 28600/L   CHANDER MR.</t>
  </si>
  <si>
    <t>R150200401</t>
  </si>
  <si>
    <t>Remodeling of Watercourse - 9713/R BAHADANA MR</t>
  </si>
  <si>
    <t>R150200210</t>
  </si>
  <si>
    <t>Remodeling of Watercourse - 5403-L PEGGA   SUB MINOR.</t>
  </si>
  <si>
    <t>R150200199</t>
  </si>
  <si>
    <t>Remodeling of Watercourse - 39175-L   SHERGARH MINOR.</t>
  </si>
  <si>
    <t>R150200178</t>
  </si>
  <si>
    <t>Remodeling of Watercourse - 26530/L   BHIRDANA DY.</t>
  </si>
  <si>
    <t>R150200083</t>
  </si>
  <si>
    <t>Remodeling of Watercourse - 116453-L PABRA DISTY</t>
  </si>
  <si>
    <t>Single layer Brick lining from RD 0-32700 of Pinghala Minor including its extension from RD 27300-32700</t>
  </si>
  <si>
    <t>R150200172</t>
  </si>
  <si>
    <t>Remodeling of Watercourse - 56325/R FBD DY.</t>
  </si>
  <si>
    <t>R150200282</t>
  </si>
  <si>
    <t>Remodeling of Watercourse - 42700-R   KASUMBI MR.</t>
  </si>
  <si>
    <t>R150200403</t>
  </si>
  <si>
    <t>Remodeling of Watercourse - 12220/R JUAN DISTY</t>
  </si>
  <si>
    <t>R170200109</t>
  </si>
  <si>
    <t>Rehabilitation of Kheri Dy. from RD 0 to    10.00 KM</t>
  </si>
  <si>
    <t>R150200448</t>
  </si>
  <si>
    <t>Remodeling of Watercourse - 20023-L MEHAM MINOR</t>
  </si>
  <si>
    <t>R150200136</t>
  </si>
  <si>
    <t>Remodeling of Watercourse - 80370/L   SSA      MAJOR DY</t>
  </si>
  <si>
    <t>R150200183</t>
  </si>
  <si>
    <t>Remodeling of Watercourse - 62225/R   PLA      DY.</t>
  </si>
  <si>
    <t>R150200442</t>
  </si>
  <si>
    <t>Remodeling of Watercourse - 38400-L BHIWANI SUB BRANCH</t>
  </si>
  <si>
    <t>R150200492</t>
  </si>
  <si>
    <t>Remodeling of Watercourse - 11800-R KHARKARA MR</t>
  </si>
  <si>
    <t>R150200304</t>
  </si>
  <si>
    <t>Remodeling of Watercourse - 12000/L PILIMANDORI   DY.</t>
  </si>
  <si>
    <t>R150200201</t>
  </si>
  <si>
    <t>Remodeling of Watercourse - 17700-L GUHNA SUB MINOR.</t>
  </si>
  <si>
    <t>Palwal</t>
  </si>
  <si>
    <t>R150200369</t>
  </si>
  <si>
    <t>Remodeling of Watercourse - 15500/L   MALAI DISTY.</t>
  </si>
  <si>
    <t>R150200481</t>
  </si>
  <si>
    <t>Remodeling of Watercourse - 13757-L MEHAM MINOR</t>
  </si>
  <si>
    <t>R150200525</t>
  </si>
  <si>
    <t>Remodeling of Watercourse - 19226 TC Amboli Dy.</t>
  </si>
  <si>
    <t>R170200108</t>
  </si>
  <si>
    <t>Rehabilitation of Ateli Dy from KM 0-23.200    tail</t>
  </si>
  <si>
    <t>R150200413</t>
  </si>
  <si>
    <t>Remodeling of Watercourse - 41700/R   SISANA MINOR</t>
  </si>
  <si>
    <t>R150200124</t>
  </si>
  <si>
    <t>Remodeling of Watercourse - 157500/TL   KHERI DISTY</t>
  </si>
  <si>
    <t>R150200171</t>
  </si>
  <si>
    <t>Remodeling of Watercourse - 24800/R SAMAIN   DY.</t>
  </si>
  <si>
    <t>R170200090</t>
  </si>
  <si>
    <t>Rehabilitation of Nolpur Dy from KM 0-31.00    tail</t>
  </si>
  <si>
    <t>R170200128</t>
  </si>
  <si>
    <t>Rehabilitation of Bhanibharo Mr. RD 0 to 12000</t>
  </si>
  <si>
    <t>R150200454</t>
  </si>
  <si>
    <t>Remodeling of Watercourse - 39950-L KAHANAUR DY.</t>
  </si>
  <si>
    <t>R150200407</t>
  </si>
  <si>
    <t>Remodeling of Watercourse - 6887/R GARHI SISANA MINOR</t>
  </si>
  <si>
    <t>R140200067</t>
  </si>
  <si>
    <t>Increasing capacity of Jind Dy. No. 5 from RD 73073 to 92500.</t>
  </si>
  <si>
    <t>10.07.08</t>
  </si>
  <si>
    <t>R150200128</t>
  </si>
  <si>
    <t>Remodeling of Watercourse - 9975/TL   SAHIDANWALI MR</t>
  </si>
  <si>
    <t>R150200113</t>
  </si>
  <si>
    <t>Remodeling of Watercourse - 377000-L SIRSA BR</t>
  </si>
  <si>
    <t>R150200080</t>
  </si>
  <si>
    <t>Remodeling of Watercourse - 103180-R PABRA DISTY</t>
  </si>
  <si>
    <t>Increasing capacity of Fatehbad Branch by providing concrete in Bed &amp; Pointing of side slopes from RD 271000 -281000 for controlling seepage</t>
  </si>
  <si>
    <t>R170200164</t>
  </si>
  <si>
    <t>Constructing New Garhi Sisana Minor from RD 0 to 4400 off-taking from RD 66500-L Jasrana Minor.</t>
  </si>
  <si>
    <t>R170200055</t>
  </si>
  <si>
    <t>Remodeling of Sainthali Dy and 2-L Mr. from    RD 0-40450 tail</t>
  </si>
  <si>
    <t>R160200056</t>
  </si>
  <si>
    <t>Remodeling of 3 Watercourses</t>
  </si>
  <si>
    <t>10.02.11</t>
  </si>
  <si>
    <t>R150200589</t>
  </si>
  <si>
    <t>constg. Khundrawali Sub Minor from RD 0 to 8000 tail taking off at RD 16500-L Kasni Minor.</t>
  </si>
  <si>
    <t>R150200590</t>
  </si>
  <si>
    <t>Constg. Kabulpur Minor RD 0-6500 off taking at RD 209374-R JLN Feeder.</t>
  </si>
  <si>
    <t>R130200028</t>
  </si>
  <si>
    <t>Constructing Madina Korsan minor from RD 0-7350 off taking from RD 93150-L Bhiwani sub branch.</t>
  </si>
  <si>
    <t>28.09.07</t>
  </si>
  <si>
    <t>R170200137</t>
  </si>
  <si>
    <t>Re-habilitaion of Southern Ghaggar Canal    Earthen /lined from RD 2900-21600</t>
  </si>
  <si>
    <t>R170200162</t>
  </si>
  <si>
    <t>Constructing New Kultana Minor from RD 0 to 12445 tail off-taking from RD 45000-R Dulhera Disty and constg. I-L New Kultana Mr. from RD 0 to 3985 tail off taking from RD 4445-L New Kultana Minor.</t>
  </si>
  <si>
    <t>R140200045</t>
  </si>
  <si>
    <t>Constg. Hetampura Minor from RD 0-8400 tail off taking RD 31000-R D/S  PH No. 3 Jui Canal.</t>
  </si>
  <si>
    <t>R170200163</t>
  </si>
  <si>
    <t>Constructing New Ismaila Mr. RD 0 to 9700 off-taking at RD 34100-R Dulhera Disty. and remodeling of Ismailia Distributory from 0 to 23630 tail.</t>
  </si>
  <si>
    <t>R150200604</t>
  </si>
  <si>
    <t>Construction of Dewrer Sub Minor from RD 0 to 7460 off taking from RD 6250-L Dewrer Minor and Remodelling of Dewrer Minor from RD 0 to 6250.</t>
  </si>
  <si>
    <t>R140200074</t>
  </si>
  <si>
    <t>Construction of Kukshi Minor from Km. 0-3.00 off taking at PH M.D.-VI Km. 24.720-L of Mohindergarh Disty.</t>
  </si>
  <si>
    <t>R140200075</t>
  </si>
  <si>
    <t>Construction of Duloth Minor from Km. 0-3.00 off taking at PH M.D.-VI Km. 24.720-R of Mohindergarh Disty.</t>
  </si>
  <si>
    <t>R170200157</t>
  </si>
  <si>
    <t>Rehabilitation of pumps of Jui Canal, Nigana Canal &amp; Siwani Canal system.</t>
  </si>
  <si>
    <t>R140200077</t>
  </si>
  <si>
    <t>Construction of Kherki Minor from Km. 0-3.20 off taking at PH M.D.-VI Km. 24.720 TF of Mohindergarh Disty.</t>
  </si>
  <si>
    <t>R170200158</t>
  </si>
  <si>
    <t>Restoration of lifting capacity of pumps of JLN Canal &amp; Dewana canal system.</t>
  </si>
  <si>
    <t>R160200059</t>
  </si>
  <si>
    <t>Remodeling of 26 Watercourses</t>
  </si>
  <si>
    <t>R160200054</t>
  </si>
  <si>
    <t>Remodeling of 11 Watercourses</t>
  </si>
  <si>
    <t>R150200572</t>
  </si>
  <si>
    <t>Contg. New Kasaba Minor from RD 0-18000-Tail off taking at RD 34700-R Kasaba Minor.</t>
  </si>
  <si>
    <t>R140200081</t>
  </si>
  <si>
    <t>Construction of Meerpur Minor from RD KM  0-2.25 off taking at Km. 7.625-R Nayagaon Disty.</t>
  </si>
  <si>
    <t>R130200032</t>
  </si>
  <si>
    <t>Constructing Guide Bund cum drain along defunct Narnaul Disty. to Krishnawati River from Protection of Narnaul and adjoining areas from flooding.</t>
  </si>
  <si>
    <t>R130200033</t>
  </si>
  <si>
    <t>Increasing capacity and extension of Nangla Disty from Km 0-9.430 (extension from 5.750 to 9.430) off taking at Km 14.700-L Pump House DD-2 Dewana Disty.</t>
  </si>
  <si>
    <t>R140200079</t>
  </si>
  <si>
    <t>Constructing Kalkha Sub Minor RD 0-14165 off taking RD 16700-R Naultha Minor  And head regulator at Palri Minor at RD 20290-R Israna Disty.</t>
  </si>
  <si>
    <t>R170200047</t>
  </si>
  <si>
    <t>Rehabilitation of Jui Feeder from RD 0 to    173400</t>
  </si>
  <si>
    <t>R160200055</t>
  </si>
  <si>
    <t>Remodeling of 31 Watercourses</t>
  </si>
  <si>
    <t>R140200083</t>
  </si>
  <si>
    <t>Construction of Bhagwanpur- Budana Dy. from RD 0-4.392 Km. Off taking from Km. 30.580-L of JLN Canal.</t>
  </si>
  <si>
    <t>R150200579</t>
  </si>
  <si>
    <t>Laying SLBL from RD 0 to 46000 Badhwana disty..</t>
  </si>
  <si>
    <t>R170200152</t>
  </si>
  <si>
    <t>Extension of Jahidpur Minor from RD 46000 to 58620 tail.</t>
  </si>
  <si>
    <t>R140200082</t>
  </si>
  <si>
    <t>Increasing capacity of Bas Disty. from Km. 0 to 4.641 off taking at Km. 14.700/L of Dewana Disty. and Constg. Khori Minor from Km. 0-4.630 off taking at Km. 4.641-TF Bas Disty.</t>
  </si>
  <si>
    <t>R160200051</t>
  </si>
  <si>
    <t>Remodeling of 36 Watercourses</t>
  </si>
  <si>
    <t>R160200053</t>
  </si>
  <si>
    <t>Remodeling of 69 Watercourses</t>
  </si>
  <si>
    <t>R160200052</t>
  </si>
  <si>
    <t>Remodeling of 141 Watercourses</t>
  </si>
  <si>
    <t>R160200058</t>
  </si>
  <si>
    <t>Remodeling of 142 Watercourses</t>
  </si>
  <si>
    <t>Road</t>
  </si>
  <si>
    <t>XIX</t>
  </si>
  <si>
    <t>R190200030</t>
  </si>
  <si>
    <t>Detailed project report for improvement of DHS to Ballambha raod from Km 0.00 to 1.560 in Rohtak District.</t>
  </si>
  <si>
    <t>PWD(B&amp;R)</t>
  </si>
  <si>
    <t>13.08.13</t>
  </si>
  <si>
    <t>31.03.16</t>
  </si>
  <si>
    <t>Yamuna Nagar</t>
  </si>
  <si>
    <t>R190200035</t>
  </si>
  <si>
    <t>Improvement of Radaur Mustafabad road to Ladwa Mustafabad road via Dhanupura, Sili Khurd by Providing and laying wdg. &amp; stg. in Yamuna Nagar District.</t>
  </si>
  <si>
    <t>R160200094(2)</t>
  </si>
  <si>
    <t>Kirmara to Kanoh road.</t>
  </si>
  <si>
    <t>30.03.11</t>
  </si>
  <si>
    <t>R160200094(4)</t>
  </si>
  <si>
    <t>Daulatpur to Railway Station Daulatpur.</t>
  </si>
  <si>
    <t>R190200033</t>
  </si>
  <si>
    <t>Improvement of Jagadhari Bari Pabni road to Jagadhari Bilaspur road via chhoti Pabni, Judda Jattan Piruwala (ID 459, 460, 467 &amp; 451).</t>
  </si>
  <si>
    <t>Rohtak /Sonipat</t>
  </si>
  <si>
    <t>R190200027</t>
  </si>
  <si>
    <t>Improvement of road by way of widening and stg. of Ghilour to Kahni road from Km. 0.00 to 3.340</t>
  </si>
  <si>
    <t>R190200034</t>
  </si>
  <si>
    <t>Improvement of Talakaur to Bal Chappar upto Jagadhari Bari Pabni road (ID 491, 505 &amp; 449).</t>
  </si>
  <si>
    <t>R190200019</t>
  </si>
  <si>
    <t>Improvement of road from Bahadurgarh Jhajjar Road to Kablana to Khungai.</t>
  </si>
  <si>
    <t>R190200029</t>
  </si>
  <si>
    <t>Improvement of road by way of widening and stg. of Nindana to Farmana road from Km. 0.00 to 5.00</t>
  </si>
  <si>
    <t>Rohtak / Sonipat</t>
  </si>
  <si>
    <t>R190200031</t>
  </si>
  <si>
    <t>Re-construction  of Kahni to Moi  road from Km. 0.00 to 5.300 in Rohtak / Sonipat Distt.</t>
  </si>
  <si>
    <t>R190200032</t>
  </si>
  <si>
    <t>Improvement of Samchana to Sisana road from Km. 0.00 to 7.90 in Rohtak Distt.</t>
  </si>
  <si>
    <t>Kailana khas, Gamri</t>
  </si>
  <si>
    <t>R180200022</t>
  </si>
  <si>
    <t>Widening and strengthening of road from NH71 A to Kailana to Gamri (Section Kailana to Gamri) (Road ID 9676).</t>
  </si>
  <si>
    <t>21.08.12</t>
  </si>
  <si>
    <t>R190200021</t>
  </si>
  <si>
    <t>Jhajjar Chhuchakwas road to Achej to Godhari.</t>
  </si>
  <si>
    <t>Sharifgarh,Atwan,Charuni,Jattan,Haripura</t>
  </si>
  <si>
    <t>R180200015</t>
  </si>
  <si>
    <t>NH-I (Sharifgarh) To Atwan Via Charuni Jattan    (Road ID-8105).</t>
  </si>
  <si>
    <t>R190200023</t>
  </si>
  <si>
    <t>Improvement of road from Jhanj to Mohangarh &amp; Bhonsala to Kasoon</t>
  </si>
  <si>
    <t>Jakhodha, Assoudha,Kharkhoda Assoudha</t>
  </si>
  <si>
    <t>R180200005</t>
  </si>
  <si>
    <t>Improvement of road by providing widening and strengthening from NH-10 to Jakhodha to Assoudha upto Kharkhoda Assoudha Raod in Km.0.00 to 3.970 (Road ID    7909).</t>
  </si>
  <si>
    <t>Khanak ,Ratera</t>
  </si>
  <si>
    <t>R180200001</t>
  </si>
  <si>
    <t>Improvement by Raising/Re-construction of Khanak to Ratera road (Road ID No.2125).</t>
  </si>
  <si>
    <t>R190200017</t>
  </si>
  <si>
    <t>Fatehabad to Majra to Bisla to Dhani Majra to Dhanger  in Fatehabad Distt.</t>
  </si>
  <si>
    <t>R190200028</t>
  </si>
  <si>
    <t>Improvement of road by way of widening and stg. of Kiloi to Dhamar road from Km. 0.00 to 4.110</t>
  </si>
  <si>
    <t>R190200024</t>
  </si>
  <si>
    <t>Village Sirta to Kheri Gulam Ali road</t>
  </si>
  <si>
    <t>R190200016</t>
  </si>
  <si>
    <t>Improvement of road Ganja Rupana to Thuian to Dhabi Kalan to Khabra Khurd to Sadalpur road.</t>
  </si>
  <si>
    <t>R160200102</t>
  </si>
  <si>
    <t>Babail to Rana Majra via Nagia, Gari Basic and Naglapar  (N-79).</t>
  </si>
  <si>
    <t>R190200025</t>
  </si>
  <si>
    <t>Improvement of road from Karnal-Kaithal(SH-8) to Kakaut to Sega road.</t>
  </si>
  <si>
    <t>R160200094(1)</t>
  </si>
  <si>
    <t>Kirori to Kanoh road.</t>
  </si>
  <si>
    <t>R160200094(3)</t>
  </si>
  <si>
    <t>Pabra to Daulatpur  </t>
  </si>
  <si>
    <t>R190200018</t>
  </si>
  <si>
    <t>Improvement of road from Bahadurgarh Jhajjar Road to Badhani to Kheri Asra to Rewari Khera to MDR-122.</t>
  </si>
  <si>
    <t>Akheri Madanpur, Naya Gaon, Neemli, Ruriawas</t>
  </si>
  <si>
    <t>R180200006</t>
  </si>
  <si>
    <t>Akheri Madanpur to Naya Gaon to Neemli with Link to Ruriawas (Road ID 9779).</t>
  </si>
  <si>
    <t>Puthi,Mai Rewara,Katwal,Gohana,Sisana</t>
  </si>
  <si>
    <t>R180200020</t>
  </si>
  <si>
    <t>Widening and strengthening of road from NH71 A to Puthi Moi Rewara Katwal upto Gohana    Sisana      road (Road    ID 6161).</t>
  </si>
  <si>
    <t>Sahlawas,Jhaswa,Humayupur</t>
  </si>
  <si>
    <t>R180200003</t>
  </si>
  <si>
    <t>Sahlawas to Jhanswa to Hamayupur (Road ID 9786).</t>
  </si>
  <si>
    <t>Gharaunda,Munak,Khora kheri</t>
  </si>
  <si>
    <t>R180200014</t>
  </si>
  <si>
    <t>Gharaunda to Munak via Khora Kheri road (11.90) (Road ID 7494, 7500).</t>
  </si>
  <si>
    <t>Ghari Jhajjara,Bhora Resulpur,chedya,chulkana,Samalkha</t>
  </si>
  <si>
    <t>R180200021</t>
  </si>
  <si>
    <t>Widening and strengthening of road from Gauaur to Chulkana road (Road ID 6080).</t>
  </si>
  <si>
    <t>Guhla,Bhatian,Badakpur,Rattakhera-Daba</t>
  </si>
  <si>
    <t>R180200010</t>
  </si>
  <si>
    <t>Guhla Bhatian Road To Babakpur Rattakhera-Daba    Road (Road ID 7075, 7042, 9454, 9455).</t>
  </si>
  <si>
    <t>Kosli,Rattanthal-Gurawara,Malsiawas,Jatusana</t>
  </si>
  <si>
    <t>R180200017</t>
  </si>
  <si>
    <t>Kosli - Rattanthal - Gurawara Road (Road ID 1434, 1638, 1639, 1646, 1647).</t>
  </si>
  <si>
    <t>R190200015</t>
  </si>
  <si>
    <t>Improvement of road Ballabgarh Tigaon Manjhawali road.</t>
  </si>
  <si>
    <t>Chhachhrauli,Kot darpur,Mohideenpur,Haiderpur,Sahabudinpur,Kalan,Jaitpur</t>
  </si>
  <si>
    <t>R180200023</t>
  </si>
  <si>
    <t>Improvement of chhachhrauli kot darpur road to mohideenpur km. 0.00 to 8.60 (road id 708).</t>
  </si>
  <si>
    <t>R190200020</t>
  </si>
  <si>
    <t>Beri Dubaldhan Majra Bigowa upto Jhajjar Dadri road.</t>
  </si>
  <si>
    <t>Kaithal, Chandana</t>
  </si>
  <si>
    <t>R180200007</t>
  </si>
  <si>
    <t>Improvement by Providing, widening &amp; Strengthening of road from Kaithal to Chandana to NH-65 in Kaithal Distt (ID 7085, 9435).</t>
  </si>
  <si>
    <t>Fatehpur, Kheri, Materwan, Pharal-Solu Majra, Jandola, Urnecha</t>
  </si>
  <si>
    <t>R180200008</t>
  </si>
  <si>
    <t>Fatehpur To Kheri Materwan Pharal-Solu Majra-Jandola-Urnecha Road (Road ID 6864, 6860,  6867,  6881).</t>
  </si>
  <si>
    <t>R140200106</t>
  </si>
  <si>
    <t>Improvement  of road from Kaithal to Sirta Khanpur Deohra Ujhana to NH-65</t>
  </si>
  <si>
    <t>04.12.08</t>
  </si>
  <si>
    <t>Pansara Shazadpur,Jagadhri</t>
  </si>
  <si>
    <t>R180200024</t>
  </si>
  <si>
    <t>Improvement  of Pansara To Shazadpur Road By Providing, Widening &amp; Strengthening and CC Block (Road ID 547).</t>
  </si>
  <si>
    <t>Kalayat,Batta Sajuma,Narwana</t>
  </si>
  <si>
    <t>R180200013</t>
  </si>
  <si>
    <t>Improvement by Providing Widening &amp; Strengthening of road from Kalayat to Batta via Sajuma (Road ID 6786, 6789).</t>
  </si>
  <si>
    <t>Bahalgarh,Dipalpur,Mukimpur,Nandnaur, Garhi Assadpur</t>
  </si>
  <si>
    <t>R180200018</t>
  </si>
  <si>
    <t>Sonepat (Bahalgarh) to Dipalpur via Mukimpur, Nandnour upto Garhi Asadpur (Road ID 6022,6030).</t>
  </si>
  <si>
    <t>Dhingsara ,Bangram,Bighar,Salamkhera,Badopal,Budhlada, Bhadra</t>
  </si>
  <si>
    <t>R180200002</t>
  </si>
  <si>
    <t>Dhingsara to Bangarmn to Bighar to Salamkhera Badopal (Road ID 5582, 5585, 9046).</t>
  </si>
  <si>
    <t>Radaur,Mustafabad</t>
  </si>
  <si>
    <t>R180200025</t>
  </si>
  <si>
    <t>Improvement of radaur mustafabad road km. 0.00 to 17.60 by providing and laying raising (km.12.20 to 14.40), strengthening and cement concrete blocks  (Road ID 620).</t>
  </si>
  <si>
    <t>R190200022</t>
  </si>
  <si>
    <t>Dighal to Sampala via Behrana Kultana</t>
  </si>
  <si>
    <t>R190200026</t>
  </si>
  <si>
    <t>Improvement by wdg. from 5.50 to 10.00 mtr and stg./ CCB on Rewari Dadri road upto Kosli via Berli Kalan Lula Ahir.</t>
  </si>
  <si>
    <t>R160200099</t>
  </si>
  <si>
    <t>F.P. Jhirka Biwan road to HPN road (Marora) via Alipur Habitka. (N-81).</t>
  </si>
  <si>
    <t>Kaithal, Harsola, Songal, Pundri, Rajaound</t>
  </si>
  <si>
    <t>R180200009</t>
  </si>
  <si>
    <t>Kaithal to Harsola to Songal upto Pundri Rajound    road (Road ID 7093, 9419, 9423, 9439, 9433, 6911, 6916,    9432, 6924, 9437, 9434).</t>
  </si>
  <si>
    <t>Jhajjar, Birdhana, Mehrana Chhochi, Behrana, Dimana, Chuliana, Khrawar</t>
  </si>
  <si>
    <t>R180200004</t>
  </si>
  <si>
    <t>Upgradation of Jhajjar Birdhana Mehrana Chhochi Behrana Dimana Chuliana Khrawar(NH-10) Road</t>
  </si>
  <si>
    <t>R140200104</t>
  </si>
  <si>
    <t>Upgradation of road from Chhuchakwas Matanhail Bahu Karoli road from Km.0.00 to 29.60 in Jhajjar Distt. and 29.60 to 38.60 Km in Rewari district (Length: 38.60 Km)</t>
  </si>
  <si>
    <t>Rural Bridges</t>
  </si>
  <si>
    <t>R160200022</t>
  </si>
  <si>
    <t>Bridge over Loharu Feeder on Dadri Bond Road RD 23950 (ID- 2242)</t>
  </si>
  <si>
    <t>R160200032</t>
  </si>
  <si>
    <t>Bridge over Drain No. 2 on Panipat Barsat Road (ID-2280)</t>
  </si>
  <si>
    <t>R160200030</t>
  </si>
  <si>
    <t>H. L. Bridge over Ghaggar river on Thapli Badisher Road (ID- 2290).</t>
  </si>
  <si>
    <t>R160200025</t>
  </si>
  <si>
    <t>Construction on H.L. Bridge over River Ghaggar and Approach Road from village Sadhanwas to village Meond Kalan</t>
  </si>
  <si>
    <t>R160200035</t>
  </si>
  <si>
    <t>Construction of H.L. Bridge over Western Jamuna canal crossing Buria Khadri Deodhar Road Km. 11.2 near village Buria</t>
  </si>
  <si>
    <t>Social Sector - Anganwadi Centres</t>
  </si>
  <si>
    <t>Please see the AWCs sheet for list of villages</t>
  </si>
  <si>
    <t>R160200080</t>
  </si>
  <si>
    <t>Construction of Anganwadi Centres - Nos. - 15</t>
  </si>
  <si>
    <t>DoW&amp;CD</t>
  </si>
  <si>
    <t>R160200092</t>
  </si>
  <si>
    <t>Construction of Anganwadi Centres - Nos. - 21</t>
  </si>
  <si>
    <t>R160200078</t>
  </si>
  <si>
    <t>Construction of Anganwadi Centres - Nos. - 22</t>
  </si>
  <si>
    <t>R160200089</t>
  </si>
  <si>
    <t>Construction of Anganwadi Centres - Nos. - 31</t>
  </si>
  <si>
    <t>R160200087</t>
  </si>
  <si>
    <t>Construction of Anganwadi Centres - Nos. - 10</t>
  </si>
  <si>
    <t>R160200076</t>
  </si>
  <si>
    <t>Construction of Anganwadi Centres - Nos. - 47</t>
  </si>
  <si>
    <t>R160200091</t>
  </si>
  <si>
    <t>Construction of Anganwadi Centres - Nos. - 49</t>
  </si>
  <si>
    <t>R160200079</t>
  </si>
  <si>
    <t>Construction of Anganwadi Centres - Nos. - 50</t>
  </si>
  <si>
    <t>R160200084</t>
  </si>
  <si>
    <t>Construction of Anganwadi Centres - Nos. - 20</t>
  </si>
  <si>
    <t>R170200204</t>
  </si>
  <si>
    <t>Construction of Anganwadi Centres (50)</t>
  </si>
  <si>
    <t>R160200088</t>
  </si>
  <si>
    <t>R170200207</t>
  </si>
  <si>
    <t>R170200206</t>
  </si>
  <si>
    <t>R160200083</t>
  </si>
  <si>
    <t>Construction of Anganwadi Centres - Nos. - 90</t>
  </si>
  <si>
    <t>R170200222</t>
  </si>
  <si>
    <t>Construction of Anganwadi Centres (60)</t>
  </si>
  <si>
    <t>R170200212</t>
  </si>
  <si>
    <t>R170200218</t>
  </si>
  <si>
    <t>R170200215</t>
  </si>
  <si>
    <t>R160200090</t>
  </si>
  <si>
    <t>Construction of Anganwadi Centres - Nos. - 29</t>
  </si>
  <si>
    <t>R170200216</t>
  </si>
  <si>
    <t>R170200214</t>
  </si>
  <si>
    <t>R170200221</t>
  </si>
  <si>
    <t>R170200208</t>
  </si>
  <si>
    <t>R170200213</t>
  </si>
  <si>
    <t>R170200220</t>
  </si>
  <si>
    <t>Construction of Anganwadi Centres (70)</t>
  </si>
  <si>
    <t>R170200209</t>
  </si>
  <si>
    <t>Construction of Anganwadi Centres (80)</t>
  </si>
  <si>
    <t>R170200211</t>
  </si>
  <si>
    <t>Construction of Anganwadi Centres (96)</t>
  </si>
  <si>
    <t>R170200205</t>
  </si>
  <si>
    <t>R170200217</t>
  </si>
  <si>
    <t>R160200082</t>
  </si>
  <si>
    <t>Construction of Anganwadi Centres - Nos. - 39</t>
  </si>
  <si>
    <t>R160200081</t>
  </si>
  <si>
    <t>Construction of Anganwadi Centres - Nos. - 100</t>
  </si>
  <si>
    <t>R170200219</t>
  </si>
  <si>
    <t>R160200077</t>
  </si>
  <si>
    <t>R170200210</t>
  </si>
  <si>
    <t>R160200086</t>
  </si>
  <si>
    <t>Construction of Anganwadi Centres - Nos. - 80</t>
  </si>
  <si>
    <t>R160200085</t>
  </si>
  <si>
    <t>Social Sector - Toilets in Girls Schools</t>
  </si>
  <si>
    <t>Please see the Toilets Sheet for list of schools</t>
  </si>
  <si>
    <t>R170200180</t>
  </si>
  <si>
    <t>Construction of Toilet Blocks for Girls School (49)</t>
  </si>
  <si>
    <t>Edu. Deptt.</t>
  </si>
  <si>
    <t>27.01.12</t>
  </si>
  <si>
    <t>R170200168</t>
  </si>
  <si>
    <t>Construction of Toilet Blocks for Girls School (50)</t>
  </si>
  <si>
    <t>R170200178</t>
  </si>
  <si>
    <t>Construction of Toilet Blocks for Girls School (67)</t>
  </si>
  <si>
    <t>R170200179</t>
  </si>
  <si>
    <t>Construction of Toilet Blocks for Girls School (91)</t>
  </si>
  <si>
    <t>R170200176</t>
  </si>
  <si>
    <t>Construction of Toilet Blocks for Girls School (101)</t>
  </si>
  <si>
    <t>R170200170</t>
  </si>
  <si>
    <t>Construction of Toilet Blocks for Girls School (100)</t>
  </si>
  <si>
    <t>R170200181</t>
  </si>
  <si>
    <t>R170200186</t>
  </si>
  <si>
    <t>Construction of Toilet Blocks for Girls School (95)</t>
  </si>
  <si>
    <t>R170200169</t>
  </si>
  <si>
    <t>Construction of Toilet Blocks for Girls School (129)</t>
  </si>
  <si>
    <t>R170200166</t>
  </si>
  <si>
    <t>Construction of Toilet Blocks for Girls School (141)</t>
  </si>
  <si>
    <t>R170200182</t>
  </si>
  <si>
    <t>R170200174</t>
  </si>
  <si>
    <t>Construction of Toilet Blocks for Girls School (132)</t>
  </si>
  <si>
    <t>R170200177</t>
  </si>
  <si>
    <t>Construction of Toilet Blocks for Girls School (143)</t>
  </si>
  <si>
    <t>R170200183</t>
  </si>
  <si>
    <t>Construction of Toilet Blocks for Girls School (154)</t>
  </si>
  <si>
    <t>R170200172</t>
  </si>
  <si>
    <t>Construction of Toilet Blocks for Girls School (164)</t>
  </si>
  <si>
    <t>R170200175</t>
  </si>
  <si>
    <t>Construction of Toilet Blocks for Girls School (149)</t>
  </si>
  <si>
    <t>R170200184</t>
  </si>
  <si>
    <t>Construction of Toilet Blocks for Girls School (165)</t>
  </si>
  <si>
    <t>R170200185</t>
  </si>
  <si>
    <t>Construction of Toilet Blocks for Girls School (196)</t>
  </si>
  <si>
    <t>R170200173</t>
  </si>
  <si>
    <t>Construction of Toilet Blocks for Girls School (197)</t>
  </si>
  <si>
    <t>R170200171</t>
  </si>
  <si>
    <t>Construction of Toilet Blocks for Girls School (253)</t>
  </si>
  <si>
    <t>R170200167</t>
  </si>
  <si>
    <t>Construction of Toilet Blocks for Girls School (293)</t>
  </si>
  <si>
    <t>Social Sector-Rural Drinking Water Supply</t>
  </si>
  <si>
    <t>Talwana</t>
  </si>
  <si>
    <t>R160200038 (2)</t>
  </si>
  <si>
    <t>Existing Boosting Station at village Talwana.</t>
  </si>
  <si>
    <t>PHED</t>
  </si>
  <si>
    <t>Jatwas</t>
  </si>
  <si>
    <t>R160200036 (4)</t>
  </si>
  <si>
    <t>Existing Boosting Station at village Jatwas.</t>
  </si>
  <si>
    <t>Nangal Mala</t>
  </si>
  <si>
    <t>R160200045</t>
  </si>
  <si>
    <t>Aug. W/s Scheme Nangal Mala</t>
  </si>
  <si>
    <t>Uchat</t>
  </si>
  <si>
    <t>R160200037 (2)</t>
  </si>
  <si>
    <t>Proposed Boosting Station at village Uchat.</t>
  </si>
  <si>
    <t>Jonawas</t>
  </si>
  <si>
    <t>R160200036 (2)</t>
  </si>
  <si>
    <t>Proposed Boosting Station at village Jonawas.</t>
  </si>
  <si>
    <t>Nimbi</t>
  </si>
  <si>
    <t>R160200036 (3)</t>
  </si>
  <si>
    <t>Existing Boosting Station at village Nimbi.</t>
  </si>
  <si>
    <t>Jharli</t>
  </si>
  <si>
    <t>R160200038 (3)</t>
  </si>
  <si>
    <t>Proposed Boosting Station at village Jharli.</t>
  </si>
  <si>
    <t>Gudha</t>
  </si>
  <si>
    <t>R160200039</t>
  </si>
  <si>
    <t>Aug. W/s Scheme Gudha</t>
  </si>
  <si>
    <t>R190200007</t>
  </si>
  <si>
    <t>Updating   water supply sch.Daroli</t>
  </si>
  <si>
    <t>R190200005</t>
  </si>
  <si>
    <t>Augmentation of   water supply sch.Madan Heri</t>
  </si>
  <si>
    <t>R190200013</t>
  </si>
  <si>
    <t>Augmentation of   water supply sch.Moda Khera</t>
  </si>
  <si>
    <t>R190200006</t>
  </si>
  <si>
    <t>Augmentation of   water supply sch.Umra</t>
  </si>
  <si>
    <t>Mandola</t>
  </si>
  <si>
    <t>R160200042</t>
  </si>
  <si>
    <t>Aug. W/s Scheme Mandola</t>
  </si>
  <si>
    <t>R190200004</t>
  </si>
  <si>
    <t>Augmentation of   water supply sch.Bhatol Jattan</t>
  </si>
  <si>
    <t>Chelawas</t>
  </si>
  <si>
    <t>R160200046</t>
  </si>
  <si>
    <t>Aug. W/s Scheme Chelawas</t>
  </si>
  <si>
    <t>Bhojawas</t>
  </si>
  <si>
    <t>R160200041</t>
  </si>
  <si>
    <t>Aug. W/s Scheme Bhojawas</t>
  </si>
  <si>
    <t>R190200010</t>
  </si>
  <si>
    <t>Augmentation of   water supply sch.Shamsukh</t>
  </si>
  <si>
    <t>R190200009</t>
  </si>
  <si>
    <t>Augmentation of   water supply sch.Kumharian (Independent W/works at vill Sabarwas)</t>
  </si>
  <si>
    <t>R190200001</t>
  </si>
  <si>
    <t>W/S sch Kumbha(updating at village Kumbha)</t>
  </si>
  <si>
    <t>R190200014</t>
  </si>
  <si>
    <t>Ind. w/w vill Neoli Khurd</t>
  </si>
  <si>
    <t>R190200003</t>
  </si>
  <si>
    <t>Augmentation of   water supply sch.Majra</t>
  </si>
  <si>
    <t>R190200011</t>
  </si>
  <si>
    <t>Augmentation of   water supply sch.Dobhi</t>
  </si>
  <si>
    <t>R190200012</t>
  </si>
  <si>
    <t>Augmentation of   water supply sch.Kalirawan</t>
  </si>
  <si>
    <t>Mankawas</t>
  </si>
  <si>
    <t>XII</t>
  </si>
  <si>
    <t>R120200176</t>
  </si>
  <si>
    <t>WSS - Mankawas</t>
  </si>
  <si>
    <t>06.02.07</t>
  </si>
  <si>
    <t>Bhagot and Uchat</t>
  </si>
  <si>
    <t>R160200037 (1)</t>
  </si>
  <si>
    <t>Aug. of W/s Scheme Bhagot group of 02 Nos. of villages.</t>
  </si>
  <si>
    <t>R190200008</t>
  </si>
  <si>
    <t>Augmentation of   water supply sch.Nangathala &amp; B/Stn at tail end</t>
  </si>
  <si>
    <t>Kheri, Talwana, Chitroli and Jharli</t>
  </si>
  <si>
    <t>R160200038 (1)</t>
  </si>
  <si>
    <t>Aug. of W/s Schem Kheri Talwana group of 04 Nos. of villages.</t>
  </si>
  <si>
    <t>R190200002</t>
  </si>
  <si>
    <t>Augmentation of   water supply sch.Sisal Bolan</t>
  </si>
  <si>
    <t>Fatehgarh</t>
  </si>
  <si>
    <t>R120200168</t>
  </si>
  <si>
    <t>WSS - Fatehgarh</t>
  </si>
  <si>
    <t>Nangal</t>
  </si>
  <si>
    <t>R120200152</t>
  </si>
  <si>
    <t>WSS - Nangal</t>
  </si>
  <si>
    <t>Dhani Haripura</t>
  </si>
  <si>
    <t>R120200145</t>
  </si>
  <si>
    <t>WSS - Dhani Haripura</t>
  </si>
  <si>
    <t>Pathera, Kaimla</t>
  </si>
  <si>
    <t>R150200560</t>
  </si>
  <si>
    <t>RDWS - Independent WSS Pathera</t>
  </si>
  <si>
    <t>Bishan</t>
  </si>
  <si>
    <t>R120200105</t>
  </si>
  <si>
    <t>WSS - Bishan</t>
  </si>
  <si>
    <t>Jatwas, Chajiawas, Nimbi, Jonawas and Jhanjariawas</t>
  </si>
  <si>
    <t>R160200036 (1)</t>
  </si>
  <si>
    <t>Aug. of W/s Schem Jatwas group of 05 Nos. of villages (Water works at Jhanjariawas).</t>
  </si>
  <si>
    <t>Mumtajpur and Bharangi</t>
  </si>
  <si>
    <t>R170200008</t>
  </si>
  <si>
    <t>Independent W/S scheme Mumtajpur for group of 2 villages.</t>
  </si>
  <si>
    <t>23.12.11</t>
  </si>
  <si>
    <t>Bhandor Nichi, Beri</t>
  </si>
  <si>
    <t>R150200559</t>
  </si>
  <si>
    <t>RDWS - Aug.WSS Bhandor Nichi-P2</t>
  </si>
  <si>
    <t>Duloth Ahir</t>
  </si>
  <si>
    <t>R150200561</t>
  </si>
  <si>
    <t>RDWS - Independ.WSS Duloth Ahir</t>
  </si>
  <si>
    <t>Chitlong, Dewas, Dulana</t>
  </si>
  <si>
    <t>R150200557</t>
  </si>
  <si>
    <t>RDWS - Independ. WSS Chitlong GP</t>
  </si>
  <si>
    <t>Akoda</t>
  </si>
  <si>
    <t>R150200562</t>
  </si>
  <si>
    <t>RDWS - Independ.WSS Akoda Kharkr</t>
  </si>
  <si>
    <t>Ramgarh, Budana, Budani and Bhagwanpur</t>
  </si>
  <si>
    <t>R170200004</t>
  </si>
  <si>
    <t>Independent W/S scheme Ramgarh for group of 4 villages.</t>
  </si>
  <si>
    <t>Ladhuwas, Saharanwas, Bangarwa, Bhotwas Ahir and Sundroj</t>
  </si>
  <si>
    <t>R170200009</t>
  </si>
  <si>
    <t>Providing Independent W/S scheme Ladhuwas for group of 5 Nos. villages.</t>
  </si>
  <si>
    <t>Bhurthal Jat, Kakoria, Chillar, Bhurthal Thather and Gangaicha Jat</t>
  </si>
  <si>
    <t>R170200005</t>
  </si>
  <si>
    <t>Independent W/S scheme Bhurthal Jat for group of  5 villages.</t>
  </si>
  <si>
    <t>Kalrawas, Kharkhari, Naichana, Rudh, Chirhara and Harchanpur.</t>
  </si>
  <si>
    <t>R170200002</t>
  </si>
  <si>
    <t>Providing Independent W/S scheme Kalrawas group of 6 Nos. villages.</t>
  </si>
  <si>
    <t>Mamria Thethar, Mamria Ahir, Govindpuri, Nangal Mayan and Gothra Tappa Khori</t>
  </si>
  <si>
    <t>R170200003</t>
  </si>
  <si>
    <t>Independent W/S scheme Mamria Thethar for group of 5 villages.</t>
  </si>
  <si>
    <t>Mandola, Shri Nagar, Radha ki Dhani, Nimoth and Dhawana</t>
  </si>
  <si>
    <t>R170200007</t>
  </si>
  <si>
    <t>Independnet W/S scheme Mandola for group of 5 villages.</t>
  </si>
  <si>
    <t>Saban, Ram Singh Pura, Odhi, Sanjarpur and Asra Ka Majra</t>
  </si>
  <si>
    <t>R170200001</t>
  </si>
  <si>
    <t>Independent W/S scheme Saban for group of five villages.</t>
  </si>
  <si>
    <t>Rampuri, Didoli, Kanwali, Dahina and Masit</t>
  </si>
  <si>
    <t>R170200006</t>
  </si>
  <si>
    <t>Independent W/S scheme Rampuri for group of 5 villages.</t>
  </si>
  <si>
    <t>Khorma, Baproli, Nangal Katha, Chindalia, Mohmadpur Hamidkhan, Khatoti Kalan, Khatoti Khurd, Dohar Kalan, Dohar Khurd, Hamidpur, Gehli, Maksuspur, Raghunathpura, Bhankhri, Dochana, Badopur, Jadupur Goad, Balah Kalan, Balah Khurd, Khanpur, Akoli, Mulodi, Dhani Bathotha, Sheonathpura, Bhojawas, Totaheri, Bhungarka, Simli, Nehru Nagar, Akbarpur Serohi, Serohi Bihali, Nangal Kalia, Nangal Chaudhary, Mohanpur, Check Malikpur, Naulaza, Kalba , Bamanwas Kheta, Nayan, Asrawas, Mourand, Niamatpur, Gothri, Datal, Nangal Nunia, Udaipur Kataria, Banihari, Thanwas, Nangal Soda, Amarpura, Budhwal, Rai Malikpur</t>
  </si>
  <si>
    <t>R180200028</t>
  </si>
  <si>
    <t>Aug.of Drinking water Supply Scheme (Canal based ) for 54 No. villages in Narnaul Tehsil of District Mohindergarh</t>
  </si>
  <si>
    <t>18.10.12</t>
  </si>
  <si>
    <t>Thana, Kultajpur, Buchakpur,Rasulpur, Lutafpur, Koriawas, Hasanpur, Rambass, Amarpur, Jorasi, Tehla, Mukandpura, Tajipur, Basirpur, Talot, Maroli, Karoli, Dhanota, Dhancholi, Ghatasher, Chillro, Nizampur, Narheri, Bamanwas Nau, Azambad Mokhuta, Napla, Pavera, Ganwari Jat, Sareli, Rooper Sarai, Niazalipur and Islampura, Bhakrija, Berundla, Khawajpur, Dholera, Begopur, Meghot Halla, Meghot Binja, Nangal Dargu, Musnota, Panchnota, Bayal, Gangutana, Golwa, Sehbajpur, Saidalipur, Lujota, Bhadenti, Dostpur, Dokhera, Shahpur Awal, Tajipur, Nangal Sialu, Karota, Dongli, Khatoli Jat, Khatoli Ahir, Kamania, Nangal Pipa, Chhapra Bibipur, Antri, Biharipur, Jainpur and Mosumpur.</t>
  </si>
  <si>
    <t>R160200001</t>
  </si>
  <si>
    <t>Aug. of Drinking water Supply Scheme (Canal based ) for 64 No. villages in Narnaul Tehsil - Water Works</t>
  </si>
  <si>
    <t>24.06.10</t>
  </si>
  <si>
    <t>STATE : HARYANA</t>
  </si>
  <si>
    <t>RIDF XVII - CONSTRUCTION OF SEPARATE GIRLS TOILETS AND HAND PUMPS IN HIGH SCHOOLS  AND SENIOR SECONDARY SCHOOLS</t>
  </si>
  <si>
    <t>LIST OF SCHOOLS</t>
  </si>
  <si>
    <t>Sl No.</t>
  </si>
  <si>
    <t>District</t>
  </si>
  <si>
    <t>Name of school/ Village</t>
  </si>
  <si>
    <t>No. of Girls Students</t>
  </si>
  <si>
    <t>GSSS    Ugala (Ambala) [1]</t>
  </si>
  <si>
    <t>GHS Panjlassa (Ambala) [2]</t>
  </si>
  <si>
    <t>GHS Kurali (Ambala) [3]</t>
  </si>
  <si>
    <t>GSSS Babyal (Ambala) [11]</t>
  </si>
  <si>
    <t>Ladies Staff</t>
  </si>
  <si>
    <t>GSSS Ballana (Ambala) [12]</t>
  </si>
  <si>
    <t>GSSS Badhauli (Ambala) [14]</t>
  </si>
  <si>
    <t>GSSS Bhurewala (Ambala) [15]</t>
  </si>
  <si>
    <t>GSSS Bihta (Ambala) [16]</t>
  </si>
  <si>
    <t>GSSS Bharog (Ambala) [17]</t>
  </si>
  <si>
    <t>GSSS Boh (Ambala) [18]</t>
  </si>
  <si>
    <t>GSSS Dheen (Ambala) [19]</t>
  </si>
  <si>
    <t>GSSS Gadhauli (Ambala) [20]</t>
  </si>
  <si>
    <t>GSSS Gokalgarh (Ambala) [22]</t>
  </si>
  <si>
    <t>GSSS Jalbera (Ambala) [24]</t>
  </si>
  <si>
    <t>GSSS Kesri (Ambala) [25]</t>
  </si>
  <si>
    <t>GSSS Kakkar Majra (Ambala) [26]</t>
  </si>
  <si>
    <t>GSSS Laha (Ambala) [27]</t>
  </si>
  <si>
    <t>GSSS Mullana (Ambala) [28]</t>
  </si>
  <si>
    <t>GSSS Mohri Bhanokheri (Ambala)    [29]</t>
  </si>
  <si>
    <t>GSSS Nahouni (Ambala) [32]</t>
  </si>
  <si>
    <t>GSSS Pathreri (Ambala) [33]</t>
  </si>
  <si>
    <t>GSSS Passiala (Ambala) [34]</t>
  </si>
  <si>
    <t>GSSS Shahpur (Ambala) [35]</t>
  </si>
  <si>
    <t>GSSS Sambalakha (Ambala) [36]</t>
  </si>
  <si>
    <t>GSSS Shahpur Nurad (Ambala) [37]</t>
  </si>
  <si>
    <t>GSSS Samlehri (Ambala) [38]</t>
  </si>
  <si>
    <t>GSSS Saha (Ambala) [39]</t>
  </si>
  <si>
    <t>GSSS Tandwal (Ambala) [41]</t>
  </si>
  <si>
    <t>GHS Sherpur (Ambala) [45]</t>
  </si>
  <si>
    <t>GHS Baragaon (Ambala) [46]</t>
  </si>
  <si>
    <t>GSSS Kathe Majra (Ambala)    [47]</t>
  </si>
  <si>
    <t>GSSS Bhareri Kalan (Ambala)    [48]</t>
  </si>
  <si>
    <t>GHS Nagla Rajputana (Ambala)    [49]</t>
  </si>
  <si>
    <t>GHS Ambli (Ambala) [50]</t>
  </si>
  <si>
    <t>GHS Bari Bassi (Ambala) [51]</t>
  </si>
  <si>
    <t>GHS Ganeshpur (Ambala) [52]</t>
  </si>
  <si>
    <t>GSSS Akbarpur (Ambala) [53]</t>
  </si>
  <si>
    <t>GSSS Fathehgarh (Ambala) [54]</t>
  </si>
  <si>
    <t>GHS Hamidpur (Ambala) [55]</t>
  </si>
  <si>
    <t>GHS Banondi (Ambala) [056]</t>
  </si>
  <si>
    <t>GGHS    Rajouli (Ambala) [57]</t>
  </si>
  <si>
    <t>GSSS Dhanana (Ambala) [58]</t>
  </si>
  <si>
    <t>GSSS Krasan (Ambala) [59]</t>
  </si>
  <si>
    <t>GHS Nanhera (Ambala) [60]</t>
  </si>
  <si>
    <t>GHS Fatehpur (Ambala) [65]</t>
  </si>
  <si>
    <t>GSSS Alipur (Ambala) [70]</t>
  </si>
  <si>
    <t>GHS Baknaur (Ambala) [71]</t>
  </si>
  <si>
    <t>GHS Binjal Pur (Ambala) [72]</t>
  </si>
  <si>
    <t>GSSS Dukheri (Ambala) [74]</t>
  </si>
  <si>
    <t>GSSS Durana (Ambala) [75]</t>
  </si>
  <si>
    <t>GSSS Dhanaura (Ambala) [77]</t>
  </si>
  <si>
    <t>GHS Garnala (Ambala) [78]</t>
  </si>
  <si>
    <t>GHS Chaurmastpur (Ambala)    [79]</t>
  </si>
  <si>
    <t>GSSS Holi (Ambala) [80]</t>
  </si>
  <si>
    <t>GHS Ismailpur (Ambala) [81]</t>
  </si>
  <si>
    <t>GSSS Jansui (Ambala) [82]</t>
  </si>
  <si>
    <t>GHS Kaleran (Ambala) [83]</t>
  </si>
  <si>
    <t>GHS Khudda Kalan (Ambala)    [84]</t>
  </si>
  <si>
    <t>GHS Khaira (Ambala) [85]</t>
  </si>
  <si>
    <t>GSSS Kanwla (Ambala) [86]</t>
  </si>
  <si>
    <t>GHS Kaserla Khurd (Ambala)    [87]</t>
  </si>
  <si>
    <t>GHS Khanpur Labana (Ambala)    [88]</t>
  </si>
  <si>
    <t>GHS Kalrheri (Ambala) [89]</t>
  </si>
  <si>
    <t>GGHS Mullana (Ambala) [90]</t>
  </si>
  <si>
    <t>GHS Matheri Shekhan (Ambala)    [91]</t>
  </si>
  <si>
    <t>GHS Mohra (Ambala) [92]</t>
  </si>
  <si>
    <t>GHS Mehmoodpur (Ambala) [94]</t>
  </si>
  <si>
    <t>GSSS Naneola (Ambala) [95]</t>
  </si>
  <si>
    <t>GSSS Nahra-Dera (Ambala) [96]</t>
  </si>
  <si>
    <t>GHS Nurpur-konkpur (Ambala)    [97]</t>
  </si>
  <si>
    <t>GHS Nagla Jattan (Ambala)    [98]</t>
  </si>
  <si>
    <t>GHS Pilkhani (Ambala) [99]</t>
  </si>
  <si>
    <t>GHS Rampur Chhapra (Ambala)    [100]</t>
  </si>
  <si>
    <t>GSSS Rajokheri (Ambala) [101]</t>
  </si>
  <si>
    <t>GSSS Rampur Sarsheri (Ambala)    [102]</t>
  </si>
  <si>
    <t>GSSS Sapera (Ambala) [103]</t>
  </si>
  <si>
    <t>GSSS Sultanpur (Ambala) [105]</t>
  </si>
  <si>
    <t>GHS Tundla (Ambala) [106]</t>
  </si>
  <si>
    <t>GHS Tepla (Ambala) [107]</t>
  </si>
  <si>
    <t>GHS Tharwa (Ambala) [108]</t>
  </si>
  <si>
    <t>GHS Bhurangpur (Ambala) [112]</t>
  </si>
  <si>
    <t>GHS    Danipur (Ambala) [113]</t>
  </si>
  <si>
    <t>GHS Dhurala (Ambala) [114]</t>
  </si>
  <si>
    <t>GHS Duliani (Ambala) [118]</t>
  </si>
  <si>
    <t>GHS Dinarpur (Ambala) [119]</t>
  </si>
  <si>
    <t>GHS Gaganpur (Ambala) [120]</t>
  </si>
  <si>
    <t>GHS Gola (Ambala) [121]</t>
  </si>
  <si>
    <t>GHS Haldri (Ambala) [122]</t>
  </si>
  <si>
    <t>GHS Kambassi (Ambala) [124]</t>
  </si>
  <si>
    <t>GHS Manakpur (Ambala) [125]</t>
  </si>
  <si>
    <t>GHS Panjola (Ambala) [128]</t>
  </si>
  <si>
    <t>GHS Sewan Majra (Ambala)    [130]</t>
  </si>
  <si>
    <t>GHS Sohata (Ambala) [131]</t>
  </si>
  <si>
    <t>GHS Sarakpur (Ambala) [132]</t>
  </si>
  <si>
    <t>GHS Sullar (Ambala) [133]</t>
  </si>
  <si>
    <t>GHS Subri (Ambala) [134]</t>
  </si>
  <si>
    <t>GHS Sherpur Sulkhani (Ambala)    [135]</t>
  </si>
  <si>
    <t>GHS Landa (Ambala) [138]</t>
  </si>
  <si>
    <t>GHS Jeoly (Ambala) [0139]</t>
  </si>
  <si>
    <t>GHS Khanpur Brahman (Ambala)    [140]</t>
  </si>
  <si>
    <t>GHS Kanjala (Ambala) [142]</t>
  </si>
  <si>
    <t>GSSS Shahzadpur (Ambala) [40]</t>
  </si>
  <si>
    <t>GGSSS Shahzadpur (Ambala)    [144]</t>
  </si>
  <si>
    <t>GSSS Raiwali (Ambala) [145]</t>
  </si>
  <si>
    <t>GHS Sohana (Ambala) [150]</t>
  </si>
  <si>
    <t>GGHS Babyal (Ambala) [153]</t>
  </si>
  <si>
    <t>GSSS Chhapra (Ambala) [154]</t>
  </si>
  <si>
    <t>GHS Chudiala (Ambala) [155]</t>
  </si>
  <si>
    <t>GHS Kardhan (Ambala) [157]</t>
  </si>
  <si>
    <t>GHS Manu Majra (Ambala) [158]</t>
  </si>
  <si>
    <t>GSSS Majri (Ambala) [159]</t>
  </si>
  <si>
    <t>GGHS Mandhaur (Ambala) [160]</t>
  </si>
  <si>
    <t>GSSS Naggal (Ambala) [161]</t>
  </si>
  <si>
    <t>GSSS Panjokhra (Ambala) [162]</t>
  </si>
  <si>
    <t>GHS Ramgarh (Ambala) [163]</t>
  </si>
  <si>
    <t>GGHS Saha (Ambala) [164]</t>
  </si>
  <si>
    <t>GHS Thakurpur (Ambala) [165]</t>
  </si>
  <si>
    <t>GHS Talheri Gujran (Ambala)    [166]</t>
  </si>
  <si>
    <t>GSSS Thamber (Ambala) [167]</t>
  </si>
  <si>
    <t>GHS Ugara Bara (Ambala) [168]</t>
  </si>
  <si>
    <t>GHS Udai Pur (Ambala) [169]</t>
  </si>
  <si>
    <t>GHS    Khanpur (Ambala) [170]</t>
  </si>
  <si>
    <t>GSSS Korwa Khurd (Ambala)    [3990]</t>
  </si>
  <si>
    <t>GHS Sonda (Ambala) [4484]</t>
  </si>
  <si>
    <t>GHS Dhanoura (Ambala) [4801]</t>
  </si>
  <si>
    <t>GHS Rajauli (Ambala) [4803]</t>
  </si>
  <si>
    <t>GGHS Barara (Ambala) [5345]</t>
  </si>
  <si>
    <t>GHS Sallahari (Ambala) [5371]</t>
  </si>
  <si>
    <t>GSSS Dulliana {Ambala} [76]</t>
  </si>
  <si>
    <t>GSSS Zaffarpur {Ambala} [42]</t>
  </si>
  <si>
    <t>GSSS Saunta {Ambala} [104]</t>
  </si>
  <si>
    <t>GHS Kalpi {Ambala} [156]</t>
  </si>
  <si>
    <t>GSSS Manka-Manki {Ambala}    [93]</t>
  </si>
  <si>
    <t>GSSS Sardaheri {Ambala} [151]</t>
  </si>
  <si>
    <t>GSSS Jatwar {Ambala} [23]</t>
  </si>
  <si>
    <t>GSSS Adhoya {Ambala} [10]</t>
  </si>
  <si>
    <t>GSSS Ghel {Ambala} [21]</t>
  </si>
  <si>
    <t>GMSSSS Barara {Ambala} [13]</t>
  </si>
  <si>
    <t>GHS Dera    {Ambala} [63]</t>
  </si>
  <si>
    <t>GSSS    Gurera (Bhiwani) [318]</t>
  </si>
  <si>
    <t>GGSSS Manheru (Bhiwani) [320]</t>
  </si>
  <si>
    <t>GSSS Nandgaon (Bhiwani) [321]</t>
  </si>
  <si>
    <t>GSSS Dawarka (Bhiwani) [323]</t>
  </si>
  <si>
    <t>GSSS Shamaspur (Bhiwani)    [324]</t>
  </si>
  <si>
    <t>GSSS Sui (Bhiwani) [325]</t>
  </si>
  <si>
    <t>GSSS Kitlana (Bhiwani) [326]</t>
  </si>
  <si>
    <t>GSSS Bapora (Bhiwani) [327]</t>
  </si>
  <si>
    <t>GGSSS Kadma (Bhiwani) [328]</t>
  </si>
  <si>
    <t>GSSS Barsi (Bhiwani) [329]</t>
  </si>
  <si>
    <t>GSSS Kalinga (Bhiwani) [330]</t>
  </si>
  <si>
    <t>GSSS Miran (Bhiwani) [332]</t>
  </si>
  <si>
    <t>GGSSS Jhojhu Kalan (Bhiwani)    [333]</t>
  </si>
  <si>
    <t>GSSS Obra (Bhiwani) [334]</t>
  </si>
  <si>
    <t>GSSS Baliali (Bhiwani) [335]</t>
  </si>
  <si>
    <t>GSSS Mouri (Bhiwani) [336]</t>
  </si>
  <si>
    <t>GGSSS Jui Khurd (Bhiwani)    [337]</t>
  </si>
  <si>
    <t>GSSS Isharwal (Bhiwani) [338]</t>
  </si>
  <si>
    <t>GSSS Badesra (Bhiwani) [339]</t>
  </si>
  <si>
    <t>GSSS Bamla (Bhiwani) [340]</t>
  </si>
  <si>
    <t>GSSS Kungar (Bhiwani) [341]</t>
  </si>
  <si>
    <t>GSSS Jui Khurd (Bhiwani)    [342]</t>
  </si>
  <si>
    <t>GGSSS Chang (Bhiwani) [344]</t>
  </si>
  <si>
    <t>GSSS    Dhigawa Jattan (Bhiwani) [345]</t>
  </si>
  <si>
    <t>GSSS Behal (Bhiwani) [350]</t>
  </si>
  <si>
    <t>GSSS Misri (Bhiwani) [351]</t>
  </si>
  <si>
    <t>GSSS Jamalpur (Bhiwani) [352]</t>
  </si>
  <si>
    <t>GGSSS Dinod (Bhiwani) [353]</t>
  </si>
  <si>
    <t>GSSS Dhareru (Bhiwani) [354]</t>
  </si>
  <si>
    <t>GSSS Sanwar (Bhiwani) [355]</t>
  </si>
  <si>
    <t>GSSS Lohani (Bhiwani) [357]</t>
  </si>
  <si>
    <t>GSSS Birhi Kalan (Bhiwani)    [358]</t>
  </si>
  <si>
    <t>GSSS Dhab Dhani (Bhiwani)    [360]</t>
  </si>
  <si>
    <t>GSSS Sanga (Bhiwani) [361]</t>
  </si>
  <si>
    <t>GSSS Gignou (Bhiwani) [362]</t>
  </si>
  <si>
    <t>GSSS Kharak Kalan (Bhiwani)    [363]</t>
  </si>
  <si>
    <t>GSSS Chandwas (Bhiwani) [364]</t>
  </si>
  <si>
    <t>GSSS Makrana (Bhiwani) [365]</t>
  </si>
  <si>
    <t>GGSSS Pur (Bhiwani) [366]</t>
  </si>
  <si>
    <t>GSSS Devsar (Bhiwani) [368]</t>
  </si>
  <si>
    <t>GSSS Pahari (Bhiwani) [369]</t>
  </si>
  <si>
    <t>GGSSS Behal (Bhiwani) [370]</t>
  </si>
  <si>
    <t>GSSS Devrala (Bhiwani) [371]</t>
  </si>
  <si>
    <t>GSSS Paintawas Kalan    (Bhiwani) [372]</t>
  </si>
  <si>
    <t>GSSS Kakroli Sardara    (Bhiwani) [373]</t>
  </si>
  <si>
    <t>GGSSS Baliali (Bhiwani) [374]</t>
  </si>
  <si>
    <t>GSSS Kharakari Jhanwari    (Bhiwani) [378]</t>
  </si>
  <si>
    <t>GSSS Ranila (Bhiwani) [379]</t>
  </si>
  <si>
    <t>GSSS Kaila (Bhiwani) [380]</t>
  </si>
  <si>
    <t>GSSS Jawa (Bhiwani) [381]</t>
  </si>
  <si>
    <t>GSSS Sandwa (Bhiwani) [382]</t>
  </si>
  <si>
    <t>GSSS Berla (Bhiwani) [383]</t>
  </si>
  <si>
    <t>GGSSS Biran (Bhiwani) [384]</t>
  </si>
  <si>
    <t>GSSS Chirya (Bhiwani) [385]</t>
  </si>
  <si>
    <t>GGSSS Chirya (Bhiwani) [386]</t>
  </si>
  <si>
    <t>GSSS Chehar Kalan (Bhiwani)    [387]</t>
  </si>
  <si>
    <t>GSSS Chappar (Bhiwani) [388]</t>
  </si>
  <si>
    <t>GSSS Bond Kalan (Bhiwani)    [389]</t>
  </si>
  <si>
    <t>GSSS Tosham (Bhiwani) [390]</t>
  </si>
  <si>
    <t>GSSS Chandeni (Bhiwani) [391]</t>
  </si>
  <si>
    <t>GSSS Jhojhu Kalan (Bhiwani)    [392]</t>
  </si>
  <si>
    <t>GGSSS Dhani Mahu (Bhiwani)    [394]</t>
  </si>
  <si>
    <t>GSSS Kairu (Bhiwani) [395]</t>
  </si>
  <si>
    <t>GHS    Ghuskani (Bhiwani) [397]</t>
  </si>
  <si>
    <t>GHS Ratera (Bhiwani) [398]</t>
  </si>
  <si>
    <t>GHS Riwasa (Bhiwani) [399]</t>
  </si>
  <si>
    <t>GSSS Mithathal (Bhiwani)    [400]</t>
  </si>
  <si>
    <t>GHS Haluwas (Bhiwani) [401]</t>
  </si>
  <si>
    <t>GGHS Kalinga (Bhiwani) [403]</t>
  </si>
  <si>
    <t>GGSSS Dhanana (Bhiwani) [404]</t>
  </si>
  <si>
    <t>GHS Chandawas (Bhiwani) [405]</t>
  </si>
  <si>
    <t>GHS Patodi (Bhiwani) [406]</t>
  </si>
  <si>
    <t>GHS Mansar Bass (Bhiwani)    [407]</t>
  </si>
  <si>
    <t>GHS Milkpur (Bhiwani) [408]</t>
  </si>
  <si>
    <t>GSSS Pahladgarh (Bhiwani)    [409]</t>
  </si>
  <si>
    <t>GGSSS Kungar (Bhiwani) [410]</t>
  </si>
  <si>
    <t>GHS Bhurtana (Bhiwani) [411]</t>
  </si>
  <si>
    <t>GGHS Tigrana (Bhiwani) [412]</t>
  </si>
  <si>
    <t>GHS Indiwali (Bhiwani) [413]</t>
  </si>
  <si>
    <t>GGSSS Lohari Jattu (Bhiwani)    [414]</t>
  </si>
  <si>
    <t>GGHS Devsar (Bhiwani) [415]</t>
  </si>
  <si>
    <t>GHS Prem Nagar (Bhiwani)    [417]</t>
  </si>
  <si>
    <t>GSSS Mandhana (Bhiwani) [418]</t>
  </si>
  <si>
    <t>GHS Alampur (Bhiwani) [419]</t>
  </si>
  <si>
    <t>GSSS Golpura (Bhiwani) [420]</t>
  </si>
  <si>
    <t>GHS Biran (Bhiwani) [421]</t>
  </si>
  <si>
    <t>GHS Nawa Rajgarh (Bhiwani)    [422]</t>
  </si>
  <si>
    <t>GHS Durjan Pur (Bhiwani)    [423]</t>
  </si>
  <si>
    <t>GHS Bhangarh (Bhiwani) [424]</t>
  </si>
  <si>
    <t>GHS Dinod (Bhiwani) [425]</t>
  </si>
  <si>
    <t>GGHS Badessra (Bhiwani) [426]</t>
  </si>
  <si>
    <t>GHS Dhangar (Bhiwani) [427]</t>
  </si>
  <si>
    <t>GGHS Bapora (Bhiwani) [428]</t>
  </si>
  <si>
    <t>GSSS Khanak (Bhiwani) [429]</t>
  </si>
  <si>
    <t>GHS Nathuwas (Bhiwani) [430]</t>
  </si>
  <si>
    <t>GHS Dhani Mahu (Bhiwani)    [431]</t>
  </si>
  <si>
    <t>GSSS Leghan (Bhiwani) [432]</t>
  </si>
  <si>
    <t>GHS Dang Kalan (Bhiwani)    [433]</t>
  </si>
  <si>
    <t>GHS Dulhari (Bhiwani) [434]</t>
  </si>
  <si>
    <t>GSSS Neemari Wali (Bhiwani)    [435]</t>
  </si>
  <si>
    <t>GHS Paposa (Bhiwani) [436]</t>
  </si>
  <si>
    <t>GSSS Kirawar (Bhiwani) [437]</t>
  </si>
  <si>
    <t>GHS Nangal (Bhiwani) [438]</t>
  </si>
  <si>
    <t>GGHS Lohani (Bhiwani) [439]</t>
  </si>
  <si>
    <t>GHS    Saral (Bhiwani) [440]</t>
  </si>
  <si>
    <t>GHS Alakhpura (Bhiwani) [441]</t>
  </si>
  <si>
    <t>GHS Sagwan (Bhiwani) [442]</t>
  </si>
  <si>
    <t>GGHS Devrala (Bhiwani) [443]</t>
  </si>
  <si>
    <t>GGHS Sui (Bhiwani) [444]</t>
  </si>
  <si>
    <t>GSSS Dhirana (Bhiwani) [445]</t>
  </si>
  <si>
    <t>GHS Riwari Khera (Bhiwani)    [446]</t>
  </si>
  <si>
    <t>GSSS Hetampura (Bhiwani)    [447]</t>
  </si>
  <si>
    <t>GSSS Kaunt (Bhiwani) [448]</t>
  </si>
  <si>
    <t>GHS Thilod (Bhiwani) [449]</t>
  </si>
  <si>
    <t>GHS Umrawat (Bhiwani) [450]</t>
  </si>
  <si>
    <t>GHS Talu (Bhiwani) [451]</t>
  </si>
  <si>
    <t>GHS Siwara (Bhiwani) [452]</t>
  </si>
  <si>
    <t>GHS Badala (Bhiwani) [453]</t>
  </si>
  <si>
    <t>GHS Sai (Bhiwani) [454]</t>
  </si>
  <si>
    <t>GHS Goripur (Bhiwani) [455]</t>
  </si>
  <si>
    <t>GHS Kusumbhi (Bhiwani) [457]</t>
  </si>
  <si>
    <t>GHS Simli (Bhiwani) [458]</t>
  </si>
  <si>
    <t>GHS Dharwan Bass (Bhiwani)    [459]</t>
  </si>
  <si>
    <t>GHS Palwas (Bhiwani) [460]</t>
  </si>
  <si>
    <t>GHS Pinjo Khera (Bhiwani)    [462]</t>
  </si>
  <si>
    <t>GSSS Lohari Jattu (Bhiwani)    [463]</t>
  </si>
  <si>
    <t>GGHS Isharwal (Bhiwani) [464]</t>
  </si>
  <si>
    <t>GSSS Kalod Gudha (Bhiwani)    [465]</t>
  </si>
  <si>
    <t>GHS Dariyapur (Bhiwani) [466]</t>
  </si>
  <si>
    <t>GSSS Budhera (Bhiwani) [468]</t>
  </si>
  <si>
    <t>GGHS Hetampura (Bhiwani)    [469]</t>
  </si>
  <si>
    <t>GHS Bidola (Bhiwani) [471]</t>
  </si>
  <si>
    <t>GSSS Rupgarh (Bhiwani) [472]</t>
  </si>
  <si>
    <t>GHS Chhapar Rangran (Bhiwani)    [473]</t>
  </si>
  <si>
    <t>GSSS Achina (Bhiwani) [474]</t>
  </si>
  <si>
    <t>GHS Arya Nagar (Bhiwani)    [475]</t>
  </si>
  <si>
    <t>GGSSS Imlota (Bhiwani) [476]</t>
  </si>
  <si>
    <t>GSSS Kalyana (Bhiwani) [478]</t>
  </si>
  <si>
    <t>GGSSS Kakroli Hukmi (Bhiwani)    [479]</t>
  </si>
  <si>
    <t>GSSS Kadma (Bhiwani) [480]</t>
  </si>
  <si>
    <t>GHS Kheri Bura (Bhiwani)    [481]</t>
  </si>
  <si>
    <t>GHS Khorara (Bhiwani) [482]</t>
  </si>
  <si>
    <t>GSSS Gopalwas (Bhiwani) [483]</t>
  </si>
  <si>
    <t>GGHS Gudana (Bhiwani) [484]</t>
  </si>
  <si>
    <t>GHS Ghasola (Bhiwani) [485]</t>
  </si>
  <si>
    <t>GHS    Charkhi (Bhiwani) [486]</t>
  </si>
  <si>
    <t>GSSS Chang Road (Bhiwani)    [488]</t>
  </si>
  <si>
    <t>GHS Jhinjhar (Bhiwani) [489]</t>
  </si>
  <si>
    <t>GHS Dalawas (Bhiwani) [490]</t>
  </si>
  <si>
    <t>GGHS Dohki (Bhiwani) [491]</t>
  </si>
  <si>
    <t>GSSS Dohka Mauji (Bhiwani)    [493]</t>
  </si>
  <si>
    <t>GHS Dhani Phogat (Bhiwani)    [494]</t>
  </si>
  <si>
    <t>GGSSS Dhani Phogat (Bhiwani)    [495]</t>
  </si>
  <si>
    <t>GHS Tiwala (Bhiwani) [496]</t>
  </si>
  <si>
    <t>GHS Dudhwa (Bhiwani) [497]</t>
  </si>
  <si>
    <t>GSSS Dhanasari (Bhiwani)    [498]</t>
  </si>
  <si>
    <t>GSSS Nandha (Bhiwani) [499]</t>
  </si>
  <si>
    <t>GHS Neemli (Bhiwani) [500]</t>
  </si>
  <si>
    <t>GHS Naurangabass Jattan    (Bhiwani) [501]</t>
  </si>
  <si>
    <t>GSSS Narsinghwas (Bhiwani)    [502]</t>
  </si>
  <si>
    <t>GHS Palri (Bhiwani) [503]</t>
  </si>
  <si>
    <t>GHS Paintawas Khurd (Bhiwani)    [504]</t>
  </si>
  <si>
    <t>GSSS Pichopa Kalan (Bhiwani)    [505]</t>
  </si>
  <si>
    <t>GSSS Fatehgarh (Bhiwani)    [506]</t>
  </si>
  <si>
    <t>GHS Barsana (Bhiwani) [507]</t>
  </si>
  <si>
    <t>GHS Badrai (Bhiwani) [509]</t>
  </si>
  <si>
    <t>GGHS Badhra (Bhiwani) [510]</t>
  </si>
  <si>
    <t>GHS Bass Ranila (Bhiwani)    [512]</t>
  </si>
  <si>
    <t>GGHS Bond Kalan (Bhiwani)    [513]</t>
  </si>
  <si>
    <t>GHS Bigowa (Bhiwani) [514]</t>
  </si>
  <si>
    <t>GHS Bhagwi (Bhiwani) [515]</t>
  </si>
  <si>
    <t>GGSSS Bhagwi (Bhiwani) [516]</t>
  </si>
  <si>
    <t>GHS Mai Khurd (Bhiwani) [518]</t>
  </si>
  <si>
    <t>GGHS Misri (Bhiwani) [519]</t>
  </si>
  <si>
    <t>GHS Morwala (Bhiwani) [520]</t>
  </si>
  <si>
    <t>GGHS Mankawas (Bhiwani) [521]</t>
  </si>
  <si>
    <t>GGSSS Ranila (Bhiwani) [522]</t>
  </si>
  <si>
    <t>GHS Rawaldhi (Bhiwani) [523]</t>
  </si>
  <si>
    <t>GHS Ramalwas (Bhiwani) [524]</t>
  </si>
  <si>
    <t>GHS Rudrol (Bhiwani) [525]</t>
  </si>
  <si>
    <t>GHS Lad (Bhiwani) [526]</t>
  </si>
  <si>
    <t>GHS Sarupgarh Santor    (Bhiwani) [528]</t>
  </si>
  <si>
    <t>GGSSS Sanwar (Bhiwani) [529]</t>
  </si>
  <si>
    <t>GSSS Sanjarwas (Bhiwani)    [530]</t>
  </si>
  <si>
    <t>GHS Sarangpur (Bhiwani) [531]</t>
  </si>
  <si>
    <t>GHS Sankror (Bhiwani) [532]</t>
  </si>
  <si>
    <t>GSSS    Harodi (Bhiwani) [533]</t>
  </si>
  <si>
    <t>GSSS Kural    (Bhiwani) [534]</t>
  </si>
  <si>
    <t>GSSS Kharkhari (Bhiwani)    [535]</t>
  </si>
  <si>
    <t>GSSS Jhumpa Khurd (Bhiwani)    [536]</t>
  </si>
  <si>
    <t>GHS Naloi (Bhiwani) [537]</t>
  </si>
  <si>
    <t>GHS Paju (Bhiwani) [538]</t>
  </si>
  <si>
    <t>GSSS Bardu Chaina (Bhiwani)    [539]</t>
  </si>
  <si>
    <t>GSSS Baralu (Bhiwani) [540]</t>
  </si>
  <si>
    <t>GSSS Barwas (Bhiwani) [541]</t>
  </si>
  <si>
    <t>GHS Bidhwan (Bhiwani) [542]</t>
  </si>
  <si>
    <t>GHS Budhseli (Bhiwani) [543]</t>
  </si>
  <si>
    <t>GHS Bhariwas (Bhiwani) [544]</t>
  </si>
  <si>
    <t>GSSS Bhera (Bhiwani) [545]</t>
  </si>
  <si>
    <t>GHS Mandhan (Bhiwani) [546]</t>
  </si>
  <si>
    <t>GSSS Mandholi Kalan (Bhiwani)    [547]</t>
  </si>
  <si>
    <t>GSSS Mithi (Bhiwani) [548]</t>
  </si>
  <si>
    <t>GHS Rodhan (Bhiwani) [550]</t>
  </si>
  <si>
    <t>GHS Lilas (Bhiwani) [551]</t>
  </si>
  <si>
    <t>GSSS Singhani (Bhiwani) [552]</t>
  </si>
  <si>
    <t>GHS Sidhnawa (Bhiwani) [553]</t>
  </si>
  <si>
    <t>GHS Hassan (Bhiwani) [554]</t>
  </si>
  <si>
    <t>GHS Fartia Bhima (Bhiwani)    [555]</t>
  </si>
  <si>
    <t>GHS Sehar (Bhiwani) [556]</t>
  </si>
  <si>
    <t>GHS Kamod (Bhiwani) [558]</t>
  </si>
  <si>
    <t>GHS Kari Dharni (Bhiwani)    [560]</t>
  </si>
  <si>
    <t>GHS Ghikara (Bhiwani) [564]</t>
  </si>
  <si>
    <t>GHS Dagroli (Bhiwani) [568]</t>
  </si>
  <si>
    <t>GHS Norangabass Rajputana    (Bhiwani) [56</t>
  </si>
  <si>
    <t>GHS Bhandwa (Bhiwani) [576]</t>
  </si>
  <si>
    <t>GSSS Bhageshwari (Bhiwani)    [577]</t>
  </si>
  <si>
    <t>GHS Mandoli (Bhiwani) [578]</t>
  </si>
  <si>
    <t>GHS Mehrana (Bhiwani) [579]</t>
  </si>
  <si>
    <t>GHS Rasiwas (Bhiwani) [582]</t>
  </si>
  <si>
    <t>GHS Rampura (Bhiwani) [583]</t>
  </si>
  <si>
    <t>GHS Rambass (Bhiwani) [584]</t>
  </si>
  <si>
    <t>GGHS Samaspur (Bhiwani) [585]</t>
  </si>
  <si>
    <t>GHS Saunf Kasni    (Bhiwani) [586]</t>
  </si>
  <si>
    <t>GHS Shyam Kalan (Bhiwani)    [587]</t>
  </si>
  <si>
    <t>GHS Hindol (Bhiwani) [590]</t>
  </si>
  <si>
    <t>GGHS Dhareru (Bhiwani) [594]</t>
  </si>
  <si>
    <t>GHS Nigana Kalan (Bhiwani)    [596]</t>
  </si>
  <si>
    <t>GHS    Dhani Riwasa (Bhiwani) [597]</t>
  </si>
  <si>
    <t>GHS Jatai (Bhiwani) [600]</t>
  </si>
  <si>
    <t>GHS Ajit Pur (Bhiwani) [601]</t>
  </si>
  <si>
    <t>GGHS Sandwa (Bhiwani) [607]</t>
  </si>
  <si>
    <t>GHS Dhana Ladanpur (Bhiwani)    [608]</t>
  </si>
  <si>
    <t>GHS Dhana Narshan (Bhiwani)    [610]</t>
  </si>
  <si>
    <t>GHS Titani (Bhiwani) [615]</t>
  </si>
  <si>
    <t>GGSSS Achina (Bhiwani) [625]</t>
  </si>
  <si>
    <t>GSSS Chang (Bhiwani) [627]</t>
  </si>
  <si>
    <t>GSSS Sohansra (Bhiwani) [628]</t>
  </si>
  <si>
    <t>GSSS Bisalwas (Bhiwani) [629]</t>
  </si>
  <si>
    <t>GSSS Imlota (Bhiwani) [630]</t>
  </si>
  <si>
    <t>GGHS Barwa (Bhiwani) [632]</t>
  </si>
  <si>
    <t>GSSS Adampur Dadhi (Bhiwani)    [633]</t>
  </si>
  <si>
    <t>GGHS Sanjarwas (Bhiwani)    [634]</t>
  </si>
  <si>
    <t>GHS Kikral (Bhiwani) [637]</t>
  </si>
  <si>
    <t>GHS Dhani Bhakra (Bhiwani)    [642]</t>
  </si>
  <si>
    <t>GHS Nakipur (Bhiwani) [646]</t>
  </si>
  <si>
    <t>GHS Noonsar (Bhiwani) [647]</t>
  </si>
  <si>
    <t>GHS Patwan (Bhiwani) [648]</t>
  </si>
  <si>
    <t>GHS Rupana (Bhiwani) [650]</t>
  </si>
  <si>
    <t>GHS Sidhan (Bhiwani) [651]</t>
  </si>
  <si>
    <t>GHS Serla (Bhiwani) [655]</t>
  </si>
  <si>
    <t>GHS Mandholi Khurd (Bhiwani)    [657]</t>
  </si>
  <si>
    <t>GSSS Badhra (Bhiwani) [658]</t>
  </si>
  <si>
    <t>GGSSS Mithathal (Bhiwani)    [659]</t>
  </si>
  <si>
    <t>GSSS Gujrani (Bhiwani) [660]</t>
  </si>
  <si>
    <t>GHS Kohar (Bhiwani) [661]</t>
  </si>
  <si>
    <t>GGSSS Talu (Bhiwani) [662]</t>
  </si>
  <si>
    <t>GHS Bohal (Bhiwani) [663]</t>
  </si>
  <si>
    <t>GHS Garwa (Bhiwani) [668]</t>
  </si>
  <si>
    <t>GHS Jhumpa Kalan (Bhiwani)    [670]</t>
  </si>
  <si>
    <t>GHS Matani (Bhiwani) [672]</t>
  </si>
  <si>
    <t>GSSS Bidhnoi (Bhiwani) [675]</t>
  </si>
  <si>
    <t>GHS Bajina (Bhiwani) [676]</t>
  </si>
  <si>
    <t>GHS Garanpura Kalan (Bhiwani)    [679]</t>
  </si>
  <si>
    <t>GHS Sungarpur (Bhiwani) [680]</t>
  </si>
  <si>
    <t>GGSSS Bamla (Bhiwani) [4045]</t>
  </si>
  <si>
    <t>GGSSS Charkhi (Bhiwani)    [4050]</t>
  </si>
  <si>
    <t>GSSS Dohka Hariya (Bhiwani)    [4051]</t>
  </si>
  <si>
    <t>GSSS Golagarh (Bhiwani)    [4052]</t>
  </si>
  <si>
    <t>GGHS    Miran (Bhiwani) [4054]</t>
  </si>
  <si>
    <t>GSSS Atela Khurd (Bhiwani)    [4123]</t>
  </si>
  <si>
    <t>GSSS Barwa (Bhiwani) [4124]</t>
  </si>
  <si>
    <t>GHS Kari Adu (Bhiwani) [4348]</t>
  </si>
  <si>
    <t>GSSS Tigrana (Bhiwani) [4355]</t>
  </si>
  <si>
    <t>GSSS Mandola (Bhiwani) [4362]</t>
  </si>
  <si>
    <t>GGSSS Gagarwas (Bhiwani)    [4482]</t>
  </si>
  <si>
    <t>GHS Mehra (Bhiwani) [4483]</t>
  </si>
  <si>
    <t>GHS Sirshi (Bhiwani) [4782]</t>
  </si>
  <si>
    <t>GSSS Aun (Bhiwani) [477]</t>
  </si>
  <si>
    <t>GHS Balkara (Bhiwani) [508]</t>
  </si>
  <si>
    <t>GHS Bal Road (Bhiwani) [511]</t>
  </si>
  <si>
    <t>GSSS Mundhal Khurd {Bhiwani}    [376]</t>
  </si>
  <si>
    <t>GSSS Manheru {Bhiwani} [456]</t>
  </si>
  <si>
    <t>GHS Rohnat {Bhiwani} [416]</t>
  </si>
  <si>
    <t>GHS Pur {Bhiwani} [402]</t>
  </si>
  <si>
    <t>GGHS Barsi {Bhiwani} [470]</t>
  </si>
  <si>
    <t>GHS Loharwara {Bhiwani} [527]</t>
  </si>
  <si>
    <t>GHS Bhaini Kungar {Bhiwani}    [677]</t>
  </si>
  <si>
    <t>GGHS Jamalpur {Bhiwani} [599]</t>
  </si>
  <si>
    <t>GSSS Sishwala {Bhiwani} [588]</t>
  </si>
  <si>
    <t>GGSSS Kharak Kalan {Bhiwani}    [331]</t>
  </si>
  <si>
    <t>GSSS Dhanana {Bhiwani} [343]</t>
  </si>
  <si>
    <t>GMSSSS Tosham {Bhiwani} [356]</t>
  </si>
  <si>
    <t>GSSS    Bhupani (Faridabad) [958]</t>
  </si>
  <si>
    <t>GSSS Bhanakpur (Faridabad)    [961]</t>
  </si>
  <si>
    <t>GSSS Chhainsa (Ballabgarh)    (Faridabad) [9</t>
  </si>
  <si>
    <t>GSSS Chandawali (Faridabad)    [966]</t>
  </si>
  <si>
    <t>GGSSS Dayalpur (Faridabad)    [967]</t>
  </si>
  <si>
    <t>GSSS Dayalpur (Faridabad)    [968]</t>
  </si>
  <si>
    <t>GSSS Fathepur Billoch    (Faridabad) [976]</t>
  </si>
  <si>
    <t>GSSS Jassana (Faridabad)    [982]</t>
  </si>
  <si>
    <t>GSSS Kherikalan (Faridabad)    [983]</t>
  </si>
  <si>
    <t>GSSS Kaurali (Faridabad)    [985]</t>
  </si>
  <si>
    <t>GSSS Ferozepur Kalan    (Faridabad) [987]</t>
  </si>
  <si>
    <t>GSSS Mohna (Faridabad) [990]</t>
  </si>
  <si>
    <t>GSSS Panhera Khurd    (Faridabad) [994]</t>
  </si>
  <si>
    <t>GGSSS Tigaon (Faridabad)    [1000]</t>
  </si>
  <si>
    <t>GGSSS Pali (Faridabad) [1004]</t>
  </si>
  <si>
    <t>GSSS Tilpat (Faridabad)    [1009]</t>
  </si>
  <si>
    <t>GHS Garh Khera (Faridabad)    [1021]</t>
  </si>
  <si>
    <t>GHS    Karnera (Faridabad) [1023]</t>
  </si>
  <si>
    <t>GGHS Kaurali (Faridabad)    [1024]</t>
  </si>
  <si>
    <t>GHS Sotai (Faridabad) [1030]</t>
  </si>
  <si>
    <t>GHS Dhaikola (Faridabad)    [1032]</t>
  </si>
  <si>
    <t>GGHS Chhainsa (Faridabad)    [1033]</t>
  </si>
  <si>
    <t>GHS Atali (Faridabad) [1080]</t>
  </si>
  <si>
    <t>GHS Arua (Faridabad) [1081]</t>
  </si>
  <si>
    <t>GHS Barauli (Faridabad)    [1083]</t>
  </si>
  <si>
    <t>GSSS Bhainsrawli (Faridabad)    [1085]</t>
  </si>
  <si>
    <t>GHS Gharora (Faridabad)    [1090]</t>
  </si>
  <si>
    <t>GHS Jawan (Faridabad) [1091]</t>
  </si>
  <si>
    <t>GHS Fatehpur Tagga    (Faridabad) [1092]</t>
  </si>
  <si>
    <t>GHS Machhgar (Faridabad)    [1093]</t>
  </si>
  <si>
    <t>GHS Mandhawali (Faridabad)    [1094]</t>
  </si>
  <si>
    <t>GGHS Mohna (Faridabad) [1095]</t>
  </si>
  <si>
    <t>GHS Naryala (Faridabad)    [1097]</t>
  </si>
  <si>
    <t>GHS Neemka (Faridabad) [1099]</t>
  </si>
  <si>
    <t>GSSS Pali (Faridabad) [1100]</t>
  </si>
  <si>
    <t>GHS Pawta (Faridabad) [1101]</t>
  </si>
  <si>
    <t>GHS Piyala (Faridabad) [1102]</t>
  </si>
  <si>
    <t>GHS Sagarpur (Faridabad)    [1103]</t>
  </si>
  <si>
    <t>GHS Sahupura (Faridabad)    [1107]</t>
  </si>
  <si>
    <t>GSSS Seekri (Faridabad)    [1108]</t>
  </si>
  <si>
    <t>GHS Samaipur (Faridabad)    [1111]</t>
  </si>
  <si>
    <t>GHS Dhauj (Faridabad) [1112]</t>
  </si>
  <si>
    <t>GSSS Tigaon (Faridabad)    [1115]</t>
  </si>
  <si>
    <t>GHS Bhuapur (Faridabad)    [1116]</t>
  </si>
  <si>
    <t>GHS Faridpur (Faridabad)    [1175]</t>
  </si>
  <si>
    <t>GHS Mahawat Pur (Faridabad)    [1178]</t>
  </si>
  <si>
    <t>GHS Junhera (Faridabad)    [4294]</t>
  </si>
  <si>
    <t>GHS Chand Pur {Faridabad}    [1015]</t>
  </si>
  <si>
    <t>GHS Mangar {Faridabad} [1031]</t>
  </si>
  <si>
    <t>GSSS Alawalwas (Fatehabad)    [3262]</t>
  </si>
  <si>
    <t>GSSS Banawali (Fatehabad)    [3263]</t>
  </si>
  <si>
    <t>GSSS Badopal (Fatehabad)    [3264]</t>
  </si>
  <si>
    <t>GSSS Baliala (Fatehabad)    [3265]</t>
  </si>
  <si>
    <t>GHS Alika (Fatehabad) [3309]</t>
  </si>
  <si>
    <t>GSSS Bangaon (Fatehabad)    [3352]</t>
  </si>
  <si>
    <t>GSSS Ahli Sadar (Fatehabad)    [3421]</t>
  </si>
  <si>
    <t>GHS Ahli Noorki Majra    (Fatehabad) [3422]</t>
  </si>
  <si>
    <t>GHS    Aharwan (Fatehabad) [3424]</t>
  </si>
  <si>
    <t>GHS Akanwali (Fatehabad)    [4069]</t>
  </si>
  <si>
    <t>GSSS Kanheri {Fatehabad}    [4038]</t>
  </si>
  <si>
    <t>GHS Khunan {Fatehabad} [3333]</t>
  </si>
  <si>
    <t>GSSS Gorakhpur {Fatehabad}    [3276]</t>
  </si>
  <si>
    <t>GHS Dhabi Kalan {Fatehabad}    [3364]</t>
  </si>
  <si>
    <t>GSSS Mohamadpur Rohi    {Fatehabad} [3281Fatehabad</t>
  </si>
  <si>
    <t>GGHS Pirthala {Fatehabad}    [3415]</t>
  </si>
  <si>
    <t>GGHS Nehla {Fatehabad} [3392]</t>
  </si>
  <si>
    <t>GHS Dharnia {Fatehabad}    [3318]</t>
  </si>
  <si>
    <t>GHS Phool {Fatehabad} [3386]</t>
  </si>
  <si>
    <t>GHS Sanchla {Fatehabad}    [3419]</t>
  </si>
  <si>
    <t>GSSS Nehla {Fatehabad} [3284]</t>
  </si>
  <si>
    <t>GHS Madh {Fatehabad} [3381]</t>
  </si>
  <si>
    <t>GHS Mehuwala {Fatehabad}    [3382]</t>
  </si>
  <si>
    <t>GHS Daiyar {Fatehabad} [3367]</t>
  </si>
  <si>
    <t>GHS Gurusar {Fatehabad}    [3369]</t>
  </si>
  <si>
    <t>GHS Saniana {Fatehabad}    [3418]</t>
  </si>
  <si>
    <t>GGHS Bhattu Kalan {Fatehabad}    [3426]</t>
  </si>
  <si>
    <t>GHS Chander Kalan {Fatehabad}    [3400]</t>
  </si>
  <si>
    <t>GHS Hanspur {Fatehabad}    [3322]</t>
  </si>
  <si>
    <t>GHS Biran Badi {Fatehabad}    [3427]</t>
  </si>
  <si>
    <t>GHS Dhani Dulat {Fatehabad}    [3403]</t>
  </si>
  <si>
    <t>GGHS Badopal {Fatehabad}    [3350]</t>
  </si>
  <si>
    <t>GHS Jandli Khurd {Fatehabad}    [3375]</t>
  </si>
  <si>
    <t>GGHS Gorakhpur {Fatehabad}    [3368]</t>
  </si>
  <si>
    <t>GHS Lamba {Fatehabad} [3380]</t>
  </si>
  <si>
    <t>GSSS Jamalpur Sheikhan    {Fatehabad} [343Fatehabad</t>
  </si>
  <si>
    <t>GHS Bharolanwali {Fatehabad}    [4039]</t>
  </si>
  <si>
    <t>GHS Tibbi {Fatehabad} [4267]</t>
  </si>
  <si>
    <t>GGHS Bigher {Fatehabad}    [4263]</t>
  </si>
  <si>
    <t>GGSSS Jakhal Mandi    {Fatehabad} [3278]    Fatehabad</t>
  </si>
  <si>
    <t>GHS Bodiwali {Fatehabad}    [3313]</t>
  </si>
  <si>
    <t>GHS Lahli {Fatehabad} [3379]</t>
  </si>
  <si>
    <t>GHS Meond Kalan {Fatehabad}    [3411]</t>
  </si>
  <si>
    <t>GHS Ratta They {Fatehabad}    [3305]</t>
  </si>
  <si>
    <t>GSSS Bhuna {Fatehabad} [3267]</t>
  </si>
  <si>
    <t>GHS Ramsara {Fatehabad}    [3389]</t>
  </si>
  <si>
    <t>GHS Jhalania {Fatehabad}    [3374]</t>
  </si>
  <si>
    <t>GHS Bhattu Khurd {Fatehabad}    [3431]</t>
  </si>
  <si>
    <t>GHS Amani {Fatehabad} [3290]</t>
  </si>
  <si>
    <t>GGHS    Kirdhan {Fatehabad} [3327]</t>
  </si>
  <si>
    <t>GHS Baijalpur {Fatehabad}    [3359]</t>
  </si>
  <si>
    <t>GGHS Pili Mandori {Fatehabad}    [3388]</t>
  </si>
  <si>
    <t>GSSS Bosti {Fatehabad} [3397]</t>
  </si>
  <si>
    <t>GSSS Bhattu Kalan {Fatehabad}    [3266]</t>
  </si>
  <si>
    <t>GHS Nadhori {Fatehabad}    [3341]</t>
  </si>
  <si>
    <t>GHS Khara Kheri {Fatehabad}    [3332]</t>
  </si>
  <si>
    <t>GHS Daulatpur {Fatehabad}    [3319]</t>
  </si>
  <si>
    <t>GHS Thuian {Fatehabad} [3391]</t>
  </si>
  <si>
    <t>GHS Ayalki {Fatehabad} [3423]</t>
  </si>
  <si>
    <t>GSSS Nagpur {Fatehabad}    [3283]</t>
  </si>
  <si>
    <t>GSSS Dehman {Fatehabad}    [3361]</t>
  </si>
  <si>
    <t>GHS Ban Mandori {Fatehabad}    [3357]</t>
  </si>
  <si>
    <t>GSSS Kirdhan {Fatehabad}    [3429]</t>
  </si>
  <si>
    <t>GSSS Chinder {Fatehabad}    [3271]</t>
  </si>
  <si>
    <t>GGSSS Saniana {Fatehabad}    [3287]</t>
  </si>
  <si>
    <t>GSSS Jandli Kalan {Fatehabad}    [3279]</t>
  </si>
  <si>
    <t>GHS Karnoli {Fatehabad}    [3378]</t>
  </si>
  <si>
    <t>GHS Damkora {Fatehabad}    [3405]</t>
  </si>
  <si>
    <t>GHS Matana {Fatehabad} [3338]</t>
  </si>
  <si>
    <t>GHS Kajalheri {Fatehabad}    [3376]</t>
  </si>
  <si>
    <t>GHS Lahrian {Fatehabad}    [3410]</t>
  </si>
  <si>
    <t>GSSS Bhirdana {Fatehabad}    [3270]</t>
  </si>
  <si>
    <t>GHS Balianwala {Fatehabad}    [3291]</t>
  </si>
  <si>
    <t>GHS Nangal {Fatehabad} [3385]</t>
  </si>
  <si>
    <t>GHS Nathuwal {Fatehabad}    [3412]</t>
  </si>
  <si>
    <t>GSSS Bighar {Fatehabad}    [3353]</t>
  </si>
  <si>
    <t>GGHS Dhanger {Fatehabad}    [3366]</t>
  </si>
  <si>
    <t>GHS Parta {Fatehabad} [3413]</t>
  </si>
  <si>
    <t>GSSS Hassanga {Fatehabad}    [3372]</t>
  </si>
  <si>
    <t>GSSS Ratta Khera {Fatehabad}    [3390]</t>
  </si>
  <si>
    <t>GHS Dangra {Fatehabad} [3401]</t>
  </si>
  <si>
    <t>GHS Laloda {Fatehabad} [3300]</t>
  </si>
  <si>
    <t>GSSS Dharsul Kalan    {Fatehabad} [3404]</t>
  </si>
  <si>
    <t>GHS Digoh {Fatehabad} [3425]</t>
  </si>
  <si>
    <t>GHS Dhani Thoba {Fatehabad}    [3320]</t>
  </si>
  <si>
    <t>GHS Khairati Khera    {Fatehabad} [3325]</t>
  </si>
  <si>
    <t>GGHS Bhodia Khera {Fatehabad}    [3355]</t>
  </si>
  <si>
    <t>GHS Barseen {Fatehabad}    [3351]</t>
  </si>
  <si>
    <t>GHS Mochiwali {Fatehabad}    [3339]</t>
  </si>
  <si>
    <t>GSSS Daryapur {Fatehabad}    [3272]</t>
  </si>
  <si>
    <t>GHS    Shakar Pura {Fatehabad} [3420]</t>
  </si>
  <si>
    <t>GHS Mehmra {Fatehabad} [3383]</t>
  </si>
  <si>
    <t>GHS Dhani Gopal {Fatehabad}    [3402]</t>
  </si>
  <si>
    <t>GSSS Mochi Chobara    {Fatehabad} [3384]     Fatehabad</t>
  </si>
  <si>
    <t>GSSS Pili Mandori {Fatehabad}    [3387]</t>
  </si>
  <si>
    <t>GSSS Chandpura {Fatehabad}    [3399]</t>
  </si>
  <si>
    <t>GHS Alipura Barota    {Fatehabad} [4223]</t>
  </si>
  <si>
    <t>GHS Chandrawal {Fatehabad}    [3314]</t>
  </si>
  <si>
    <t>GGSSS Mohamadpur Rohi    {Fatehabad} [328Fatehabad</t>
  </si>
  <si>
    <t>GGSSS Bhuna {Fatehabad}    [3268]</t>
  </si>
  <si>
    <t>GHS Karandi {Fatehabad}    [3298]</t>
  </si>
  <si>
    <t>GHS Pirthala {Fatehabad}    [3414]</t>
  </si>
  <si>
    <t>GHS Kumharia {Fatehabad}    [3377]</t>
  </si>
  <si>
    <t>GHS Gajuwala {Fatehabad}    [3406]</t>
  </si>
  <si>
    <t>GHS Sidhani {Fatehabad}    [3416]</t>
  </si>
  <si>
    <t>GHS Kulan {Fatehabad} [3409]</t>
  </si>
  <si>
    <t>GHS Dhollu {Fatehabad} [3365]</t>
  </si>
  <si>
    <t>GHS Mohamdpur Sotter    {Fatehabad} [3428]Fatehabad</t>
  </si>
  <si>
    <t>GSSS Khabra Kalan {Fatehabad}    [3280]</t>
  </si>
  <si>
    <t>GSSS Dhand {Fatehabad} [3363]</t>
  </si>
  <si>
    <t>GHS Dhani Ishar {Fatehabad}    [3360]</t>
  </si>
  <si>
    <t>GHS Jandwala Sottar    {Fatehabad} [3433]</t>
  </si>
  <si>
    <t>GSSS Dhanger {Fatehabad}    [3273]</t>
  </si>
  <si>
    <t>GHS Manawali {Fatehabad}    [3337]</t>
  </si>
  <si>
    <t>GHS Bhoda Hoshnak {Fatehabad}    [3358]</t>
  </si>
  <si>
    <t>GSSS Buwan {Fatehabad} [3398]</t>
  </si>
  <si>
    <t>GHS Sadhanwas {Fatehabad}    [3417]</t>
  </si>
  <si>
    <t>GHS Hizrawan Khurd    {Fatehabad} [3371]</t>
  </si>
  <si>
    <t>GSSS Dhingsara {Fatehabad}    [3362]</t>
  </si>
  <si>
    <t>GHS Loha Khera {Fatehabad}    [3301]</t>
  </si>
  <si>
    <t>GHS Boswal {Fatehabad} [3311]</t>
  </si>
  <si>
    <t>GSSS Shekhupur Daroli    {Fatehabad} [3346</t>
  </si>
  <si>
    <t>GHS Haiderwala {Fatehabad}    [3407]</t>
  </si>
  <si>
    <t>GSSS Jandwala Bagar    {Fatehabad} [3373]</t>
  </si>
  <si>
    <t>GSSS Nanheri {Fatehabad}    [3394]</t>
  </si>
  <si>
    <t>GSSS Samain {Fatehabad}    [3286]</t>
  </si>
  <si>
    <t>GHS Haroli {Fatehabad} [3370]</t>
  </si>
  <si>
    <t>GSSS Bhuthan Kalan    {Fatehabad} [3269]</t>
  </si>
  <si>
    <t>GSSS Jakhal Mandi {Fatehabad}    [3277]</t>
  </si>
  <si>
    <t>GHS Patli Station (Gurgaon)    [681]</t>
  </si>
  <si>
    <t>GSSS Khalilpur (Gurgaon)    [682]</t>
  </si>
  <si>
    <t>GSSS    Bhora Kalan (Gurgaon) [683]</t>
  </si>
  <si>
    <t>GHS Mehniawas (Gurgaon) [684]</t>
  </si>
  <si>
    <t>GHS Balewa (Gurgaon) [686]</t>
  </si>
  <si>
    <t>GHS Jodi (Gurgaon) [690]</t>
  </si>
  <si>
    <t>GHS Khandsa (Gurgaon) [691]</t>
  </si>
  <si>
    <t>GHS Mehchana (Gurgaon) [694]</t>
  </si>
  <si>
    <t>GHS Milak Pur (Gurgaon) [695]</t>
  </si>
  <si>
    <t>GHS Nanukalan (Gurgaon) [697]</t>
  </si>
  <si>
    <t>GHS Pahari (Gurgaon) [699]</t>
  </si>
  <si>
    <t>GHS Syed Shahpur (Gurgaon)    [701]</t>
  </si>
  <si>
    <t>GHS Uncha Majra (Gurgaon)    [704]</t>
  </si>
  <si>
    <t>GHS Bandhwari (Gurgaon) [896]</t>
  </si>
  <si>
    <t>GSSS Farrukh Nagar (Gurgaon)    [735]</t>
  </si>
  <si>
    <t>GSSS Pachgaon (Gurgaon) [737]</t>
  </si>
  <si>
    <t>GSSS Badshahpur (Gurgaon)    [738]</t>
  </si>
  <si>
    <t>GSSS Manesar (Gurgaon) [740]</t>
  </si>
  <si>
    <t>GSSS Mohdpur Jharsa (Gurgaon)    [741]</t>
  </si>
  <si>
    <t>GSSS Khandewla (Gurgaon)    [742]</t>
  </si>
  <si>
    <t>GSSS Bajghera (Gurgaon) [744]</t>
  </si>
  <si>
    <t>GHS Bapas (Gurgaon) [745]</t>
  </si>
  <si>
    <t>GSSS Basai (Gurgaon) [746]</t>
  </si>
  <si>
    <t>GSSS Bhangrola (Gurgaon)    [747]</t>
  </si>
  <si>
    <t>GHS Bilas Pur (Gurgaon) [748]</t>
  </si>
  <si>
    <t>GSSS Budhera (Gurgaon) [749]</t>
  </si>
  <si>
    <t>GSSS Karterpuri (Gurgaon)    [750]</t>
  </si>
  <si>
    <t>GSSS Chakkarpur (Gurgaon)    [751]</t>
  </si>
  <si>
    <t>GGHS Chandu (Gurgaon) [752]</t>
  </si>
  <si>
    <t>GSSS Darbaripur (Gurgaon)    [753]</t>
  </si>
  <si>
    <t>GSSS Daulah (Gurgaon) [754]</t>
  </si>
  <si>
    <t>GHS Dhanwapur (Gurgaon) [755]</t>
  </si>
  <si>
    <t>GHS Garhi Bazidpur (Gurgaon)    [756]</t>
  </si>
  <si>
    <t>GHS Garouli Khurd (Gurgaon)    [757]</t>
  </si>
  <si>
    <t>GGSSS Ghamroj Alipur    (Gurgaon) [758]</t>
  </si>
  <si>
    <t>GHS Ghangola (Gurgaon) [759]</t>
  </si>
  <si>
    <t>GSSS Ghamroj Alipur (Gurgaon)    [760]</t>
  </si>
  <si>
    <t>GSSS Harchand Pur (Gurgaon)    [765]</t>
  </si>
  <si>
    <t>GHS Harsaru (Gurgaon) [766]</t>
  </si>
  <si>
    <t>GHS Hayatpur (Gurgaon) [767]</t>
  </si>
  <si>
    <t>GHS Hazipur (Gurgaon) [768]</t>
  </si>
  <si>
    <t>GHS Islampur (Gurgaon) [769]</t>
  </si>
  <si>
    <t>GSSS Jamalpur (Gurgaon) [770]</t>
  </si>
  <si>
    <t>GHS    Janaula (Gurgaon) [771]</t>
  </si>
  <si>
    <t>GSSS Joniawas (Gurgaon) [772]</t>
  </si>
  <si>
    <t>GHS Kadarpur (Gurgaon) [773]</t>
  </si>
  <si>
    <t>GSSS Kadipur (Gurgaon) [774]</t>
  </si>
  <si>
    <t>GSSS Khor (Gurgaon) [775]</t>
  </si>
  <si>
    <t>GHS Lakhuwas (Gurgaon) [776]</t>
  </si>
  <si>
    <t>GHS Lokra (Gurgaon) [777]</t>
  </si>
  <si>
    <t>GSSS Mankrola (Gurgaon) [778]</t>
  </si>
  <si>
    <t>GHS Mau-lokri (Gurgaon) [779]</t>
  </si>
  <si>
    <t>GHS Mokalwas (Gurgaon) [780]</t>
  </si>
  <si>
    <t>GHS Mushed Pur (Gurgaon)    [781]</t>
  </si>
  <si>
    <t>GHS Nakhrola (Gurgaon) [782]</t>
  </si>
  <si>
    <t>GSSS Nathupur (Gurgaon) [783]</t>
  </si>
  <si>
    <t>GHS Nawada Fatehpur (Gurgaon)    [784]</t>
  </si>
  <si>
    <t>GSSS Noor Garh (Gurgaon)    [785]</t>
  </si>
  <si>
    <t>GHS Palra (Gurgaon) [786]</t>
  </si>
  <si>
    <t>GHS Rithoj (Gurgaon) [787]</t>
  </si>
  <si>
    <t>GHS Sadhrana (Gurgaon) [788]</t>
  </si>
  <si>
    <t>GSSS Sidhrawali (Gurgaon)    [789]</t>
  </si>
  <si>
    <t>GHS Shikhopur (Gurgaon) [790]</t>
  </si>
  <si>
    <t>GHS Sikanderpur Badha    (Gurgaon) [791]</t>
  </si>
  <si>
    <t>GSSS Siwari (Gurgaon) [792]</t>
  </si>
  <si>
    <t>GHS Sukhrali (Gurgaon) [793]</t>
  </si>
  <si>
    <t>GHS Molahera (Gurgaon) [833]</t>
  </si>
  <si>
    <t>GGHS Wazirabad (Gurgaon)    [842]</t>
  </si>
  <si>
    <t>GSSS Bhondsi (Gurgaon) [844]</t>
  </si>
  <si>
    <t>GSSS Garhi Harsaru (Gurgaon)    [847]</t>
  </si>
  <si>
    <t>GSSS Kasan (Gurgaon) [849]</t>
  </si>
  <si>
    <t>GSSS Sherpur (Gurgaon) [850]</t>
  </si>
  <si>
    <t>GGSSS Farrukh nagar (Gurgaon)    [851]</t>
  </si>
  <si>
    <t>GSSS Dhankot (Gurgaon) [854]</t>
  </si>
  <si>
    <t>GSSS Khentawas (Gurgaon)    [855]</t>
  </si>
  <si>
    <t>GSSS Baspadamka (Gurgaon)    [856]</t>
  </si>
  <si>
    <t>GSSS Wazirabad (Gurgaon)    [857]</t>
  </si>
  <si>
    <t>GGSSS Badshahpur (Gurgaon)    [858]</t>
  </si>
  <si>
    <t>GSSS Kherki Daula (Gurgaon)    [859]</t>
  </si>
  <si>
    <t>GSSS Sarhaul (Gurgaon) [860]</t>
  </si>
  <si>
    <t>GSSS Kherla (Gurgaon) [861]</t>
  </si>
  <si>
    <t>GSSS Daultabad (Gurgaon)    [864]</t>
  </si>
  <si>
    <t>GSSS Patherheri (Gurgaon)    [865]</t>
  </si>
  <si>
    <t>GSSS Dundahera (Gurgaon)    [876]</t>
  </si>
  <si>
    <t>GSSS    Teekli (Gurgaon) [878]</t>
  </si>
  <si>
    <t>GGSSS Manesar    (Gurgaon) [879]</t>
  </si>
  <si>
    <t>GSSS Jharsa (Gurgaon) [883]</t>
  </si>
  <si>
    <t>GGHS Bhondsi (Gurgaon) [888]</t>
  </si>
  <si>
    <t>GHS Ghosgarh (Gurgaon) [902]</t>
  </si>
  <si>
    <t>GSSS Jatola (Gurgaon) [904]</t>
  </si>
  <si>
    <t>GHS Kaliawas (Gurgaon) [905]</t>
  </si>
  <si>
    <t>GSSS Gawal Pahari (Gurgaon)    [924]</t>
  </si>
  <si>
    <t>GHS Kanhai (Gurgaon) [942]</t>
  </si>
  <si>
    <t>GHS Karola (Gurgaon) [943]</t>
  </si>
  <si>
    <t>GHS Kankrola (Gurgaon) [944]</t>
  </si>
  <si>
    <t>GHS Ullawas (Gurgaon) [945]</t>
  </si>
  <si>
    <t>GHS Kherlilala (Gurgaon)    [4110]</t>
  </si>
  <si>
    <t>GGHS Rathiwas (Gurgaon)    [4232]</t>
  </si>
  <si>
    <t>GHS Abhey Pur {Gurgaon} [743]</t>
  </si>
  <si>
    <t>GHS Agroha (Hisar) [1180]</t>
  </si>
  <si>
    <t>GHS Bagla (Hisar) [1181]</t>
  </si>
  <si>
    <t>GSSS Balak (Hisar) [1182]</t>
  </si>
  <si>
    <t>GSSS Bandaheri (Hisar) [1183]</t>
  </si>
  <si>
    <t>GHS Bhana (Hisar) [1184]</t>
  </si>
  <si>
    <t>GHS Bheni Badshapur (Hisar)    [1185]</t>
  </si>
  <si>
    <t>GHS Bhodia Bishnoian (Hisar)    [1186]</t>
  </si>
  <si>
    <t>GHS Bherian (Hisar) [1187]</t>
  </si>
  <si>
    <t>GSSS Bhiwani Rohilla (Hisar)    [1188]</t>
  </si>
  <si>
    <t>GHS Bithmara (Hisar) [1189]</t>
  </si>
  <si>
    <t>GGHS Bithmara (Hisar) [1190]</t>
  </si>
  <si>
    <t>GHS Bhojraj (Hisar) [1191]</t>
  </si>
  <si>
    <t>GHS Bobuwa (Hisar) [1192]</t>
  </si>
  <si>
    <t>GHS Budhakhera (Hisar) [1193]</t>
  </si>
  <si>
    <t>GHS Bugana (Hisar) [1194]</t>
  </si>
  <si>
    <t>GHS Burak (Hisar) [1195]</t>
  </si>
  <si>
    <t>GHS Choudhary Wali (Hisar)    [1196]</t>
  </si>
  <si>
    <t>GGHS Choudhriwas (Hisar)    [1197]</t>
  </si>
  <si>
    <t>GSSS Chirod (Hisar) [1198]</t>
  </si>
  <si>
    <t>GHS Chikanwas (Hisar) [1199]</t>
  </si>
  <si>
    <t>GGHS Chuli Bagrian (Hisar)    [1200]</t>
  </si>
  <si>
    <t>GSSS Chuli Bagarian (Hisar)    [1201]</t>
  </si>
  <si>
    <t>GHS Chuli Kalan (Hisar)    [1202]</t>
  </si>
  <si>
    <t>GSSS Daroli (Hisar) [1203]</t>
  </si>
  <si>
    <t>GSSS Daulatpur (Hisar) [1204]</t>
  </si>
  <si>
    <t>GHS    Daya (Hisar) [1205]</t>
  </si>
  <si>
    <t>GHS Dewan (Hisar) [1206]</t>
  </si>
  <si>
    <t>GHS Dhani Mohabatpur (Hisar)    [1207]</t>
  </si>
  <si>
    <t>GHS Dhani Raipur (Hisar)    [1208]</t>
  </si>
  <si>
    <t>GHS Dhani Sadal Pur (Hisar)    [1209]</t>
  </si>
  <si>
    <t>GHS Dhansu (Hisar) [1210]</t>
  </si>
  <si>
    <t>GSSS Durjanpur (Hisar) [1211]</t>
  </si>
  <si>
    <t>GHS Gaibipur (Hisar) [1212]</t>
  </si>
  <si>
    <t>GHS Gawar (Hisar) [1213]</t>
  </si>
  <si>
    <t>GHS Gorchhi (Hisar) [1214]</t>
  </si>
  <si>
    <t>GGHS Gorchhi (Hisar) [1215]</t>
  </si>
  <si>
    <t>GHS Harita (Hisar) [1216]</t>
  </si>
  <si>
    <t>GHS Hassan Garh (Hisar)    [1217]</t>
  </si>
  <si>
    <t>GHS Hindwan (Hisar) [1218]</t>
  </si>
  <si>
    <t>GHS Jagan (Hisar) [1219]</t>
  </si>
  <si>
    <t>GHS Jewra (Hisar) [1220]</t>
  </si>
  <si>
    <t>GHS Kabrel (Hisar) [1221]</t>
  </si>
  <si>
    <t>GHS Kaimari (Hisar) [1222]</t>
  </si>
  <si>
    <t>GHS Kajla (Hisar) [1223]</t>
  </si>
  <si>
    <t>GHS Kanoh (Hisar) [1225]</t>
  </si>
  <si>
    <t>GSSS Kharia (Hisar) [1226]</t>
  </si>
  <si>
    <t>GGHS Khara Barwala (Hisar)    [1227]</t>
  </si>
  <si>
    <t>GHS Kharkra (Hisar) [1228]</t>
  </si>
  <si>
    <t>GHS Kharkari (Hisar) [1229]</t>
  </si>
  <si>
    <t>GHS Khasa Mahajana (Hisar)    [1230]</t>
  </si>
  <si>
    <t>GHS Khairam Pur (Hisar)    [1231]</t>
  </si>
  <si>
    <t>GGHS Khairampur (Hisar)    [1232]</t>
  </si>
  <si>
    <t>GHS Khairi (Hisar) [1233]</t>
  </si>
  <si>
    <t>GHS Khokha (Hisar) [1234]</t>
  </si>
  <si>
    <t>GHS Kinala (Hisar) [1235]</t>
  </si>
  <si>
    <t>GHS Kirmara (Hisar) [1236]</t>
  </si>
  <si>
    <t>GHS Kirori (Hisar) [1237]</t>
  </si>
  <si>
    <t>GHS Kishangarh (Hisar) [1238]</t>
  </si>
  <si>
    <t>GHS Kohli (Hisar) [1239]</t>
  </si>
  <si>
    <t>GGHS Ladwa (Hisar) [1240]</t>
  </si>
  <si>
    <t>GHS Ladwi (Hisar) [1241]</t>
  </si>
  <si>
    <t>GGHS Landhari (Hisar) [1242]</t>
  </si>
  <si>
    <t>GSSS Litani (Hisar) [1243]</t>
  </si>
  <si>
    <t>GHS Ludas (Hisar) [1244]</t>
  </si>
  <si>
    <t>GHS Mallapur (Hisar) [1245]</t>
  </si>
  <si>
    <t>GSSS Matloda (Hisar) [1246]</t>
  </si>
  <si>
    <t>GHS    Mattersham (Hisar) [1247]</t>
  </si>
  <si>
    <t>GHS Migni Khera (Hisar)    [1248]</t>
  </si>
  <si>
    <t>GSSS Mirzapur (Hisar) [1249]</t>
  </si>
  <si>
    <t>GHS Mohbatpur (Hisar) [1251]</t>
  </si>
  <si>
    <t>GSSS Muklan (Hisar) [1252]</t>
  </si>
  <si>
    <t>GGHS Muklan (Hisar) [1253]</t>
  </si>
  <si>
    <t>GSSS Neoli    Kalan (Hisar) [1254]</t>
  </si>
  <si>
    <t>GHS Niana (Hisar) [1255]</t>
  </si>
  <si>
    <t>GHS Pabra (Hisar) [1256]</t>
  </si>
  <si>
    <t>GHS Panihar Chak (Hisar)    [1257]</t>
  </si>
  <si>
    <t>GHS Pattan Tokas (Hisar)    [1259]</t>
  </si>
  <si>
    <t>GSSS Parbhuwala (Hisar)    [1260]</t>
  </si>
  <si>
    <t>GHS Rawalwas Khurd (Hisar)    [1261]</t>
  </si>
  <si>
    <t>GGHS Rawalwas Khurd (Hisar)    [1262]</t>
  </si>
  <si>
    <t>GHS Rawat Khera (Hisar)    [1263]</t>
  </si>
  <si>
    <t>GHS Sharwa (Hisar) [1264]</t>
  </si>
  <si>
    <t>GHS Sahu (Hisar) [1265]</t>
  </si>
  <si>
    <t>GHS Salemgarh (Hisar) [1266]</t>
  </si>
  <si>
    <t>GHS Sarangpur (Hisar) [1267]</t>
  </si>
  <si>
    <t>GHS Badala (Hisar) [1268]</t>
  </si>
  <si>
    <t>GHS Badchapper (Hisar) [1269]</t>
  </si>
  <si>
    <t>GHS Budana (Hisar) [1270]</t>
  </si>
  <si>
    <t>GHS Singhwa Ragho (Hisar)    [1271]</t>
  </si>
  <si>
    <t>GSSS Badhawar (Hisar) [1272]</t>
  </si>
  <si>
    <t>GSSS Bhaini Amirpur (Hisar)    [1273]</t>
  </si>
  <si>
    <t>GSSS Byana Khera (Hisar)    [1274]</t>
  </si>
  <si>
    <t>GHS Chanot (Hisar) [1275]</t>
  </si>
  <si>
    <t>GHS Chhan (Hisar) [1276]</t>
  </si>
  <si>
    <t>GHS Dhana Khurd (Hisar)    [1277]</t>
  </si>
  <si>
    <t>GHS Dhani Peerwali (Hisar)    [1278]</t>
  </si>
  <si>
    <t>GHS Dharam Kheri (Hisar)    [1279]</t>
  </si>
  <si>
    <t>GHS Garhi (Hisar) [1280]</t>
  </si>
  <si>
    <t>GHS Gurana (Hisar) [1281]</t>
  </si>
  <si>
    <t>GHS Ghirai (Hisar) [1282]</t>
  </si>
  <si>
    <t>GHS Hazampur (Hisar) [1283]</t>
  </si>
  <si>
    <t>GHS Khanpur (Hisar) [1285]</t>
  </si>
  <si>
    <t>GSSS Koth Kalan (Hisar)    [1286]</t>
  </si>
  <si>
    <t>GHS Kheri Gagan (Hisar)    [1287]</t>
  </si>
  <si>
    <t>GHS Kanwari (Hisar) [1288]</t>
  </si>
  <si>
    <t>GHS Kumbha (Hisar) [1289]</t>
  </si>
  <si>
    <t>GHS Kulana (Hisar) [1290]</t>
  </si>
  <si>
    <t>GHS    Kheri Jalab (Hisar) [1291]</t>
  </si>
  <si>
    <t>GHS Kharar Alipur (Hisar)    [1292]</t>
  </si>
  <si>
    <t>GHS Madan Heri (Hisar) [1293]</t>
  </si>
  <si>
    <t>GHS Milakpur (Hisar) [1294]</t>
  </si>
  <si>
    <t>GHS Mohla (Hisar) [1295]</t>
  </si>
  <si>
    <t>GHS Moth (Hisar) [1296]</t>
  </si>
  <si>
    <t>GHS Masudpur (Hisar) [1297]</t>
  </si>
  <si>
    <t>GHS Muzadpur (Hisar) [1298]</t>
  </si>
  <si>
    <t>GHS Mehanda (Hisar) [1299]</t>
  </si>
  <si>
    <t>GHS Mayyar (Hisar) [1301]</t>
  </si>
  <si>
    <t>GHS Majod (Hisar) [1302]</t>
  </si>
  <si>
    <t>GHS Nara (Hisar) [1303]</t>
  </si>
  <si>
    <t>GSSS Nalwa (Hisar) [1304]</t>
  </si>
  <si>
    <t>GHS Puthi Saman (Hisar)    [1306]</t>
  </si>
  <si>
    <t>GHS Puthi Mangal Khan (Hisar)    [1307]</t>
  </si>
  <si>
    <t>GSSS Petwar (Hisar) [1308]</t>
  </si>
  <si>
    <t>GSSS Pali (Hisar) [1309]</t>
  </si>
  <si>
    <t>GHS Panihari (Hisar) [1310]</t>
  </si>
  <si>
    <t>GHS Rampura (Hisar) [1311]</t>
  </si>
  <si>
    <t>GHS Rajthal (Hisar) [1312]</t>
  </si>
  <si>
    <t>GHS Sisar Kharbala (Hisar)    [1313]</t>
  </si>
  <si>
    <t>GHS Sultanpur (Hisar) [1314]</t>
  </si>
  <si>
    <t>GSSS Singhwa Khas (Hisar)    [1315]</t>
  </si>
  <si>
    <t>GHS Sainipura (Hisar) [1316]</t>
  </si>
  <si>
    <t>GHS Sheikhpura (Hisar) [1317]</t>
  </si>
  <si>
    <t>GSSS Thurana (Hisar) [1318]</t>
  </si>
  <si>
    <t>GGSSS Bass (Hisar) [1319]</t>
  </si>
  <si>
    <t>GGSSS Dhana Kalan (Hisar)    [1320]</t>
  </si>
  <si>
    <t>GGHS Kharar Alipur (Hisar)    [1321]</t>
  </si>
  <si>
    <t>GGHS Thurana (Hisar) [1322]</t>
  </si>
  <si>
    <t>GGHS Bandaheri (Hisar) [1324]</t>
  </si>
  <si>
    <t>GGHS Rajli (Hisar) [1325]</t>
  </si>
  <si>
    <t>GSSS Sarsana (Hisar-II)    (Hisar) [1326]</t>
  </si>
  <si>
    <t>GGHS Sarsod Bichpari (Hisar)    [1327]</t>
  </si>
  <si>
    <t>GHS Satrod Kalan (Hisar)    [1328]</t>
  </si>
  <si>
    <t>GSSS Shahpur (Hisar) [1329]</t>
  </si>
  <si>
    <t>GHS Shamsukh (Hisar) [1330]</t>
  </si>
  <si>
    <t>GHS Singhran (Hisar) [1332]</t>
  </si>
  <si>
    <t>GGHS Siswal (Hisar) [1333]</t>
  </si>
  <si>
    <t>GHS Siswala (Hisar) [1334]</t>
  </si>
  <si>
    <t>GHS    Siwani Bolan (Hisar) [1335]</t>
  </si>
  <si>
    <t>GHS Sulkhani (Hisar) [1336]</t>
  </si>
  <si>
    <t>GGHS Tokas (Hisar) [1339]</t>
  </si>
  <si>
    <t>GHS Uklana Gaon (Hisar)    [1340]</t>
  </si>
  <si>
    <t>GGHS Uklana Mandi (Hisar)    [1341]</t>
  </si>
  <si>
    <t>GHS Bhagana (Hisar) [1342]</t>
  </si>
  <si>
    <t>GHS Majra (Hisar) [1354]</t>
  </si>
  <si>
    <t>GGHS Puthi Saman (Hisar)    [1362]</t>
  </si>
  <si>
    <t>GGHS Depal (Hisar) [1365]</t>
  </si>
  <si>
    <t>GGHS Sisai Kalirawan (Hisar)    [1368]</t>
  </si>
  <si>
    <t>GGHS Dhandoor (Hisar) [1375]</t>
  </si>
  <si>
    <t>GHS Farid Pur (Hisar) [1380]</t>
  </si>
  <si>
    <t>GHS Franci (Hisar) [1381]</t>
  </si>
  <si>
    <t>GGHS Kabrel (Hisar) [1386]</t>
  </si>
  <si>
    <t>GHS Kheri Barki (Hisar)    [1388]</t>
  </si>
  <si>
    <t>GHS Mirkan (Hisar) [1396]</t>
  </si>
  <si>
    <t>GGHS Niana (Hisar) [1403]</t>
  </si>
  <si>
    <t>GHS Sabarwas (Hisar) [1408]</t>
  </si>
  <si>
    <t>GHS Shikarpur (Hisar) [1411]</t>
  </si>
  <si>
    <t>GGHS Siswala (Hisar) [1412]</t>
  </si>
  <si>
    <t>GHS Surewala (Hisar) [1413]</t>
  </si>
  <si>
    <t>GGHS Talwandi Rukka (Hisar)    [1416]</t>
  </si>
  <si>
    <t>GGSSS Agroha (Hisar) [1419]</t>
  </si>
  <si>
    <t>GSSS Adampur Mandi (Hisar)    [1420]</t>
  </si>
  <si>
    <t>GGSSS Adampur Gaon (Hisar)    [1422]</t>
  </si>
  <si>
    <t>GSSS Arya Nagar (Hisar)    [1423]</t>
  </si>
  <si>
    <t>GGSSS Arya Nagar (Hisar)    [1424]</t>
  </si>
  <si>
    <t>GSSS Asrawan (Hisar) [1425]</t>
  </si>
  <si>
    <t>GSSS Balsamand (Hisar) [1426]</t>
  </si>
  <si>
    <t>GGSSS Balsamand (Hisar)    [1427]</t>
  </si>
  <si>
    <t>GSSS Bass (Hisar) [1430]</t>
  </si>
  <si>
    <t>GSSS Behbalpur (Hisar) [1431]</t>
  </si>
  <si>
    <t>GSSS Bhatol Kharkara (Hisar)    [1432]</t>
  </si>
  <si>
    <t>GSSS Chaudhariwas (Hisar)    [1433]</t>
  </si>
  <si>
    <t>GSSS Chamarkhera (Hisar)    [1434]</t>
  </si>
  <si>
    <t>GSSS Dabra (Hisar) [1435]</t>
  </si>
  <si>
    <t>GSSS Datta (Hisar) [1436]</t>
  </si>
  <si>
    <t>GSSS Dobhi (Hisar) [1437]</t>
  </si>
  <si>
    <t>GSSS Dhiranwas (Hisar) [1438]</t>
  </si>
  <si>
    <t>GSSS Ghursal (Hisar) [1439]</t>
  </si>
  <si>
    <t>GGSSS    Ghirai (Hisar) [1440]</t>
  </si>
  <si>
    <t>GSSS Jakhod Khera (Hisar)    [1445]</t>
  </si>
  <si>
    <t>GSSS Juglan (Hisar) [1446]</t>
  </si>
  <si>
    <t>GSSS Gangwa (Hisar) [1447]</t>
  </si>
  <si>
    <t>GGSSS Kaimri (Hisar) [1448]</t>
  </si>
  <si>
    <t>GSSS Kapro (Hisar) [1449]</t>
  </si>
  <si>
    <t>GSSS Kalwas (Hisar) [1450]</t>
  </si>
  <si>
    <t>GSSS Kirtan (Hisar) [1451]</t>
  </si>
  <si>
    <t>GSSS Kali Rawan (Hisar)    [1452]</t>
  </si>
  <si>
    <t>GSSS Khanda Kheri (Hisar)    [1453]</t>
  </si>
  <si>
    <t>GSSS Kharak Punia (Hisar)    [1454]</t>
  </si>
  <si>
    <t>GSSS Khedar (Hisar) [1455]</t>
  </si>
  <si>
    <t>GSSS Landhari (Hisar) [1456]</t>
  </si>
  <si>
    <t>GSSS Ladwa (Hisar) [1457]</t>
  </si>
  <si>
    <t>GSSS Lohari Ragho (Hisar)    [1458]</t>
  </si>
  <si>
    <t>GGSSS Madanheri (Hisar)    [1459]</t>
  </si>
  <si>
    <t>GSSS Mangali (Hisar) [1460]</t>
  </si>
  <si>
    <t>GGSSS Mangali (Hisar) [1461]</t>
  </si>
  <si>
    <t>GSSS Moda Khera (Hisar)    [1462]</t>
  </si>
  <si>
    <t>GSSS Mirch Pur (Hisar) [1463]</t>
  </si>
  <si>
    <t>GGSSS Mirch Pur (Hisar)    [1464]</t>
  </si>
  <si>
    <t>GGSSS Pabra (Hisar) [1467]</t>
  </si>
  <si>
    <t>GGSSS Petwar (Hisar) [1468]</t>
  </si>
  <si>
    <t>GSSS Rajli (Hisar) [1469]</t>
  </si>
  <si>
    <t>GSSS Rakhi Shahpur (Hisar)    [1470]</t>
  </si>
  <si>
    <t>GSSS Rawalwas Kalan (Hisar)    [1471]</t>
  </si>
  <si>
    <t>GSSS Sadalpur (Hisar) [1472]</t>
  </si>
  <si>
    <t>GSSS Sarsod Bichpari (Hisar)    [1473]</t>
  </si>
  <si>
    <t>GGSSS Satrod Khas (Hisar)    [1474]</t>
  </si>
  <si>
    <t>GSSS Bhatla (Hisar) [1475]</t>
  </si>
  <si>
    <t>GSSS Kuleri (Hisar) [1476]</t>
  </si>
  <si>
    <t>GSSS Dhandheri (Hisar) [1479]</t>
  </si>
  <si>
    <t>GSSS Bhaklana (Hisar) [1480]</t>
  </si>
  <si>
    <t>GSSS Uklana Mandi (Hisar)    [1481]</t>
  </si>
  <si>
    <t>GSSS Umra (Hisar) [1482]</t>
  </si>
  <si>
    <t>GGSSS Umra (Hisar) [1483]</t>
  </si>
  <si>
    <t>GSSS Siswal (Hisar) [1486]</t>
  </si>
  <si>
    <t>GSSS Sorkhi (Hisar) [1487]</t>
  </si>
  <si>
    <t>GSSS Talenwali (Hisar) [1488]</t>
  </si>
  <si>
    <t>GSSS Talwandi Rana (Hisar)    [1489]</t>
  </si>
  <si>
    <t>GSSS Talwandi Rukka (Hisar)    [1490]</t>
  </si>
  <si>
    <t>GSSS    Ugalan (Hisar) [1491]</t>
  </si>
  <si>
    <t>GGHS Khanda Kheri (Hisar)    [1492]</t>
  </si>
  <si>
    <t>GGHS Koth Kalan (Hisar)    [1493]</t>
  </si>
  <si>
    <t>GGHS Hassangarh (Hisar)    [1496]</t>
  </si>
  <si>
    <t>GGHS Khedar (Hisar) [1497]</t>
  </si>
  <si>
    <t>GGSSS Sisai Bolan (Nimbo    Devi) (Hisar) [39Hisar</t>
  </si>
  <si>
    <t>GGHS Dhansu (Hisar) [4003]</t>
  </si>
  <si>
    <t>GHS Neoli Khurd (Hisar)    [4005]</t>
  </si>
  <si>
    <t>GGSSS Adampur Mandi (Hisar)    [4071]</t>
  </si>
  <si>
    <t>GHS Banbhori (Hisar) [4080]</t>
  </si>
  <si>
    <t>GGSSS Kharbala Khera (Hisar)    [4166]</t>
  </si>
  <si>
    <t>GSSS Jamawari (Hisar) [4169]</t>
  </si>
  <si>
    <t>GGSSS Kheri Jalab (Chandro    Devi) (Hisar) Hisar</t>
  </si>
  <si>
    <t>GGSSS Badyan Brahamanan    (Hisar) [4318]Hisar</t>
  </si>
  <si>
    <t>GGHS Badala (Hisar) [4408]</t>
  </si>
  <si>
    <t>GGSSS Garhi Hansi (Net Ram    Man Bhawat</t>
  </si>
  <si>
    <t>GSSS Satrod Khurd (Hisar)    [1499]</t>
  </si>
  <si>
    <t>GGHS Kali Rawan {Hisar}    [1224]</t>
  </si>
  <si>
    <t>GHS Sundawas {Hisar} [1337]</t>
  </si>
  <si>
    <t>GHS Thaska {Hisar} [1338]</t>
  </si>
  <si>
    <t>GHS Hisar (Shiv Nagar)    {Hisar} [1331]</t>
  </si>
  <si>
    <t>GSSS Nangthala {Hisar} [1465]</t>
  </si>
  <si>
    <t>GHS Dhani Khan Bahadur    {Hisar} [1345]</t>
  </si>
  <si>
    <t>GGSSS Dulehra (Jhajjar)    [3068]</t>
  </si>
  <si>
    <t>GSSS Kanonda (Jhajjar) [3069]</t>
  </si>
  <si>
    <t>GSSS Matan Hail (Jhajjar)    [3070]</t>
  </si>
  <si>
    <t>GSSS Kasni (Jhajjar) [3071]</t>
  </si>
  <si>
    <t>GSSS Pelpa (Jhajjar) [3072]</t>
  </si>
  <si>
    <t>GSSS Achhej Paharipur    (Jhajjar) [3073]</t>
  </si>
  <si>
    <t>GSSS Subana (Jhajjar) [3074]</t>
  </si>
  <si>
    <t>GSSS Dubaldhan (Jhajjar)    [3075]</t>
  </si>
  <si>
    <t>GSSS Dhakla (Jhajjar) [3076]</t>
  </si>
  <si>
    <t>GSSS Birdhana (Jhajjar)    [3078]</t>
  </si>
  <si>
    <t>GSSS Dadri Toye (Jhajjar)    [3079]</t>
  </si>
  <si>
    <t>GSSS Khorra (Jhajjar) [3081]</t>
  </si>
  <si>
    <t>GGSSS Chhara (Jhajjar) [3082]</t>
  </si>
  <si>
    <t>GSSS Dujana (Jhajjar) [3083]</t>
  </si>
  <si>
    <t>GSSS Chhara (Jhajjar) [3085]</t>
  </si>
  <si>
    <t>GSSS Gochhi (Jhajjar) [3086]</t>
  </si>
  <si>
    <t>GSSS Hassanpur (Jhajjar)    [3087]</t>
  </si>
  <si>
    <t>GGSSS Jasaur Kheri (Jhajjar)    [3088]</t>
  </si>
  <si>
    <t>GSSS    Noona Majra (Jhajjar) [3089]</t>
  </si>
  <si>
    <t>GGSSS Akehri Madanpur    (Jhajjar) [3090]</t>
  </si>
  <si>
    <t>GGSSS Noona Majra (Jhajjar)    [3091]</t>
  </si>
  <si>
    <t>GGSSS Bhaproda (Jhajjar)    [3092]</t>
  </si>
  <si>
    <t>GSSS Dighal (Jhajjar) [3093]</t>
  </si>
  <si>
    <t>GSSS Mandauthi (Jhajjar)    [3094]</t>
  </si>
  <si>
    <t>GSSS Mehrana (Jhajjar) [3095]</t>
  </si>
  <si>
    <t>GSSS Dadanpur (Jhajjar)    [3097]</t>
  </si>
  <si>
    <t>GSSS Silani (Jhajjar) [3098]</t>
  </si>
  <si>
    <t>GGSSS Asaudha (Jhajjar)    [3100]</t>
  </si>
  <si>
    <t>GSSS Badli (Jhajjar) [3101]</t>
  </si>
  <si>
    <t>GSSS Dawla (Jhajjar) [3103]</t>
  </si>
  <si>
    <t>GSSS Koelpur Khetawas    (Jhajjar) [3104]</t>
  </si>
  <si>
    <t>GSSS Patauda (Jhajjar) [3105]</t>
  </si>
  <si>
    <t>GSSS Jharli (Jhajjar) [3106]</t>
  </si>
  <si>
    <t>GSSS Jahazgarh (Jhajjar)    [3107]</t>
  </si>
  <si>
    <t>GSSS Salhawas (Jhajjar)    [3108]</t>
  </si>
  <si>
    <t>GSSS Bamnola (Jhajjar) [3110]</t>
  </si>
  <si>
    <t>GHS Balaud (Jhajjar) [3111]</t>
  </si>
  <si>
    <t>GSSS Barahi (Jhajjar) [3112]</t>
  </si>
  <si>
    <t>GHS Bhaproda (Jhajjar) [3113]</t>
  </si>
  <si>
    <t>GSSS Bupania (Jhajjar) [3114]</t>
  </si>
  <si>
    <t>GSSS Daboda Kalan (Jhajjar)    [3115]</t>
  </si>
  <si>
    <t>GSSS Daboda Khurd (Jhajjar)    [3116]</t>
  </si>
  <si>
    <t>GHS Dehkora (Jhajjar) [3117]</t>
  </si>
  <si>
    <t>GSSS Gubhana (Jhajjar) [3118]</t>
  </si>
  <si>
    <t>GSSS Kasar (Jhajjar) [3119]</t>
  </si>
  <si>
    <t>GSSS Kharhar (Jhajjar) [3120]</t>
  </si>
  <si>
    <t>GSSS Kulasi (Jhajjar) [3121]</t>
  </si>
  <si>
    <t>GHS Ladrawan (Jhajjar) [3122]</t>
  </si>
  <si>
    <t>GSSS Matan (Jhajjar) [3123]</t>
  </si>
  <si>
    <t>GHS Nilauthi (Jhajjar) [3124]</t>
  </si>
  <si>
    <t>GSSS Rohad (Jhajjar) [3125]</t>
  </si>
  <si>
    <t>GSSS Sankhol (Jhajjar) [3126]</t>
  </si>
  <si>
    <t>GSSS Soldha (Jhajjar) [3127]</t>
  </si>
  <si>
    <t>GGHS Kharman (Jhajjar) [3128]</t>
  </si>
  <si>
    <t>GGSSS Lohar Heri (Jhajjar)    [3129]</t>
  </si>
  <si>
    <t>GGSSS Mandauthi (Jhajjar)    [3130]</t>
  </si>
  <si>
    <t>GGHS Matan (Jhajjar) [3131]</t>
  </si>
  <si>
    <t>GGSSS Majri (Jhajjar) [3132]</t>
  </si>
  <si>
    <t>GGSSS Nilauthi (Jhajjar)    [3133]</t>
  </si>
  <si>
    <t>GHS    Asanda (Jhajjar) [3134]</t>
  </si>
  <si>
    <t>GHS Bir Barktabad (Jhajjar)    [3135]</t>
  </si>
  <si>
    <t>GSSS Badsa (Jhajjar) [3143]</t>
  </si>
  <si>
    <t>GSSS Bahu-jholri (Jhajjar)    [3144]</t>
  </si>
  <si>
    <t>GGSSS Bahu Jholri (Jhajjar)    [3145]</t>
  </si>
  <si>
    <t>GSSS Barhana (Jhajjar) [3146]</t>
  </si>
  <si>
    <t>GSSS Bhambhewa (Jhajjar)    [3147]</t>
  </si>
  <si>
    <t>GHS Bhatera (Jhajjar) [3148]</t>
  </si>
  <si>
    <t>GGSSS Birohar (Jhajjar)    [3149]</t>
  </si>
  <si>
    <t>GHS Chimni (Jhajjar) [3150]</t>
  </si>
  <si>
    <t>GHS Deverkhana (Jhajjar)    [3151]</t>
  </si>
  <si>
    <t>GGHS Dhakla (Jhajjar) [3152]</t>
  </si>
  <si>
    <t>GSSS Dharana (Jhajjar) [3153]</t>
  </si>
  <si>
    <t>GHS Dhaur (Jhajjar) [3154]</t>
  </si>
  <si>
    <t>GGSSS Dubaldhan (Jhajjar)    [3155]</t>
  </si>
  <si>
    <t>GHS Gangtan (Jhajjar) [3156]</t>
  </si>
  <si>
    <t>GSSS Gwalison (Jhajjar)    [3157]</t>
  </si>
  <si>
    <t>GHS Goria (Jhajjar) [3158]</t>
  </si>
  <si>
    <t>GSSS Gudha (Jhajjar) [3159]</t>
  </si>
  <si>
    <t>GGSSS Jahajgarh (Jhajjar)    [3160]</t>
  </si>
  <si>
    <t>GSSS Jahangirpur (Jhajjar)    [3161]</t>
  </si>
  <si>
    <t>GGHS Jahangirpur (Jhajjar)    [3162]</t>
  </si>
  <si>
    <t>GSSS Jhanswa (Jhajjar) [3163]</t>
  </si>
  <si>
    <t>GSSS Kablana (Jhajjar) [3164]</t>
  </si>
  <si>
    <t>GSSS Khanpur Khurd (Jhajjar)    [3165]</t>
  </si>
  <si>
    <t>GGSSS Khatiwas (Jhajjar)    [3166]</t>
  </si>
  <si>
    <t>GSSS Kheri Asra (Jhajjar)    [3167]</t>
  </si>
  <si>
    <t>GSSS Kheri Jat (Jhajjar)    [3168]</t>
  </si>
  <si>
    <t>GHS Kheri Khumar (Jhajjar)    [3169]</t>
  </si>
  <si>
    <t>GSSS Khudan (Jhajjar) [3170]</t>
  </si>
  <si>
    <t>GHS Khungai (Jhajjar) [3171]</t>
  </si>
  <si>
    <t>GHS Ladpur (Jhajjar) [3172]</t>
  </si>
  <si>
    <t>GSSS Machhrauli (Jhajjar)    [3173]</t>
  </si>
  <si>
    <t>GSSS Madana Kalan (Jhajjar)    [3174]</t>
  </si>
  <si>
    <t>GSSS Maraut (Jhajjar) [3175]</t>
  </si>
  <si>
    <t>GGSSS Matan Hail (Jhajjar)    [3176]</t>
  </si>
  <si>
    <t>GSSS Munda Hera (Jhajjar)    [3177]</t>
  </si>
  <si>
    <t>GSSS Nilaheri (Jhajjar)    [3178]</t>
  </si>
  <si>
    <t>GSSS Sasrauli (Jhajjar)    [3179]</t>
  </si>
  <si>
    <t>GSSS Sehlanga (Jhajjar)    [3180]</t>
  </si>
  <si>
    <t>GSSS Seria (Jhajjar) [3181]</t>
  </si>
  <si>
    <t>GGSSS    Silana (Jhajjar) [3183]</t>
  </si>
  <si>
    <t>GSSS Sulodha (Jhajjar) [3185]</t>
  </si>
  <si>
    <t>GSSS Surehti (Jhajjar) [3186]</t>
  </si>
  <si>
    <t>GSSS Tumbaheri (Jhajjar)    [3187]</t>
  </si>
  <si>
    <t>GSSS Ukhal Chana (Jhajjar)    [3188]</t>
  </si>
  <si>
    <t>GGHS Untlodha (Jhajjar)    [3189]</t>
  </si>
  <si>
    <t>GHS Amboli (Jhajjar) [3191]</t>
  </si>
  <si>
    <t>GGHS Chimni (Jhajjar) [3193]</t>
  </si>
  <si>
    <t>GHS Dariyapur (Jhajjar)    [3195]</t>
  </si>
  <si>
    <t>GSSS Dhana (Jhajjar) [3196]</t>
  </si>
  <si>
    <t>GHS Dhandlan (Jhajjar) [3197]</t>
  </si>
  <si>
    <t>GHS Girawar (Jhajjar) [3200]</t>
  </si>
  <si>
    <t>GGHS Gochhi (Jhajjar) [3201]</t>
  </si>
  <si>
    <t>GHS Ismailpur (Jhajjar)    [3202]</t>
  </si>
  <si>
    <t>GSSS Jaitpur (Jhajjar) [3203]</t>
  </si>
  <si>
    <t>GHS Jondhi (Jhajjar) [3204]</t>
  </si>
  <si>
    <t>GHS Kheri Sultan (Jhajjar)    [3207]</t>
  </si>
  <si>
    <t>GSSS Munda Khera (Jhajjar)    [3214]</t>
  </si>
  <si>
    <t>GHS Mundsa (Jhajjar) [3215]</t>
  </si>
  <si>
    <t>GSSS Palra (Jhajjar) [3216]</t>
  </si>
  <si>
    <t>GHS Samaspur Majra (Jhajjar)    [3218]</t>
  </si>
  <si>
    <t>GHS Sarola (Jhajjar) [3219]</t>
  </si>
  <si>
    <t>GHS Jassaur Kheri (Jhajjar)    [3221]</t>
  </si>
  <si>
    <t>GGHS Bamnoli (Jhajjar) [3222]</t>
  </si>
  <si>
    <t>GSSS Ahri (Jhajjar) [3223]</t>
  </si>
  <si>
    <t>GGSSS Badli (Jhajjar) [3225]</t>
  </si>
  <si>
    <t>GSSS Bhadani (Jhajjar) [3226]</t>
  </si>
  <si>
    <t>GGSSS Bhadani (Jhajjar)    [3227]</t>
  </si>
  <si>
    <t>GSSS Birohar (Jhajjar) [3228]</t>
  </si>
  <si>
    <t>GSSS Bishan (Jhajjar) [3229]</t>
  </si>
  <si>
    <t>GSSS Chhuchhakwas (Jhajjar)    [3230]</t>
  </si>
  <si>
    <t>GGSSS Dighal (Jhajjar) [3231]</t>
  </si>
  <si>
    <t>GSSS Lohari (Jhajjar) [3232]</t>
  </si>
  <si>
    <t>GSSS Ruriawas (Jhajjar)    [3234]</t>
  </si>
  <si>
    <t>GHS Issar Heri (Jhajjar)    [3235]</t>
  </si>
  <si>
    <t>GGHS Barhana (Jhajjar) [3236]</t>
  </si>
  <si>
    <t>GSSS Bhindawas (Jhajjar)    [3241]</t>
  </si>
  <si>
    <t>GSSS Chhappar (Jhajjar)    [3242]</t>
  </si>
  <si>
    <t>GHS Chhochhi (Jhajjar) [3243]</t>
  </si>
  <si>
    <t>GHS Jhamri (Jhajjar) [3244]</t>
  </si>
  <si>
    <t>GSSS Bhurawas (Jhajjar)    [3245]</t>
  </si>
  <si>
    <t>GHS    Bamnoli (Jhajjar) [3246]</t>
  </si>
  <si>
    <t>GGSSS Bupania (Jhajjar)    [3247]</t>
  </si>
  <si>
    <t>GSSS Majra (D) (Jhajjar)    [3248]</t>
  </si>
  <si>
    <t>GSSS Luksar (Jhajjar) [3250]</t>
  </si>
  <si>
    <t>GSSS Dulehra (Jhajjar) [3251]</t>
  </si>
  <si>
    <t>GSSS Asaudha (Jhajjar) [3253]</t>
  </si>
  <si>
    <t>GHS Jakhoda (Jhajjar) [3254]</t>
  </si>
  <si>
    <t>GSSS Riwari Khera (Jhajjar)    [3255]</t>
  </si>
  <si>
    <t>GHS Parnala (Jhajjar) [3256]</t>
  </si>
  <si>
    <t>GHS Shidipur (Jhajjar) [3257]</t>
  </si>
  <si>
    <t>GGHS Shidipur Lowa (Jhajjar)    [3258]</t>
  </si>
  <si>
    <t>GGHS Barahi (Jhajjar) [3259]</t>
  </si>
  <si>
    <t>GHS Talao (Jhajjar) [3260]</t>
  </si>
  <si>
    <t>GGHS Kheri Khumar (Jhajjar)    [4036]</t>
  </si>
  <si>
    <t>GHS Chhudani    (Jhajjar) [4174]</t>
  </si>
  <si>
    <t>GSSS Siwana (Jhajjar) [4364]</t>
  </si>
  <si>
    <t>GGHS Rohad (Jhajjar) [4666]</t>
  </si>
  <si>
    <t>GHS Silothi (Jhajjar) [4667]</t>
  </si>
  <si>
    <t>GHS Lagarpur (Jhajjar) [4674]</t>
  </si>
  <si>
    <t>GHS Nogawa (Jhajjar) [4676]</t>
  </si>
  <si>
    <t>GGSSS Silani (Jhajjar) [4677]</t>
  </si>
  <si>
    <t>GHS Amadalpur {Jhajjar}    [3190]</t>
  </si>
  <si>
    <t>GHS Akehri Madanpur {Jhajjar}    [3224]</t>
  </si>
  <si>
    <t>GGSSS Sindhvi Khera (Jind)    [1500]</t>
  </si>
  <si>
    <t>GSSS Muana (Jind) [1501]</t>
  </si>
  <si>
    <t>GSSS Hatt (Jind) [1502]</t>
  </si>
  <si>
    <t>GSSS Durjanpur (Jind) [1503]</t>
  </si>
  <si>
    <t>GSSS Naguran (Jind) [1505]</t>
  </si>
  <si>
    <t>GGSSS Julana (Jind) [1507]</t>
  </si>
  <si>
    <t>GGSSS Naguran (Jind) [1508]</t>
  </si>
  <si>
    <t>GSSS Kharak Ram Ji (Jind)    [1509]</t>
  </si>
  <si>
    <t>GSSS Pillu Khera (Jind)    [1510]</t>
  </si>
  <si>
    <t>GSSS Ikkas (Jind) [1511]</t>
  </si>
  <si>
    <t>GSSS Pipaltha (Jind) [1514]</t>
  </si>
  <si>
    <t>GSSS Bhana Brahmnan (Jind)    [1516]</t>
  </si>
  <si>
    <t>GSSS Dhamtan Sahib (Jind)    [1518]</t>
  </si>
  <si>
    <t>GSSS Dhanauri (Jind) [1520]</t>
  </si>
  <si>
    <t>GSSS Garhwali Khera (Jind)    [1521]</t>
  </si>
  <si>
    <t>GSSS Kalwa (Jind) [1522]</t>
  </si>
  <si>
    <t>GSSS Uchana Kalan (Jind)    [1523]</t>
  </si>
  <si>
    <t>GSSS Chattar (Jind) [1525]</t>
  </si>
  <si>
    <t>GSSS    Jajwan (Jind) [1526]</t>
  </si>
  <si>
    <t>GSSS Julana (Jind) [1527]</t>
  </si>
  <si>
    <t>GGSSS Alewa (Jind) [1528]</t>
  </si>
  <si>
    <t>GSSS Amargarh (Jind) [1529]</t>
  </si>
  <si>
    <t>GGSSS Danoda (Jind) [1530]</t>
  </si>
  <si>
    <t>GSSS Danoda (Jind) [1531]</t>
  </si>
  <si>
    <t>GSSS Budha Khera (Jind)    [1532]</t>
  </si>
  <si>
    <t>GGHS Dahola (Jind) [1533]</t>
  </si>
  <si>
    <t>GHS Brah Khurd (Jind) [1534]</t>
  </si>
  <si>
    <t>GSSS Rai Chand Wala (Jind)    [1535]</t>
  </si>
  <si>
    <t>GHS Brah Kalan (Jind) [1536]</t>
  </si>
  <si>
    <t>GSSS Intal Kalan (Jind)    [1537]</t>
  </si>
  <si>
    <t>GSSS Ahirka (Jind) [1538]</t>
  </si>
  <si>
    <t>GHS Dahola (Jind) [1539]</t>
  </si>
  <si>
    <t>GHS Khunga Kothi (Jind)    [1540]</t>
  </si>
  <si>
    <t>GSSS Manoharpur (Jind) [1541]</t>
  </si>
  <si>
    <t>GSSS Roopgarh Jeetgarh (Jind)    [1542]</t>
  </si>
  <si>
    <t>GHS Nidani (Jind) [1543]</t>
  </si>
  <si>
    <t>GHS Thua (Jind) [1544]</t>
  </si>
  <si>
    <t>GHS Amarheri (Jind) [1545]</t>
  </si>
  <si>
    <t>GSSS Dalamwala (Jind) [1547]</t>
  </si>
  <si>
    <t>GHS Bhartana (Jind) [1548]</t>
  </si>
  <si>
    <t>GGHS Barsola (Jind) [1549]</t>
  </si>
  <si>
    <t>GGSSS Lajwana Kalan (Jind)    [1550]</t>
  </si>
  <si>
    <t>GSSS Kinana (Jind) [1551]</t>
  </si>
  <si>
    <t>GGHS Bibipur (Jind) [1552]</t>
  </si>
  <si>
    <t>GHS Pandu Pindara (Jind)    [1553]</t>
  </si>
  <si>
    <t>GHS Khanda (Jind) [1554]</t>
  </si>
  <si>
    <t>GHS Sandeel (Jind) [1555]</t>
  </si>
  <si>
    <t>GHS Julani (Jind) [1556]</t>
  </si>
  <si>
    <t>GSSS Bibipur (Jind) [1557]</t>
  </si>
  <si>
    <t>GSSS Pegan (Jind) [1558]</t>
  </si>
  <si>
    <t>GSSS Kandela (Jind) [1559]</t>
  </si>
  <si>
    <t>GHS Dariawala (Jind) [1560]</t>
  </si>
  <si>
    <t>GHS Jalal Pur Kalan (Jind)    [1561]</t>
  </si>
  <si>
    <t>GHS Siwaha (Jind) [1562]</t>
  </si>
  <si>
    <t>GSSS Sangatpura (Jind) [1563]</t>
  </si>
  <si>
    <t>GHS Nidana (Jind) [1564]</t>
  </si>
  <si>
    <t>GHS Shahpur (Jind) [1565]</t>
  </si>
  <si>
    <t>GSSS Rajpura (Jind) [1567]</t>
  </si>
  <si>
    <t>GSSS Alewa (Jind) [1568]</t>
  </si>
  <si>
    <t>GHS Nirjan (Jind) [1570]</t>
  </si>
  <si>
    <t>GHS Bighana (Jind) [1571]</t>
  </si>
  <si>
    <t>GSSS Shamdo (Jind) [1572]</t>
  </si>
  <si>
    <t>GSSS Igrah (Jind) [1573]</t>
  </si>
  <si>
    <t>GHS Radhana (Jind) [1574]</t>
  </si>
  <si>
    <t>GHS Khokkeri (Jind) [1575]</t>
  </si>
  <si>
    <t>GSSS Dhatrath (Jind) [1576]</t>
  </si>
  <si>
    <t>GHS Gangoli (Jind) [1577]</t>
  </si>
  <si>
    <t>GHS Jamni (Jind) [1578]</t>
  </si>
  <si>
    <t>GHS Anchra Khurd (Jind)    [1579]</t>
  </si>
  <si>
    <t>GHS Anchra Kalan (Jind)    [1580]</t>
  </si>
  <si>
    <t>GHS Bagru Kalan (Jind) [1581]</t>
  </si>
  <si>
    <t>GSSS Bhambhewa (Jind) [1582]</t>
  </si>
  <si>
    <t>GHS Khera Khemawati (Jind)    [1583]</t>
  </si>
  <si>
    <t>GHS Bhagkhera (Jind) [1584]</t>
  </si>
  <si>
    <t>GHS Malar (Jind) [1585]</t>
  </si>
  <si>
    <t>GHS Siwana Mal (Jind) [1586]</t>
  </si>
  <si>
    <t>GHS Sohanpur (Jind) [1587]</t>
  </si>
  <si>
    <t>GHS Malikpur (Jind) [1588]</t>
  </si>
  <si>
    <t>GHS Nimnabad (Jind) [1589]</t>
  </si>
  <si>
    <t>GHS Singhana (Jind) [1590]</t>
  </si>
  <si>
    <t>GHS Barta (Jind) [1592]</t>
  </si>
  <si>
    <t>GHS Dhankheri (Jind) [1595]</t>
  </si>
  <si>
    <t>GHS Data Singhwala (Jind)    [1596]</t>
  </si>
  <si>
    <t>GHS Hansa Dahar (Jind) [1598]</t>
  </si>
  <si>
    <t>GGHS Pipaltha (Jind) [1606]</t>
  </si>
  <si>
    <t>GHS Pehalwan (Jind) [1607]</t>
  </si>
  <si>
    <t>GHS Rajgarh Dobhi (Jind)    [1608]</t>
  </si>
  <si>
    <t>GHS Rewar (Jind) [1609]</t>
  </si>
  <si>
    <t>GHS Seo Garh (Jind) [1611]</t>
  </si>
  <si>
    <t>GHS Sudkain Kalan (Jind)    [1612]</t>
  </si>
  <si>
    <t>GHS Sinsar (Jind) [1613]</t>
  </si>
  <si>
    <t>GHS Butani (Jind) [1620]</t>
  </si>
  <si>
    <t>GHS Kharkhana (Jind) [1624]</t>
  </si>
  <si>
    <t>GHS Dhillowal (Jind) [1629]</t>
  </si>
  <si>
    <t>GHS Mohhamad Khera (Jind)    [1631]</t>
  </si>
  <si>
    <t>GHS Kuchrana Kalan (Jind)    [1632]</t>
  </si>
  <si>
    <t>GGSSS Shamlo Kalan (Jind)    [1641]</t>
  </si>
  <si>
    <t>GHS Durana (Jind) [1642]</t>
  </si>
  <si>
    <t>GGHS Nidana (Jind) [1648]</t>
  </si>
  <si>
    <t>GSSS Ghimana (Jind) [1649]</t>
  </si>
  <si>
    <t>GHS Bishan Pura (Jind) [1651]</t>
  </si>
  <si>
    <t>GGHS Ujhana (Jind) [1657]</t>
  </si>
  <si>
    <t>GHS Rajana Kalan (Jind)    [1658]</t>
  </si>
  <si>
    <t>GGHS Muana (Jind) [1659]</t>
  </si>
  <si>
    <t>GGSSS Singhana (Jind) [1660]</t>
  </si>
  <si>
    <t>GGHS Hatt (Jind) [1661]</t>
  </si>
  <si>
    <t>GGHS Dharodi (Jind) [1662]</t>
  </si>
  <si>
    <t>GGHS Budha Khera (Jind)    [1663]</t>
  </si>
  <si>
    <t>GSSS Paju    Kalan (Jind) [1664]</t>
  </si>
  <si>
    <t>GHS Sheela Kheri (Jind)    [1665]</t>
  </si>
  <si>
    <t>GHS Karela Jhamola (Jind)    [1667]</t>
  </si>
  <si>
    <t>GHS Karsola (Jind) [1668]</t>
  </si>
  <si>
    <t>GHS Kharainty (Jind) [1669]</t>
  </si>
  <si>
    <t>GSSS Kila Jafargarh (Jind)    [1670]</t>
  </si>
  <si>
    <t>GHS Ludana (Jind) [1671]</t>
  </si>
  <si>
    <t>GSSS Lajwana Kalan (Jind)    [1672]</t>
  </si>
  <si>
    <t>GSSS Malvi (Jind) [1673]</t>
  </si>
  <si>
    <t>GGHS Lalit Khera (Jind)    [1674]</t>
  </si>
  <si>
    <t>GSSS Nand Garh (Jind) [1675]</t>
  </si>
  <si>
    <t>GSSS Pauli (Jind) [1676]</t>
  </si>
  <si>
    <t>GHS Badhana (Jind) [1677]</t>
  </si>
  <si>
    <t>GHS Buana (Jind) [1678]</t>
  </si>
  <si>
    <t>GGSSS Buwana (Jind) [1679]</t>
  </si>
  <si>
    <t>GHS Baroli (Jind) [1680]</t>
  </si>
  <si>
    <t>GSSS Deorar (Jind) [1681]</t>
  </si>
  <si>
    <t>GSSS Hathwala (Jind) [1684]</t>
  </si>
  <si>
    <t>GSSS Jhanj Kalan (Jind)    [1685]</t>
  </si>
  <si>
    <t>GHS Kabarcha (Jind) [1686]</t>
  </si>
  <si>
    <t>GHS Kaloda Kalan (Jind)    [1687]</t>
  </si>
  <si>
    <t>GSSS Shamlo Kalan (Jind)    [1688]</t>
  </si>
  <si>
    <t>GSSS Morkhi (Jind) [1689]</t>
  </si>
  <si>
    <t>GSSS Karsindhu (Jind) [1690]</t>
  </si>
  <si>
    <t>GSSS Bushlana (Jind) [1691]</t>
  </si>
  <si>
    <t>GSSS Ramrai (Jind) [1692]</t>
  </si>
  <si>
    <t>GGSSS Baroda (Jind) [1693]</t>
  </si>
  <si>
    <t>GSSS Dhigana (Jind) [1694]</t>
  </si>
  <si>
    <t>GSSS Ritoli (Jind) [1695]</t>
  </si>
  <si>
    <t>GSSS Balerkha (Jind) [1696]</t>
  </si>
  <si>
    <t>GHS Badanpur (Jind) [1697]</t>
  </si>
  <si>
    <t>GSSS Baroda (Jind) [1698]</t>
  </si>
  <si>
    <t>GHS Bhongra (Jind) [1699]</t>
  </si>
  <si>
    <t>GHS Budain (Jind) [1700]</t>
  </si>
  <si>
    <t>GHS Bhikhawala (Jind) [1701]</t>
  </si>
  <si>
    <t>GGSSS Chattar (Jind) [1702]</t>
  </si>
  <si>
    <t>GSSS Dharodi (Jind) [1703]</t>
  </si>
  <si>
    <t>GHS Dumerkha (Jind) [1704]</t>
  </si>
  <si>
    <t>GGSSS Dumerkha (Jind) [1705]</t>
  </si>
  <si>
    <t>GHS Dhakal (Jind) [1706]</t>
  </si>
  <si>
    <t>GHS Dablain (Jind) [1707]</t>
  </si>
  <si>
    <t>GHS Dhabi Tek Singh (Jind)    [1708]</t>
  </si>
  <si>
    <t>GHS Frain Kalan (Jind) [1709]</t>
  </si>
  <si>
    <t>GHS Hatho (Jind) [1711]</t>
  </si>
  <si>
    <t>GHS Kakrod (Jind) [1712]</t>
  </si>
  <si>
    <t>GHS Kharal (Jind) [1713]</t>
  </si>
  <si>
    <t>GHS Khatkar    (Jind) [1714]</t>
  </si>
  <si>
    <t>GHS Kheri Masania (Jind)    [1716]</t>
  </si>
  <si>
    <t>GHS Karamgarh (Jind) [1717]</t>
  </si>
  <si>
    <t>GHS Lown (Jind) [1718]</t>
  </si>
  <si>
    <t>GHS Mangal Pur (Jind) [1719]</t>
  </si>
  <si>
    <t>GHS Mandi Kalan (Jind) [1720]</t>
  </si>
  <si>
    <t>GHS Mohan Garh (Jind) [1721]</t>
  </si>
  <si>
    <t>GSSS Phulian Kalan (Jind)    [1722]</t>
  </si>
  <si>
    <t>GHS Sacha Khera (Jind) [1723]</t>
  </si>
  <si>
    <t>GGHS Sacha Khera (Jind)    [1724]</t>
  </si>
  <si>
    <t>GHS Sudkain Khurd (Jind)    [1725]</t>
  </si>
  <si>
    <t>GHS Sulehra (Jind) [1726]</t>
  </si>
  <si>
    <t>GHS Surbara (Jind) [1727]</t>
  </si>
  <si>
    <t>GHS Tohana Khera (Jind)    [1728]</t>
  </si>
  <si>
    <t>GSSS Uchana Khurd (Jind)    [1729]</t>
  </si>
  <si>
    <t>GGHS Uchana Khurd (Jind)    [1730]</t>
  </si>
  <si>
    <t>GSSS Ujhana (Jind) [1731]</t>
  </si>
  <si>
    <t>GHS Kasaun (Jind) [1732]</t>
  </si>
  <si>
    <t>GSSS Ghogiran (Jind) [1734]</t>
  </si>
  <si>
    <t>GHS Khark Bura (Jind) [1735]</t>
  </si>
  <si>
    <t>GGSSS Kalwan (Jind) [1736]</t>
  </si>
  <si>
    <t>GHS Budha Khera Lather (Jind)    [1737]</t>
  </si>
  <si>
    <t>GGSSS Dhamtan Sahib (Jind)    [1738]</t>
  </si>
  <si>
    <t>GHS Hamirgarh (Jind) [1739]</t>
  </si>
  <si>
    <t>GHS Kharadwal (Jind) [1740]</t>
  </si>
  <si>
    <t>GHS Mukhand (Jind) [1741]</t>
  </si>
  <si>
    <t>GGSSS Dhanauri (Jind) [1743]</t>
  </si>
  <si>
    <t>GSSS Lodhar (Jind) [1749]</t>
  </si>
  <si>
    <t>GGHS Thua (Jind) [1750]</t>
  </si>
  <si>
    <t>GGHS Kalwa (Jind) [1751]</t>
  </si>
  <si>
    <t>GGHS Dhatrath (Jind) [1752]</t>
  </si>
  <si>
    <t>GGHS Karsindhu (Jind) [4216]</t>
  </si>
  <si>
    <t>GHS Behbalpur (Jind) [4250]</t>
  </si>
  <si>
    <t>GHS Fategarh (Jind) [4256]</t>
  </si>
  <si>
    <t>GSSS Kalwan (Jind) [1517]</t>
  </si>
  <si>
    <t>GSSS Gatauli (Jind) [1682]</t>
  </si>
  <si>
    <t>GHS Singowal {Jind} [1742]</t>
  </si>
  <si>
    <t>GHS Ram Nagar {Jind} [1625]</t>
  </si>
  <si>
    <t>GGSSS Khatkar {Jind} [1715]</t>
  </si>
  <si>
    <t>GGHS Ghogiran {Jind} [1733]</t>
  </si>
  <si>
    <t>GHS Ghaso {Jind} [1710]</t>
  </si>
  <si>
    <t>GGHS Gatauli {Jind} [1683]</t>
  </si>
  <si>
    <t>GSSS Khadalwa (Kaithal)    [2148]</t>
  </si>
  <si>
    <t>GSSS Bakal (Kaithal) [2152]</t>
  </si>
  <si>
    <t>GSSS Bata (Kaithal) [2153]</t>
  </si>
  <si>
    <t>GSSS Balu (Kaithal) [2154]</t>
  </si>
  <si>
    <t>GGSSS Sirsal (Kaithal) [2155]</t>
  </si>
  <si>
    <t>GSSS Barot Bandrana (Kaithal)    [2157]</t>
  </si>
  <si>
    <t>GSSS Kharakan (Kaithal)    [2158]</t>
  </si>
  <si>
    <t>GGSSS Karora (Kaithal) [2159]</t>
  </si>
  <si>
    <t>GSSS Padla (Kaithal) [2160]</t>
  </si>
  <si>
    <t>GSSS Guhla (Kaithal) [2161]</t>
  </si>
  <si>
    <t>GSSS Bhagal (Kaithal) [2162]</t>
  </si>
  <si>
    <t>GSSS Guhna (Kaithal) [2164]</t>
  </si>
  <si>
    <t>GSSS Teek (Kaithal) [2165]</t>
  </si>
  <si>
    <t>GSSS Songri Gulyana (Kaithal)    [2166]</t>
  </si>
  <si>
    <t>GSSS Sisla-Sismore (Kaithal)    [2167]</t>
  </si>
  <si>
    <t>GGSSS Siwan (Kaithal) [2168]</t>
  </si>
  <si>
    <t>GHS Pabsar (Kaithal) [2169]</t>
  </si>
  <si>
    <t>GSSS Nawch (Kaithal) [2170]</t>
  </si>
  <si>
    <t>GSSS Siwan (Kaithal) [2171]</t>
  </si>
  <si>
    <t>GSSS Habri (Kaithal) [2172]</t>
  </si>
  <si>
    <t>GSSS Rohera (Kaithal) [2173]</t>
  </si>
  <si>
    <t>GGSSS Rajound (Kaithal)    [2174]</t>
  </si>
  <si>
    <t>GSSS Rajound (Kaithal) [2175]</t>
  </si>
  <si>
    <t>GGSSS Pharal (Kaithal) [2176]</t>
  </si>
  <si>
    <t>GSSS Pabnawa (Kaithal) [2177]</t>
  </si>
  <si>
    <t>GSSS Patti Afgan (Kaithal)    [2178]</t>
  </si>
  <si>
    <t>GSSS Karora (Kaithal) [2181]</t>
  </si>
  <si>
    <t>GSSS Chaushala (Kaithal)    [2182]</t>
  </si>
  <si>
    <t>GSSS Kithana (Kaithal) [2183]</t>
  </si>
  <si>
    <t>GHS Bhunsla (Kaithal) [2184]</t>
  </si>
  <si>
    <t>GSSS Khurana (Kaithal) [2185]</t>
  </si>
  <si>
    <t>GSSS Balbehra (Kaithal)    [2187]</t>
  </si>
  <si>
    <t>GSSS Kurar (Kaithal) [2189]</t>
  </si>
  <si>
    <t>GSSS Kangthali (Kaithal)    [2190]</t>
  </si>
  <si>
    <t>GHS Bhuna (Kaithal) [2191]</t>
  </si>
  <si>
    <t>GHS Agondh (Kaithal) [2192]</t>
  </si>
  <si>
    <t>GSSS Jakhouli (Kaithal)    [2193]</t>
  </si>
  <si>
    <t>GHS Budha Khera (Kaithal)    [2194]</t>
  </si>
  <si>
    <t>GHS Peedal (Kaithal) [2195]</t>
  </si>
  <si>
    <t>GHS Kasour (Kaithal) [2197]</t>
  </si>
  <si>
    <t>GHS Kharoudi (Kaithal) [2199]</t>
  </si>
  <si>
    <t>GHS Gohran (Kaithal) [2201]</t>
  </si>
  <si>
    <t>GHS Mehmood Pur (Kaithal)    [2203]</t>
  </si>
  <si>
    <t>GHS Ladana Chaku (Kaithal)    [2204]</t>
  </si>
  <si>
    <t>GHS Sair (Kaithal) [2205]</t>
  </si>
  <si>
    <t>GHS Sotha (Kaithal) [2206]</t>
  </si>
  <si>
    <t>GHS Kathwar (Kaithal) [2218]</t>
  </si>
  <si>
    <t>GHS Kutabpur (Kaithal) [2222]</t>
  </si>
  <si>
    <t>GHS Meoli (Kaithal) [2224]</t>
  </si>
  <si>
    <t>GHS Mohna (Kaithal) [2225]</t>
  </si>
  <si>
    <t>GHS Sega (Kaithal) [2230]</t>
  </si>
  <si>
    <t>GSSS Baba Ladana (Kaithal)    [2234]</t>
  </si>
  <si>
    <t>GGSSS Barsana (Kaithal)    [2235]</t>
  </si>
  <si>
    <t>GHS Barsana (Kaithal) [2236]</t>
  </si>
  <si>
    <t>GGHS Balu (Kaithal) [2237]</t>
  </si>
  <si>
    <t>GHS Balwanti (Kaithal) [2238]</t>
  </si>
  <si>
    <t>GHS Badsikri (Kaithal) [2239]</t>
  </si>
  <si>
    <t>GHS Badhnara (Kaithal) [2240]</t>
  </si>
  <si>
    <t>GSSS Bhana (Kaithal) [2241]</t>
  </si>
  <si>
    <t>GGHS Bhana (Kaithal) [2242]</t>
  </si>
  <si>
    <t>GHS Bir Bangra (Kaithal)    [2243]</t>
  </si>
  <si>
    <t>GHS Chandana (Kaithal) [2244]</t>
  </si>
  <si>
    <t>GHS Chandlana (Kaithal)    [2245]</t>
  </si>
  <si>
    <t>GHS Chuhar Majra (Kaithal)    [2246]</t>
  </si>
  <si>
    <t>GGHS Chhot (Kaithal) [2247]</t>
  </si>
  <si>
    <t>GSSS Dhand (Kaithal) [2248]</t>
  </si>
  <si>
    <t>GGHS Dhand (Kaithal) [2249]</t>
  </si>
  <si>
    <t>GSSS Deeg (Kaithal) [2250]</t>
  </si>
  <si>
    <t>GHS Deohra (Kaithal) [2251]</t>
  </si>
  <si>
    <t>GHS Deoban (Kaithal) [2252]</t>
  </si>
  <si>
    <t>GSSS Diwal (Kaithal) [2253]</t>
  </si>
  <si>
    <t>GHS Dussain (Kaithal) [2254]</t>
  </si>
  <si>
    <t>GHS Dundwa Kolekhan (Kaithal)    [2255]</t>
  </si>
  <si>
    <t>GGHS Fatehpur (Kaithal)    [2256]</t>
  </si>
  <si>
    <t>GSSS Fatehpur (Kaithal)    [2257]</t>
  </si>
  <si>
    <t>GSSS Geong (Kaithal) [2258]</t>
  </si>
  <si>
    <t>GGHS Habri (Kaithal) [2259]</t>
  </si>
  <si>
    <t>GSSS Harsola (Kaithal) [2260]</t>
  </si>
  <si>
    <t>GHS Hajwana (Kaithal) [2261]</t>
  </si>
  <si>
    <t>GHS Haripura (Kaithal) [2262]</t>
  </si>
  <si>
    <t>GSSS Jadaula (Kaithal) [2263]</t>
  </si>
  <si>
    <t>GHS Jajanpur (Kaithal) [2264]</t>
  </si>
  <si>
    <t>GSSS Kakaut (Kaithal) [2265]</t>
  </si>
  <si>
    <t>GSSS Kaul (Kaithal) [2266]</t>
  </si>
  <si>
    <t>GGHS Kaul (Kaithal) [2267]</t>
  </si>
  <si>
    <t>GHS Kasan (Kaithal) [2268]</t>
  </si>
  <si>
    <t>GHS Kamalpur (Kaithal) [2269]</t>
  </si>
  <si>
    <t>GHS Kheri Simbal Wali    (Kaithal) [2270]</t>
  </si>
  <si>
    <t>GSSS Keorak (Kaithal) [2271]</t>
  </si>
  <si>
    <t>GHS Kichhana (Kaithal) [2272]</t>
  </si>
  <si>
    <t>GHS Kotra (Kaithal) [2273]</t>
  </si>
  <si>
    <t>GSSS Kailram (Kaithal) [2274]</t>
  </si>
  <si>
    <t>GHS Khanoda (Kaithal) [2276]</t>
  </si>
  <si>
    <t>GSSS Manas (Kaithal) [2277]</t>
  </si>
  <si>
    <t>GSSS Mundri (Kaithal) [2278]</t>
  </si>
  <si>
    <t>GHS Munner Heri (Kaithal)    [2279]</t>
  </si>
  <si>
    <t>GSSS Narar (Kaithal) [2280]</t>
  </si>
  <si>
    <t>GSSS Naina Dhons (Kaithal)    [2281]</t>
  </si>
  <si>
    <t>GGHS Pabnawa (Kaithal) [2282]</t>
  </si>
  <si>
    <t>GGSSS Pai (Kaithal) [2283]</t>
  </si>
  <si>
    <t>GHS Pharal (Kaithal) [2284]</t>
  </si>
  <si>
    <t>GSSS Peoda (Kaithal) [2285]</t>
  </si>
  <si>
    <t>GGHS Pundri (Kaithal) [2286]</t>
  </si>
  <si>
    <t>GHS Pilni (Kaithal) [2287]</t>
  </si>
  <si>
    <t>GSSS Rasina (Kaithal) [2288]</t>
  </si>
  <si>
    <t>GHS Sanch (Kaithal) [2289]</t>
  </si>
  <si>
    <t>GSSS Sakra (Kaithal) [2290]</t>
  </si>
  <si>
    <t>GHS Sangrauli (Kaithal)    [2291]</t>
  </si>
  <si>
    <t>GHS Sajuma (Kaithal) [2292]</t>
  </si>
  <si>
    <t>GSSS Sanghan (Kaithal) [2293]</t>
  </si>
  <si>
    <t>GHS Serhada (Kaithal) [2294]</t>
  </si>
  <si>
    <t>GSSS Shergarh (Kaithal)    [2295]</t>
  </si>
  <si>
    <t>GSSS Seemla (Kaithal) [2296]</t>
  </si>
  <si>
    <t>GHS Sirsal (Kaithal) [2297]</t>
  </si>
  <si>
    <t>GHS Sirta (Kaithal) [2298]</t>
  </si>
  <si>
    <t>GSSS Songal (Kaithal) [2299]</t>
  </si>
  <si>
    <t>GHS Taragarh (Kaithal) [2300]</t>
  </si>
  <si>
    <t>GSSS Teontha (Kaithal) [2301]</t>
  </si>
  <si>
    <t>GSSS Arnouli (Kaithal) [2302]</t>
  </si>
  <si>
    <t>GSSS Pai (Kaithal) [2303]</t>
  </si>
  <si>
    <t>GHS Daba (Kaithal) [2304]</t>
  </si>
  <si>
    <t>GHS Kawartan (Kaithal) [2305]</t>
  </si>
  <si>
    <t>GGSSS Jakhouli (Kaithal)    [4013]</t>
  </si>
  <si>
    <t>GHS Titram (Kaithal) [4014]</t>
  </si>
  <si>
    <t>GHS Nand Karan Majra    (Kaithal) [4015]</t>
  </si>
  <si>
    <t>GHS Kharak Pandwa (Kaithal)    [4016]</t>
  </si>
  <si>
    <t>GSSS Ahun (Kaithal) [4201]</t>
  </si>
  <si>
    <t>GGHS Deoban (Kaithal) [4737]</t>
  </si>
  <si>
    <t>GGHS Matour (Kaithal) [4741]</t>
  </si>
  <si>
    <t>GGHS Padla (Kaithal) [4745]</t>
  </si>
  <si>
    <t>GHS Gagarpur {Kaithal} [2200]</t>
  </si>
  <si>
    <t>GSSS Kheri Gulam Ali    {Kaithal} [2188]</t>
  </si>
  <si>
    <t>GSSS Ardana (Karnal) [1769]</t>
  </si>
  <si>
    <t>GSSS Baragaon (Karnal) [1770]</t>
  </si>
  <si>
    <t>GSSS Ballah (Karnal) [1771]</t>
  </si>
  <si>
    <t>GSSS Barsat (Karnal) [1772]</t>
  </si>
  <si>
    <t>GSSS Bazida Jattan (Karnal)    [1773]</t>
  </si>
  <si>
    <t>GSSS Bahri (Karnal) [1774]</t>
  </si>
  <si>
    <t>GSSS Barota (Karnal) [1775]</t>
  </si>
  <si>
    <t>GSSS Bastli (Karnal) [1776]</t>
  </si>
  <si>
    <t>GSSS Bhadson (Karnal) [1777]</t>
  </si>
  <si>
    <t>GSSS Daha (Karnal) [1778]</t>
  </si>
  <si>
    <t>GSSS Dabri (Karnal) [1779]</t>
  </si>
  <si>
    <t>GSSS Garhi Birbal (Karnal)    [1783]</t>
  </si>
  <si>
    <t>GSSS Garhi Jattan (Karnal)    [1784]</t>
  </si>
  <si>
    <t>GSSS Ganga Tehri Popran    (Karnal) [1785]</t>
  </si>
  <si>
    <t>GSSS Kachhwa (Karnal) [1791]</t>
  </si>
  <si>
    <t>GSSS Katlaheri (Karnal)    [1793]</t>
  </si>
  <si>
    <t>GSSS Kheri Mann Singh    (Karnal) [1794]</t>
  </si>
  <si>
    <t>GSSS Arianpura (Karnal)    [1795]</t>
  </si>
  <si>
    <t>GSSS Kunjpura (Karnal) [1796]</t>
  </si>
  <si>
    <t>GSSS Kohand (Karnal) [1797]</t>
  </si>
  <si>
    <t>GSSS Nissing (Karnal) [1799]</t>
  </si>
  <si>
    <t>GSSS Nigdhu (Karnal) [1800]</t>
  </si>
  <si>
    <t>GSSS Padha (Karnal) [1801]</t>
  </si>
  <si>
    <t>GSSS Pundrak (Karnal) [1802]</t>
  </si>
  <si>
    <t>GSSS Rahara (Karnal) [1803]</t>
  </si>
  <si>
    <t>GSSS Salwan (Karnal) [1804]</t>
  </si>
  <si>
    <t>GSSS Sambhli (Karnal) [1805]</t>
  </si>
  <si>
    <t>GSSS Sangoha (Karnal) [1806]</t>
  </si>
  <si>
    <t>GHS Anjanthali (Karnal)    [1808]</t>
  </si>
  <si>
    <t>GHS Hanaori (Karnal) [1824]</t>
  </si>
  <si>
    <t>GHS Karsa Dod (Karnal) [1831]</t>
  </si>
  <si>
    <t>GHS Alipur Khalsa (Karnal)    [1836]</t>
  </si>
  <si>
    <t>GHS Amupur (Karnal) [1837]</t>
  </si>
  <si>
    <t>GHS Balu (Karnal) [1838]</t>
  </si>
  <si>
    <t>GHS Barthal (Karnal) [1839]</t>
  </si>
  <si>
    <t>GHS Balri (Karnal) [1840]</t>
  </si>
  <si>
    <t>GHS Badarpur (Karnal) [1841]</t>
  </si>
  <si>
    <t>GSSS Balrangran (Karnal)    [1842]</t>
  </si>
  <si>
    <t>GHS Bhaini Khurd (Karnal)    [1843]</t>
  </si>
  <si>
    <t>GHS Basdhara (Karnal) [1844]</t>
  </si>
  <si>
    <t>GHS Bhoji Khalsa (Karnal)    [1845]</t>
  </si>
  <si>
    <t>GHS Beejna (Karnal) [1846]</t>
  </si>
  <si>
    <t>GSSS Brass (Karnal) [1847]</t>
  </si>
  <si>
    <t>GHS Bhusli (Karnal) [1848]</t>
  </si>
  <si>
    <t>GHS Choura (Karnal) [1850]</t>
  </si>
  <si>
    <t>GHS Chorpura (Karnal) [1852]</t>
  </si>
  <si>
    <t>GSSS Darar (Karnal) [1853]</t>
  </si>
  <si>
    <t>GHS Dhakwala (Karnal) [1854]</t>
  </si>
  <si>
    <t>GHS Dacher (Karnal) [1855]</t>
  </si>
  <si>
    <t>GSSS Dadlana (Karnal) [1856]</t>
  </si>
  <si>
    <t>GHS Dadupur Roran (Karnal)    [1857]</t>
  </si>
  <si>
    <t>GHS Gonder (Karnal) [1858]</t>
  </si>
  <si>
    <t>GSSS Gheer (Karnal) [1861]</t>
  </si>
  <si>
    <t>GSSS Ghogripur (Karnal)    [1862]</t>
  </si>
  <si>
    <t>GHS Gudha (Karnal) [1863]</t>
  </si>
  <si>
    <t>GHS Hassanpur (Karnal) [1864]</t>
  </si>
  <si>
    <t>GHS Jamba (Karnal) [1866]</t>
  </si>
  <si>
    <t>GHS Jani (Karnal) [1867]</t>
  </si>
  <si>
    <t>GHS Kumbohpura (Karnal)    [1868]</t>
  </si>
  <si>
    <t>GHS Kalroan (Karnal) [1869]</t>
  </si>
  <si>
    <t>GHS Kalampura (Karnal) [1870]</t>
  </si>
  <si>
    <t>GSSS Kalsora (Karnal) [1871]</t>
  </si>
  <si>
    <t>GHS Kalsi Barsalu (Karnal)    [1872]</t>
  </si>
  <si>
    <t>GHS Kurak Jagir (Karnal)    [1873]</t>
  </si>
  <si>
    <t>GSSS Kalri Jagir (Karnal)    [1875]</t>
  </si>
  <si>
    <t>GHS Khera (Karnal) [1876]</t>
  </si>
  <si>
    <t>GHS Bibipur Jattan (Karnal)    [1877]</t>
  </si>
  <si>
    <t>GSSS Kutail (Karnal) [1880]</t>
  </si>
  <si>
    <t>GHS Kaimla (Karnal) [1881]</t>
  </si>
  <si>
    <t>GHS Khanpur (Karnal) [1882]</t>
  </si>
  <si>
    <t>GHS Keer Majra (Karnal)    [1883]</t>
  </si>
  <si>
    <t>GHS Lalupura (Karnal) [1884]</t>
  </si>
  <si>
    <t>GHS Mohri Jagir (Karnal)    [1885]</t>
  </si>
  <si>
    <t>GHS Muradgarh (Karnal) [1886]</t>
  </si>
  <si>
    <t>GHS Mohidinpur (Karnal)    [1887]</t>
  </si>
  <si>
    <t>GHS Mehmadpur (Karnal) [1888]</t>
  </si>
  <si>
    <t>GSSS Munak (Karnal) [1889]</t>
  </si>
  <si>
    <t>GGHS Munak (Karnal) [1890]</t>
  </si>
  <si>
    <t>GHS Madhuban (Karnal) [1891]</t>
  </si>
  <si>
    <t>GSSS Nagla Roran (Karnal)    [1892]</t>
  </si>
  <si>
    <t>GHS Nagla Megha (Karnal)    [1893]</t>
  </si>
  <si>
    <t>GHS Manjura (Karnal) [1895]</t>
  </si>
  <si>
    <t>GSSS Patehra (Karnal) [1896]</t>
  </si>
  <si>
    <t>GHS Pundri (Karnal) [1897]</t>
  </si>
  <si>
    <t>GHS Picholia (Karnal) [1899]</t>
  </si>
  <si>
    <t>GHS Ramanarmani (Karnal)    [1900]</t>
  </si>
  <si>
    <t>GSSS Raison (Karnal) [1901]</t>
  </si>
  <si>
    <t>GHS Raipur Roran (Karnal)    [1902]</t>
  </si>
  <si>
    <t>GHS Raipur Jattan (Karnal)    [1903]</t>
  </si>
  <si>
    <t>GHS Ramba (Karnal) [1904]</t>
  </si>
  <si>
    <t>GSSS Sagga (Karnal) [1905]</t>
  </si>
  <si>
    <t>GHS Sandhir (Karnal) [1906]</t>
  </si>
  <si>
    <t>GHS Shahpur (Karnal) [1907]</t>
  </si>
  <si>
    <t>GSSS Shamgarh (Karnal) [1909]</t>
  </si>
  <si>
    <t>GHS Seikhpura Khasa (Karnal)    [1910]</t>
  </si>
  <si>
    <t>GHS Seikhpura Sohana (Karnal)    [1911]</t>
  </si>
  <si>
    <t>GHS Samana Bahu (Karnal)    [1912]</t>
  </si>
  <si>
    <t>GHS Sanwat (Karnal) [1913]</t>
  </si>
  <si>
    <t>GHS Sounkra (Karnal) [1914]</t>
  </si>
  <si>
    <t>GHS Sikri (Karnal) [1915]</t>
  </si>
  <si>
    <t>GHS Sultanpur (Karnal) [1916]</t>
  </si>
  <si>
    <t>GHS Staundi (Karnal) [1918]</t>
  </si>
  <si>
    <t>GGHS Staundi (Karnal) [1919]</t>
  </si>
  <si>
    <t>GHS Tikri (Karnal) [1920]</t>
  </si>
  <si>
    <t>GHS Uchana (Karnal) [1921]</t>
  </si>
  <si>
    <t>GHS Ucha Smana (Karnal)    [1922]</t>
  </si>
  <si>
    <t>GHS Udana (Karnal) [1923]</t>
  </si>
  <si>
    <t>GGSSS Gonder (Karnal) [1929]</t>
  </si>
  <si>
    <t>GSSS Faridpur (Karnal) [1934]</t>
  </si>
  <si>
    <t>GSSS Jundla (Karnal) [1937]</t>
  </si>
  <si>
    <t>GSSS Kherinaru (Karnal)    [1942]</t>
  </si>
  <si>
    <t>GGHS Kunjpura (Karnal) [1943]</t>
  </si>
  <si>
    <t>GGSSS Nissing (Karnal) [1946]</t>
  </si>
  <si>
    <t>GSSS Padhana (Karnal) [1949]</t>
  </si>
  <si>
    <t>GGSSS Salwan (Karnal) [1950]</t>
  </si>
  <si>
    <t>GSSS Sambhi (Karnal) [1951]</t>
  </si>
  <si>
    <t>GGSSS Ganga Tehri Popran    (Karnal) [1955]Karnal</t>
  </si>
  <si>
    <t>GSSS Biana (Karnal) [1957]</t>
  </si>
  <si>
    <t>GHS Chogawan (Karnal) [1958]</t>
  </si>
  <si>
    <t>GHS Naraina (Karnal) [1961]</t>
  </si>
  <si>
    <t>GHS Kulwehri (Karnal) [1963]</t>
  </si>
  <si>
    <t>GHS Takhana (Karnal) [1976]</t>
  </si>
  <si>
    <t>GHS Bansa (Karnal) [1979]</t>
  </si>
  <si>
    <t>GGSSS Ballah (Karnal) [1980]</t>
  </si>
  <si>
    <t>GSSS Chochra (Karnal) [1981]</t>
  </si>
  <si>
    <t>GHS Chorkarsa (Karnal) [1982]</t>
  </si>
  <si>
    <t>GHS Jaisinghpura (Karnal)    [1983]</t>
  </si>
  <si>
    <t>GHS Jalmana (Karnal) [1984]</t>
  </si>
  <si>
    <t>GHS Golli (Karnal) [1985]</t>
  </si>
  <si>
    <t>GSSS Phaprana (Karnal) [1987]</t>
  </si>
  <si>
    <t>GHS Pangala (Karnal) [1988]</t>
  </si>
  <si>
    <t>GHS Pabana Hassanpur (Karnal)    [1989]</t>
  </si>
  <si>
    <t>GHS Sheikpura Manchuri    (Karnal) [1990]</t>
  </si>
  <si>
    <t>GSSS Uplana (Karnal) [1991]</t>
  </si>
  <si>
    <t>GHS Kheri Sharf Ali (Karnal)    [1992]</t>
  </si>
  <si>
    <t>GHS Alawla (Karnal) [1993]</t>
  </si>
  <si>
    <t>GHS Bilona (Karnal) [1994]</t>
  </si>
  <si>
    <t>GHS Moond (Karnal) [1995]</t>
  </si>
  <si>
    <t>GHS Jabhala (Karnal) [2000]</t>
  </si>
  <si>
    <t>GSSS Subhri (Karnal) [2010]</t>
  </si>
  <si>
    <t>GHS Uplani (Karnal) [4009]</t>
  </si>
  <si>
    <t>GSSS Gagsina (Karnal) [1859]</t>
  </si>
  <si>
    <t>GHS Kurlan {Karnal} [1986]</t>
  </si>
  <si>
    <t>GGHS Gagsina {Karnal} [1959]</t>
  </si>
  <si>
    <t>GHS Phurlak {Karnal} [1898]</t>
  </si>
  <si>
    <t>GHS Hathlana {Karnal} [1865]</t>
  </si>
  <si>
    <t>GSSS Balahi (Kurukshetra)    [2306]</t>
  </si>
  <si>
    <t>GSSS Bir-Mathana    (Kurukshetra) [2307]</t>
  </si>
  <si>
    <t>GSSS Bani (Kurukshetra)    [2308]</t>
  </si>
  <si>
    <t>GHS Ban (Kurukshetra) [2309]</t>
  </si>
  <si>
    <t>GGSSS Baraut (Kurukshetra)    [2311]</t>
  </si>
  <si>
    <t>GHS Barwa (Kurukshetra)    [2312]</t>
  </si>
  <si>
    <t>GHS Dabkhera (Kurukshetra)    [2314]</t>
  </si>
  <si>
    <t>GHS Gudha (Kurukshetra)    [2316]</t>
  </si>
  <si>
    <t>GHS Hassanpur (Kurukshetra)    [2317]</t>
  </si>
  <si>
    <t>GHS Hathira (Kurukshetra)    [2318]</t>
  </si>
  <si>
    <t>GSSS Haripur (Kurukshetra)    [2319]</t>
  </si>
  <si>
    <t>GHS Kamoda (Kurukshetra)    [2320]</t>
  </si>
  <si>
    <t>GHS Khairi (Kurukshetra)    [2321]</t>
  </si>
  <si>
    <t>GHS Khanpur Jattan    (Kurukshetra) [2322]</t>
  </si>
  <si>
    <t>GSSS Landi (Kurukshetra)    [2324]</t>
  </si>
  <si>
    <t>GHS Lukhi (Kurukshetra)    [2325]</t>
  </si>
  <si>
    <t>GSSS Mirzapur (Kurukshetra)    [2326]</t>
  </si>
  <si>
    <t>GHS Mangoli Jattan    (Kurukshetra) [2327]</t>
  </si>
  <si>
    <t>GHS Nagla (Kurukshetra)    [2328]</t>
  </si>
  <si>
    <t>GHS Pipli (Kurukshetra)    [2329]</t>
  </si>
  <si>
    <t>GHS Padlu (Kurukshetra)    [2330]</t>
  </si>
  <si>
    <t>GGSSS Partapgarh    (Kurukshetra) [2331]</t>
  </si>
  <si>
    <t>GHS Palwal (Kurukshetra)    [2332]</t>
  </si>
  <si>
    <t>GHS Ramsaran Majra    (Kurukshetra) [2333]Kurukshetra</t>
  </si>
  <si>
    <t>GHS Sharif Garh (Kurukshetra)    [2334]</t>
  </si>
  <si>
    <t>GSSS Sambhalkhi (Kurukshetra)    [2335]     Kurukshetra</t>
  </si>
  <si>
    <t>GHS Shantinagar (Kurukshetra)    [2336]</t>
  </si>
  <si>
    <t>GHS Tigri (Kurukshetra)    [2338]</t>
  </si>
  <si>
    <t>GHS Tangore (Kurukshetra)    [2339]</t>
  </si>
  <si>
    <t>GSSS Umri (Kurukshetra)    [2340]</t>
  </si>
  <si>
    <t>GHS Udarsi (Kurukshetra)    [2341]</t>
  </si>
  <si>
    <t>GHS Ajrawar (Kurukshetra)    [2343]</t>
  </si>
  <si>
    <t>GHS Berthala (Kurukshetra)    [2346]</t>
  </si>
  <si>
    <t>GHS Beholi (Kurukshetra)    [2347]</t>
  </si>
  <si>
    <t>GSSS Baraunda (Kurukshetra)    [2348]</t>
  </si>
  <si>
    <t>GHS Dabkheri (Kurukshetra)    [2353]</t>
  </si>
  <si>
    <t>GHS Kalayana (Kurukshetra)    [2365]</t>
  </si>
  <si>
    <t>GHS Kainthal Khurd    (Kurukshetra) [2366] Kurukshetra</t>
  </si>
  <si>
    <t>GHS Pindarsi (Kurukshetra)    [2376]</t>
  </si>
  <si>
    <t>GHS Surakhpur (Kurukshetra)    [2381]</t>
  </si>
  <si>
    <t>GHS Sirsama (Kurukshetra)    [2383]</t>
  </si>
  <si>
    <t>GHS Teora (Kurukshetra)    [2386]</t>
  </si>
  <si>
    <t>GSSS Ajrana Kalan    (Kurukshetra) [2390]     Kurukshetra</t>
  </si>
  <si>
    <t>GSSS Amin (Kurukshetra)    [2391]</t>
  </si>
  <si>
    <t>GSSS Babain (Kurukshetra)    [2392]</t>
  </si>
  <si>
    <t>GSSS Barna (Kurukshetra)    [2393]</t>
  </si>
  <si>
    <t>GSSS Charuni Jattan    (Kurukshetra) [2394]Kurukshetra</t>
  </si>
  <si>
    <t>GSSS Deeg (Kurukshetra)    [2395]</t>
  </si>
  <si>
    <t>GSSS Dudhla Morthla    (Kurukshetra) [2396 Kurukshetra</t>
  </si>
  <si>
    <t>GSSS Gumthala Garhu    (Kurukshetra) [239 Kurukshetra</t>
  </si>
  <si>
    <t>GSSS Harigarh Bhorakh    (Kurukshetra) [239Kurukshetra</t>
  </si>
  <si>
    <t>GSSS Ismailabad (Kurukshetra)    [2400]</t>
  </si>
  <si>
    <t>GSSS Jhansa (Kurukshetra)    [2401]</t>
  </si>
  <si>
    <t>GSSS Jyotisar (Kurukshetra)    [2402]</t>
  </si>
  <si>
    <t>GSSS Kalsana (Kurukshetra)    [2403]</t>
  </si>
  <si>
    <t>GSSS Kharindwa (Kurukshetra)    [2404]</t>
  </si>
  <si>
    <t>GSSS Kirmach (Kurukshetra)    [2405]</t>
  </si>
  <si>
    <t>GSSS Mathana (Kurukshetra)    [2408]</t>
  </si>
  <si>
    <t>GSSS Nalvi (Kurukshetra)    [2409]</t>
  </si>
  <si>
    <t>GSSS Thol (Kurukshetra)    [2414]</t>
  </si>
  <si>
    <t>GSSS Yara (Kurukshetra)    [2415]</t>
  </si>
  <si>
    <t>GSSS Bakhli (Kurukshetra)    [2416]</t>
  </si>
  <si>
    <t>GHS Bodhni (Kurukshetra)    [2417]</t>
  </si>
  <si>
    <t>GSSS Bhusthala (Kurukshetra)    [2418]</t>
  </si>
  <si>
    <t>GHS Bhore Saidan    (Kurukshetra) [2419]</t>
  </si>
  <si>
    <t>GHS Bhateri (Kurukshetra)    [2420]</t>
  </si>
  <si>
    <t>GHS Bhat Majra (Kurukshetra)    [2421]</t>
  </si>
  <si>
    <t>GHS Jalbehra (Kurukshetra)    [2422]</t>
  </si>
  <si>
    <t>GHS Malikpur (Kurukshetra)    [2423]</t>
  </si>
  <si>
    <t>GHS Murtzapur (Kurukshetra)    [2424]</t>
  </si>
  <si>
    <t>GSSS Seonsar (Kurukshetra)    [2427]</t>
  </si>
  <si>
    <t>GHS Sandholi (Kurukshetra)    [2428]</t>
  </si>
  <si>
    <t>GSSS Thaska Miranji    (Kurukshetra) [2429]</t>
  </si>
  <si>
    <t>GHS Urnai (Kurukshetra)    [2430]</t>
  </si>
  <si>
    <t>GHS Diwana (Kurukshetra)    [2431]</t>
  </si>
  <si>
    <t>GHS Dhoolgarh (Kurukshetra)    [2432]</t>
  </si>
  <si>
    <t>GHS Jakhwala (Kurukshetra)    [2433]</t>
  </si>
  <si>
    <t>GHS Kalsa (Kurukshetra)    [2434]</t>
  </si>
  <si>
    <t>GHS Lohar Majra (Kurukshetra)    [2435]</t>
  </si>
  <si>
    <t>GHS Ruan (Kurukshetra) [2436]</t>
  </si>
  <si>
    <t>GSSS Talheri (Kurukshetra)    [2439]</t>
  </si>
  <si>
    <t>GHS Naisi (Kurukshetra)    [2441]</t>
  </si>
  <si>
    <t>GHS Ishaq (Kurukshetra)    [2443]</t>
  </si>
  <si>
    <t>GGHS Ajrana Kalan    (Kurukshetra) [2445]</t>
  </si>
  <si>
    <t>GSSS Kanipla (Kurukshetra)    [2446]</t>
  </si>
  <si>
    <t>GHS Mehra (Kurukshetra)    [2447]</t>
  </si>
  <si>
    <t>GHS Bir Kalwa (Kurukshetra)    [2448]</t>
  </si>
  <si>
    <t>GSSS Prahlad Pur    (Kurukshetra) [2449]</t>
  </si>
  <si>
    <t>GHS Lohara (Kurukshetra)    [2451]</t>
  </si>
  <si>
    <t>GHS Jandheri (Kurukshetra)    [2453]</t>
  </si>
  <si>
    <t>GHS Kakrala Gujran    (Kurukshetra) [2456]</t>
  </si>
  <si>
    <t>GSSS Dhurala    (Kurukshetra) [4179]</t>
  </si>
  <si>
    <t>GHS Rattan Dera (Kurukshetra)    [4183]</t>
  </si>
  <si>
    <t>GHS Surmi (Kurukshetra)    [4346]</t>
  </si>
  <si>
    <t>GHS Ramgarh Ror (Kurukshetra)    [4661]</t>
  </si>
  <si>
    <t>GHS Sarsa {Kurukshetra}    [2426]</t>
  </si>
  <si>
    <t>GSSS Thana {Kurukshetra}    [2412]</t>
  </si>
  <si>
    <t>GHS Sudhpur {Kurukshetra}    [2337]</t>
  </si>
  <si>
    <t>GHS Bapda Bapdi {Kurukshetra}    [2310]</t>
  </si>
  <si>
    <t>Mahendergarh</t>
  </si>
  <si>
    <t>GHS Balaha Kalan    (Mahendergarh) [3785]</t>
  </si>
  <si>
    <t>GGSSS Dalanwas (Mahendergarh)    [3793]</t>
  </si>
  <si>
    <t>GHS Digrota (Mahendergarh)    [3799]</t>
  </si>
  <si>
    <t>GHS Khatod (Mahendergarh)    [3815]</t>
  </si>
  <si>
    <t>GHS Khatoti Kalan    (Mahendergarh) [3817]</t>
  </si>
  <si>
    <t>GHS Khairoli (Mahendergarh)    [3821]</t>
  </si>
  <si>
    <t>GHS Kurhawata (Mahendergarh)    [3827]</t>
  </si>
  <si>
    <t>GGSSS Nanwan (Mahendergarh)    [3837]</t>
  </si>
  <si>
    <t>GHS Nawdi (Mahendergarh)    [3840]</t>
  </si>
  <si>
    <t>GHS Tajpur (Mahendergarh)    [3852]</t>
  </si>
  <si>
    <t>GSSS Akbarpur (Mahendergarh)    [3855]</t>
  </si>
  <si>
    <t>GSSS Ateli (Mahendergarh)    [3856]</t>
  </si>
  <si>
    <t>GGSSS Ateli Mandi    (Mahendergarh) [3857] Mahendergarh</t>
  </si>
  <si>
    <t>GSSS Azmabad Mokhuta    (Mahendergarh) [3Mahendergarh</t>
  </si>
  <si>
    <t>GSSS Bachhod (Mahendergarh)    [3859]</t>
  </si>
  <si>
    <t>GSSS Bassai (Mahendergarh)    [3860]</t>
  </si>
  <si>
    <t>GSSS Bairawas (Mahendergarh)    [3861]</t>
  </si>
  <si>
    <t>GSSS Bewal (Mahendergarh)    [3862]</t>
  </si>
  <si>
    <t>GSSS Bawania (Mahendergarh)    [3863]</t>
  </si>
  <si>
    <t>GSSS Bihali (Mahendergarh)    [3864]</t>
  </si>
  <si>
    <t>GSSS Bhojawas (Mahendergarh)    [3865]</t>
  </si>
  <si>
    <t>GSSS Bhungarka (Mahendergarh)    [3866]  </t>
  </si>
  <si>
    <t>GSSS Budeen (Mahendergarh)    [3867]</t>
  </si>
  <si>
    <t>GGSSS Deroli Ahir    (Mahendergarh) [3868]</t>
  </si>
  <si>
    <t>GSSS Dhanunda (Mahendergarh)    [3869]   </t>
  </si>
  <si>
    <t>GSSS Dholera (Mahendergarh)    [3870]</t>
  </si>
  <si>
    <t>GSSS Dongra Ahir    (Mahendergarh) [3871]  </t>
  </si>
  <si>
    <t>GGSSS Goad (Mahendergarh)    [3872]</t>
  </si>
  <si>
    <t>GGSSS Gujarwas (Seth Suraj    Bhan Kishori</t>
  </si>
  <si>
    <t>GSSS Kanina (Mahendergarh)    [3874]</t>
  </si>
  <si>
    <t>GGSSS Kanina Mandi    (Mahendergarh)</t>
  </si>
  <si>
    <t>GSSS Kanti (Mahendergarh)    [3876]</t>
  </si>
  <si>
    <t>GSSS Kanwi (Mahendergarh)    [3877]</t>
  </si>
  <si>
    <t>GSSS Kheri Talwana    (Mahendergarh)</t>
  </si>
  <si>
    <t>GSSS Krishan Nagar    (Mahendergarh) [3879)</t>
  </si>
  <si>
    <t>GSSS Madhogarh (Mahendergarh)    [3880]  </t>
  </si>
  <si>
    <t>GSSS Mandi (Mahendergarh)    [3883]</t>
  </si>
  <si>
    <t>GSSS Nangal Chaudhary    (Mahendergarh)</t>
  </si>
  <si>
    <t>GSSS Nangal Dargu    (Mahendergarh) [3885]</t>
  </si>
  <si>
    <t>GSSS Nangal Sirohi    (Mahendergarh) [3886]</t>
  </si>
  <si>
    <t>GSSS Nayan (Mahendergarh)    [3889]</t>
  </si>
  <si>
    <t>GSSS Niwaz Nagar (Seth Murli    Dhar)</t>
  </si>
  <si>
    <t>GSSS Nizampur (Mahendergarh)    [3891]    </t>
  </si>
  <si>
    <t>GSSS Pali (Mahendergarh)    [3892]</t>
  </si>
  <si>
    <t>GSSS Pota (Mahendergarh)    [3893]</t>
  </si>
  <si>
    <t>GSSS Pathera (Mahendergarh)    [3894]</t>
  </si>
  <si>
    <t>GSSS Rambass (Mahendergarh)    [3895]</t>
  </si>
  <si>
    <t>GSSS Satnali (Mahendergarh)    [3896]</t>
  </si>
  <si>
    <t>GGSSS Satnali (Mahendergarh)    [3897]</t>
  </si>
  <si>
    <t>GSSS Shehbajpur    (Mahendergarh) [3898]  </t>
  </si>
  <si>
    <t>GSSS Sihma (Mahendergarh)    [3899]</t>
  </si>
  <si>
    <t>GSSS Silarpur     (Mahendergarh) [3900]</t>
  </si>
  <si>
    <t>GHS Akoda (Mahendergarh)    [3901]</t>
  </si>
  <si>
    <t>GGSSS Bachhod (Mahendergarh)    [3902]   </t>
  </si>
  <si>
    <t>GHS Barda (Mahendergarh)    [3903]</t>
  </si>
  <si>
    <t>GHS Baghot (Mahendergarh)    [3904]</t>
  </si>
  <si>
    <t>GHS Banihari (Mahendergarh)    [3905]</t>
  </si>
  <si>
    <t>GGHS Bassai (Mahendergarh)    [3906]</t>
  </si>
  <si>
    <t>GGHS Basirpur (Mahendergarh)    [3907]</t>
  </si>
  <si>
    <t>GHS Beri (Mahendergarh)    [3908]</t>
  </si>
  <si>
    <t>GHS Bhagdana (Mahendergarh)    [3909]</t>
  </si>
  <si>
    <t>GHS Bharaph (Mahendergarh)    [3910]</t>
  </si>
  <si>
    <t>GHS Bhushan Kalan    (Mahendergarh) [3911)</t>
  </si>
  <si>
    <t>GHS Bocharia (Mahendergarh)    [3912]</t>
  </si>
  <si>
    <t>GHS Buchawas (Mahendergarh)    [3913]</t>
  </si>
  <si>
    <t>GSSS Bucholi (Mahendergarh)    [3914]</t>
  </si>
  <si>
    <t>GSSS Budhwal (Mahendergarh)    [3915]</t>
  </si>
  <si>
    <t>GHS Chandpura (Mahendergarh)    [3916]   </t>
  </si>
  <si>
    <t>GHS Chhapra Bibipur    (Mahendergarh) [391M)</t>
  </si>
  <si>
    <t>GHS Chhitroli (Mahendergarh)    [3918]</t>
  </si>
  <si>
    <t>GHS Dewas (Mahendergarh)    [3920]</t>
  </si>
  <si>
    <t>GHS Dhadhot (Mahendergarh)    [3921]</t>
  </si>
  <si>
    <t>GHS Dohar Kalan    (Mahendergarh) [3922]  </t>
  </si>
  <si>
    <t>GSSS Dulana (Mahendergarh)    [3923]</t>
  </si>
  <si>
    <t>GHS Duloth Jat (Mahendergarh)    [3924]</t>
  </si>
  <si>
    <t>GSSS Gehli (Mahendergarh)    [3925]</t>
  </si>
  <si>
    <t>GHS Ganwari Jat    (Mahendergarh) [3926]  </t>
  </si>
  <si>
    <t>GHS Gokalpur (Mahendergarh)    [3928]</t>
  </si>
  <si>
    <t>GSSS Golwa (Mahendergarh)    [3929]</t>
  </si>
  <si>
    <t>GHS Gujjarwas (Mahendergarh)    [3930]</t>
  </si>
  <si>
    <t>GHS Gudha (Mahendergarh)    [3931]</t>
  </si>
  <si>
    <t>GHS Baproli (Mahendergarh)    [3932]</t>
  </si>
  <si>
    <t>GHS Dhani Bhathotha    (Mahendergarh) [393</t>
  </si>
  <si>
    <t>GHS Hudina (Mahendergarh)    [3934]</t>
  </si>
  <si>
    <t>GHS Hamidpur (Mahendergarh)    [3935]</t>
  </si>
  <si>
    <t>GHS Khaspur (Mahendergarh)    [3936]</t>
  </si>
  <si>
    <t>GSSS Kamania (Mahendergarh)    [3937]</t>
  </si>
  <si>
    <t>GHS Karota (Mahendergarh)    [3938]</t>
  </si>
  <si>
    <t>GHS Kunj Pura (Mahendergarh)    [3939]</t>
  </si>
  <si>
    <t>GHS Maroli (Mahendergarh)    [3940]</t>
  </si>
  <si>
    <t>GGHS Musnota (Mahendergarh)    [3941]</t>
  </si>
  <si>
    <t>GGHS Mandhana (Mahendergarh)    [3942]  </t>
  </si>
  <si>
    <t>GGSSS Niyamatpur    (Mahendergarh) [3943]</t>
  </si>
  <si>
    <t>GSSS Patikara (Mahendergarh)    [3944]</t>
  </si>
  <si>
    <t>GSSS Ratta Kalan    (Mahendergarh) [3945]</t>
  </si>
  <si>
    <t>GHS Ram Bass (Mahendergarh)    [3946]</t>
  </si>
  <si>
    <t>GSSS Seka (Mahendergarh)    [3947]</t>
  </si>
  <si>
    <t>GHS Sagarpur (Mahendergarh)    [3948]</t>
  </si>
  <si>
    <t>GHS Tigra (Mahendergarh)    [3949]</t>
  </si>
  <si>
    <t>GHS Thanwas (Mahendergarh)    [3950]</t>
  </si>
  <si>
    <t>GHS Khanpur (Mahendergarh)    [3951]</t>
  </si>
  <si>
    <t>GHS Jailaf (Mahendergarh)    [3952]</t>
  </si>
  <si>
    <t>GSSS Koriawas (Mahendergarh)    [3953]</t>
  </si>
  <si>
    <t>GGHS Kheri (Mahendergarh)    [3954]</t>
  </si>
  <si>
    <t>GHS Kheri Kanti    (Mahendergarh) [3955]</t>
  </si>
  <si>
    <t>GHS Mulodi (Mahendergarh)    [3956]</t>
  </si>
  <si>
    <t>GHS Nangal Katha    (Mahendergarh) [3957]</t>
  </si>
  <si>
    <t>GHS Neerpur (Mahendergarh)    [3958]</t>
  </si>
  <si>
    <t>GSSS Sirohi Bahali    (Mahendergarh) [3959]</t>
  </si>
  <si>
    <t>GHS Jorasi (Mahendergarh)    [3960]</t>
  </si>
  <si>
    <t>GGSSS Duloth Ahir    (Mahendergarh) [3961]</t>
  </si>
  <si>
    <t>GGHS Nangal Sirohi    (Mahendergarh) [3962</t>
  </si>
  <si>
    <t>GHS Jarwa (Mahendergarh)    [3963]</t>
  </si>
  <si>
    <t>GHS Kakrala (Mahendergarh)    [3964]</t>
  </si>
  <si>
    <t>GGHS Kanina (Mahendergarh)    [3965]</t>
  </si>
  <si>
    <t>GSSS Karira (Mahendergarh)    [3966]</t>
  </si>
  <si>
    <t>GSSS Khatodra (Mahendergarh)    [3967]</t>
  </si>
  <si>
    <t>GHS Kothal Kalan    (Mahendergarh) [3969]</t>
  </si>
  <si>
    <t>GSSS Malra Bass    (Mahendergarh) [3970]</t>
  </si>
  <si>
    <t>GSSS Mundia Khera    (Mahendergarh) [3971</t>
  </si>
  <si>
    <t>GSSS Nautana (Mahendergarh)    [3972]</t>
  </si>
  <si>
    <t>GHS Nimbi (Mahendergarh)    [3973]</t>
  </si>
  <si>
    <t>GHS Patharwa (Mahendergarh)    [3974]</t>
  </si>
  <si>
    <t>GHS Rasulpur (Mahendergarh)    [3975]</t>
  </si>
  <si>
    <t>GHS Rajawas (Mahendergarh)    [3976]</t>
  </si>
  <si>
    <t>GHS Sihore (Mahendergarh)    [3977]</t>
  </si>
  <si>
    <t>GHS Sehlang (Mahendergarh)    [3978]</t>
  </si>
  <si>
    <t>GSSS Nanwan (Mahendergarh)    [3979]</t>
  </si>
  <si>
    <t>GHS Surehati Pilania    (Mahendergarh) [3980)</t>
  </si>
  <si>
    <t>GHS Shyampura (Mahendergarh)    [3981]   </t>
  </si>
  <si>
    <t>GGSSS Saina (Mahendergarh)    [3982]</t>
  </si>
  <si>
    <t>GHS Sundreh (Mahendergarh)    [3983]</t>
  </si>
  <si>
    <t>GSSS Mandola (Mahendergarh)    [3984]</t>
  </si>
  <si>
    <t>GHS Nangal Kalia    (Mahendergarh) [3986]</t>
  </si>
  <si>
    <t>GHS Dochana (Mahendergarh)    [3987]</t>
  </si>
  <si>
    <t>GGSSS Nangal Chaudhary    (Mahendergarh)</t>
  </si>
  <si>
    <t>GSSS Garhi Ruthal    (Mahendergarh) [4366]</t>
  </si>
  <si>
    <t>GHS Unhani (Mahendergarh)    [4691]</t>
  </si>
  <si>
    <t>GSSS Khudana {Mahendergarh}    [3968]</t>
  </si>
  <si>
    <t>GHS Kairaka (Mewat) [705]</t>
  </si>
  <si>
    <t>GHS Adbar (Mewat) [706]</t>
  </si>
  <si>
    <t>GHS Sangail (Mewat) [707]</t>
  </si>
  <si>
    <t>GHS Sundh (Mewat) [708]</t>
  </si>
  <si>
    <t>GHS Rathiwas (Mewat) [710]</t>
  </si>
  <si>
    <t>GGHS Hassanpur Taoru (Mewat)    [711]</t>
  </si>
  <si>
    <t>GHS Manuwas (Mewat) [713]</t>
  </si>
  <si>
    <t>GHS Nai (Mewat) [719]</t>
  </si>
  <si>
    <t>GHS Gangwani (Mewat) [724]</t>
  </si>
  <si>
    <t>GSSS Jehtana (Mewat) [725]</t>
  </si>
  <si>
    <t>GSSS Jamalgarh (Mewat) [726]</t>
  </si>
  <si>
    <t>GHS Mandi Khera (Mewat) [727]</t>
  </si>
  <si>
    <t>GHS Bisru (Mewat) [734]</t>
  </si>
  <si>
    <t>GHS Alduka (Mewat) [795]</t>
  </si>
  <si>
    <t>GHS Feroz Pur Namak (Mewat)    [796]</t>
  </si>
  <si>
    <t>GHS Ujina (Mewat) [797]</t>
  </si>
  <si>
    <t>GGHS Ujina (Mewat) [798]</t>
  </si>
  <si>
    <t>GSSS Kalwari (Mewat) [799]</t>
  </si>
  <si>
    <t>GHS Meoli    (Mewat) [801]</t>
  </si>
  <si>
    <t>GHS Akera (Mewat) [802]</t>
  </si>
  <si>
    <t>GHS Kurthala (Mewat) [803]</t>
  </si>
  <si>
    <t>GHS Malab (Mewat) [804]</t>
  </si>
  <si>
    <t>GSSS Jaurasi (Mewat) [805]</t>
  </si>
  <si>
    <t>GHS Atta Barota (Mewat) [808]</t>
  </si>
  <si>
    <t>GSSS Agon (Mewat) [818]</t>
  </si>
  <si>
    <t>GHS Biwan (Mewat) [819]</t>
  </si>
  <si>
    <t>GHS Bhadas (Mewat) [820]</t>
  </si>
  <si>
    <t>GHS Badarpur (Mewat) [821]</t>
  </si>
  <si>
    <t>GHS Dudoli (Mewat) [822]</t>
  </si>
  <si>
    <t>GHS Hathangaon (Mewat) [823]</t>
  </si>
  <si>
    <t>GHS Lohinga Kalan (Mewat)    [824]</t>
  </si>
  <si>
    <t>GHS Mahun (Mewat) [825]</t>
  </si>
  <si>
    <t>GGHS Nagina (Mewat) [826]</t>
  </si>
  <si>
    <t>GSSS Hasan Pur Taoru (Mewat)    [867]</t>
  </si>
  <si>
    <t>GSSS Ghasera (Mewat) [868]</t>
  </si>
  <si>
    <t>GSSS Chhapera (Mewat) [869]</t>
  </si>
  <si>
    <t>GSSS Singar (Mewat) [870]</t>
  </si>
  <si>
    <t>GSSS Sakras (Mewat) [871]</t>
  </si>
  <si>
    <t>GSSS Nagina (Mewat) [873]</t>
  </si>
  <si>
    <t>GGSSS Pinangwan (Mewat) [874]</t>
  </si>
  <si>
    <t>GSSS Bichhor (Mewat) [880]</t>
  </si>
  <si>
    <t>GSSS Baded (Mewat) [881]</t>
  </si>
  <si>
    <t>GSSS Indri (Mewat) [882]</t>
  </si>
  <si>
    <t>GSSS Punhana (Mewat) [885]</t>
  </si>
  <si>
    <t>GSSS Pinangwan (Mewat) [886]</t>
  </si>
  <si>
    <t>GGSSS Punhana (Mewat) [887]</t>
  </si>
  <si>
    <t>GHS Rawali (Mewat) [890]</t>
  </si>
  <si>
    <t>GHS Bajidpur (Mewat) [891]</t>
  </si>
  <si>
    <t>GHS Doha (Mewat) [892]</t>
  </si>
  <si>
    <t>GHS Singalheri (Mewat) [893]</t>
  </si>
  <si>
    <t>GHS Shikrawa (Mewat) [894]</t>
  </si>
  <si>
    <t>GHS Gangoli (Mewat) [915]</t>
  </si>
  <si>
    <t>GHS Khera Khalilpur (Mewat)    [916]</t>
  </si>
  <si>
    <t>GHS Padheni (Mewat) [917]</t>
  </si>
  <si>
    <t>GHS Bhiravati (Mewat) [918]</t>
  </si>
  <si>
    <t>GSSS Mohd.Pur Ahir (Mewat)    [919]</t>
  </si>
  <si>
    <t>GHS Path Khori (Mewat) [920]</t>
  </si>
  <si>
    <t>GHS Basaikhanzada (Mewat)    [925]</t>
  </si>
  <si>
    <t>GGHS Bisru (Mewat) [927]</t>
  </si>
  <si>
    <t>GHS Neem Khera (Mewat) [938]</t>
  </si>
  <si>
    <t>GHS Outha (Mewat) [4653]</t>
  </si>
  <si>
    <t>GHS Umra {Mewat} [828]</t>
  </si>
  <si>
    <t>GHS Patuka {Mewat} [717]</t>
  </si>
  <si>
    <t>GMSSSS Saroli {Mewat} [872]</t>
  </si>
  <si>
    <t>GHS Subaseri {Mewat} [914]</t>
  </si>
  <si>
    <t>GSSS Alawalpur (Palwal) [949]</t>
  </si>
  <si>
    <t>GSSS Aurangabad (Palwal)    [950]</t>
  </si>
  <si>
    <t>GGSSS Aurangabad (Palwal)    [951]</t>
  </si>
  <si>
    <t>GSSS Allika (Palwal) [952]</t>
  </si>
  <si>
    <t>GSSS Alimeo (Palwal) [953]</t>
  </si>
  <si>
    <t>GSSS Bahin (Palwal) [954]</t>
  </si>
  <si>
    <t>GGSSS Bahin (Palwal) [955]</t>
  </si>
  <si>
    <t>GGSSS Bhiduki (Palwal) [959]</t>
  </si>
  <si>
    <t>GSSS Banchari (Palwal) [962]</t>
  </si>
  <si>
    <t>GSSS Chhainsa (Hathin)    (Palwal) [963]</t>
  </si>
  <si>
    <t>GSSS Chandhat (Palwal) [965]</t>
  </si>
  <si>
    <t>GSSS Ghori (Palwal) [978]</t>
  </si>
  <si>
    <t>GSSS Kushak (Palwal) [984]</t>
  </si>
  <si>
    <t>GSSS Khambi (Palwal) [986]</t>
  </si>
  <si>
    <t>GSSS Mandkola (Palwal) [989]</t>
  </si>
  <si>
    <t>GSSS Prithla (Palwal) [995]</t>
  </si>
  <si>
    <t>GSSS Sondhad (Palwal) [996]</t>
  </si>
  <si>
    <t>GSSS Siha (Palwal) [997]</t>
  </si>
  <si>
    <t>GSSS Uttawar (Palwal) [1001]</t>
  </si>
  <si>
    <t>GSSS Hassanpur (Palwal)    [1003]</t>
  </si>
  <si>
    <t>GGSSS Hassan Pur (Palwal)    [1006]</t>
  </si>
  <si>
    <t>GSSS Asawata (Palwal) [1007]</t>
  </si>
  <si>
    <t>GHS Chhajju Nagar (Palwal)    [1044]</t>
  </si>
  <si>
    <t>GHS Chhaprola (Palwal) [1045]</t>
  </si>
  <si>
    <t>GHS Gudhrana (Palwal) [1047]</t>
  </si>
  <si>
    <t>GGHS Deeghot (Palwal) [1049]</t>
  </si>
  <si>
    <t>GGHS Janouli (Palwal) [1051]</t>
  </si>
  <si>
    <t>GHS Lohina (Palwal) [1062]</t>
  </si>
  <si>
    <t>GHS Pingode (Palwal) [1067]</t>
  </si>
  <si>
    <t>GHS Selothi (Palwal) [1071]</t>
  </si>
  <si>
    <t>GSSS Aherwan    (Palwal) [1118]</t>
  </si>
  <si>
    <t>GGHS Aherwan    (Palwal) [1119]</t>
  </si>
  <si>
    <t>GHS Amar Pur    (Palwal) [1121]</t>
  </si>
  <si>
    <t>GHS Alhapur    (Palwal) [1122]</t>
  </si>
  <si>
    <t>GHS Baghpur (Palwal) [1123]</t>
  </si>
  <si>
    <t>GHS Baghola (Palwal) [1124]</t>
  </si>
  <si>
    <t>GHS Banswa (Palwal) [1126]</t>
  </si>
  <si>
    <t>GHS Bata (Palwal) [1127]</t>
  </si>
  <si>
    <t>GHS Badha (Palwal) [1128]</t>
  </si>
  <si>
    <t>GHS Bhiduki (Palwal) [1129]</t>
  </si>
  <si>
    <t>GHS Bhulwana (Palwal) [1131]</t>
  </si>
  <si>
    <t>GHS Chirawta (Palwal) [1132]</t>
  </si>
  <si>
    <t>GHS Deeghot (Palwal) [1133]</t>
  </si>
  <si>
    <t>GHS Deoli (Palwal) [1134]</t>
  </si>
  <si>
    <t>GSSS Dhatir (Palwal) [1135]</t>
  </si>
  <si>
    <t>GHS Firozpur (Palwal) [1136]</t>
  </si>
  <si>
    <t>GHS Phulwari (Palwal) [1137]</t>
  </si>
  <si>
    <t>GHS Garota (Palwal) [1138]</t>
  </si>
  <si>
    <t>GSSS Gehlab (Palwal) [1139]</t>
  </si>
  <si>
    <t>GSSS Gulawad (Palwal) [1140]</t>
  </si>
  <si>
    <t>GHS Guraksar (Palwal) [1141]</t>
  </si>
  <si>
    <t>GHS Garhi Patti (Palwal)    [1142]</t>
  </si>
  <si>
    <t>GHS Gharrot (Palwal) [1143]</t>
  </si>
  <si>
    <t>GHS Huriithal (Palwal) [1144]</t>
  </si>
  <si>
    <t>GHS Janouli (Palwal) [1145]</t>
  </si>
  <si>
    <t>GHS Jaindapur (Palwal) [1146]</t>
  </si>
  <si>
    <t>GSSS Kondal (Palwal) [1147]</t>
  </si>
  <si>
    <t>GHS Karna (Palwal) [1148]</t>
  </si>
  <si>
    <t>GHS Kalsada (Palwal) [1149]</t>
  </si>
  <si>
    <t>GSSS Katesra (Palwal) [1150]</t>
  </si>
  <si>
    <t>GHS Karman (Palwal) [1151]</t>
  </si>
  <si>
    <t>GHS Likhi (Palwal) [1152]</t>
  </si>
  <si>
    <t>GHS Mandnaka (Palwal) [1153]</t>
  </si>
  <si>
    <t>GHS Mirpur Kaurali (Palwal)    [1154]</t>
  </si>
  <si>
    <t>GHS Manpur    (Palwal) [1155]</t>
  </si>
  <si>
    <t>GHS Marroli    (Palwal) [1156]</t>
  </si>
  <si>
    <t>GHS Mand Kol (Palwal) [1157]</t>
  </si>
  <si>
    <t>GGHS Prithala (Palwal) [1159]</t>
  </si>
  <si>
    <t>GHS Pelak (Palwal) [1160]</t>
  </si>
  <si>
    <t>GHS Rasul Pur    (Palwal) [1161]</t>
  </si>
  <si>
    <t>GHS Ranyala Khurd (Palwal)    [1162]</t>
  </si>
  <si>
    <t>GHS Rundhi (Palwal) [1163]</t>
  </si>
  <si>
    <t>GHS Ransika (Palwal) [1164]</t>
  </si>
  <si>
    <t>GSSS Sihol (Palwal) [1165]</t>
  </si>
  <si>
    <t>GHS Solra (Palwal) [1166]</t>
  </si>
  <si>
    <t>GHS Seoli    (Palwal) [1168]</t>
  </si>
  <si>
    <t>GSSS Teekri Brahman (Palwal)    [1169]</t>
  </si>
  <si>
    <t>GSSS Dudhola    (Palwal) [1170]</t>
  </si>
  <si>
    <t>GHS Asaoti    (Palwal) [1171]</t>
  </si>
  <si>
    <t>GSSS Barauli (Palwal) [1174]</t>
  </si>
  <si>
    <t>GHS Meesa (Palwal) [1177]</t>
  </si>
  <si>
    <t>GGHS Ghori (Palwal) [4718]</t>
  </si>
  <si>
    <t>GGSSS Alawalpur {Palwal}    [1120]</t>
  </si>
  <si>
    <t>GHS Bhandoli {Palwal} [1130]</t>
  </si>
  <si>
    <t>GGSSS Banchari {Palwal}    [1125]</t>
  </si>
  <si>
    <t>GSSS Bamnikhera {Palwal}    [960]</t>
  </si>
  <si>
    <t>GSSS Malai {Palwal} [988]</t>
  </si>
  <si>
    <t>GMSSSS Dhatir {Palwal} [1005]</t>
  </si>
  <si>
    <t>GSSS Barwala (Panchkula)    [3692]</t>
  </si>
  <si>
    <t>GGSSS Barwala (Panchkula)    [3693]</t>
  </si>
  <si>
    <t>GSSS Bargodam (Panchkula)    [3694]</t>
  </si>
  <si>
    <t>GSSS Basaulan (Panchkula)    [3695]</t>
  </si>
  <si>
    <t>GSSS Karanpur (Panchkula)    [3696]</t>
  </si>
  <si>
    <t>GSSS Kot (Panchkula) [3698]</t>
  </si>
  <si>
    <t>GSSS Mandhna (Panchkula)    [3699]</t>
  </si>
  <si>
    <t>GSSS Morni Hills (Panchkula)    [3700]</t>
  </si>
  <si>
    <t>GSSS Mallah (Panchkula)    [3701]</t>
  </si>
  <si>
    <t>GSSS Nanakpur (Panchkula)    [3702]</t>
  </si>
  <si>
    <t>GSSS Ramgarh (Panchkula)    [3707]</t>
  </si>
  <si>
    <t>GSSS Raipur Rani (Panchkula)    [3708]</t>
  </si>
  <si>
    <t>GSSS Rattewali (Panchkula)    [3709]</t>
  </si>
  <si>
    <t>GSSS Rajjipur (Panchkula)    [3710]</t>
  </si>
  <si>
    <t>GSSS Tikkar Hills (Panchkula)    [3711]</t>
  </si>
  <si>
    <t>GSSS Toda (Panchkula) [3712]</t>
  </si>
  <si>
    <t>GSSS Hangola (Panchkula)    [3713]</t>
  </si>
  <si>
    <t>GHS Baldwala (Panchkula)    [3714]</t>
  </si>
  <si>
    <t>GHS Bhuri (Panchkula) [3715]</t>
  </si>
  <si>
    <t>GHS Bataur (Panchkula) [3716]</t>
  </si>
  <si>
    <t>GSSS Bhareli (Panchkula)    [3717]</t>
  </si>
  <si>
    <t>GSSS Bitna (Panchkula) [3718]</t>
  </si>
  <si>
    <t>GHS Burj Kottian (Panchkula)    [3719]</t>
  </si>
  <si>
    <t>GHS Bunga (Panchkula) [3720]</t>
  </si>
  <si>
    <t>GHS Charnia (Panchkula)    [3721]</t>
  </si>
  <si>
    <t>GSSS Chiken (Panchkula)    [3722]</t>
  </si>
  <si>
    <t>GHS Dhatogra (Panchkula)    [3723]</t>
  </si>
  <si>
    <t>GHS Gobindpur (Panchkula)    [3724]</t>
  </si>
  <si>
    <t>GHS Jalauli (Panchkula)    [3725]</t>
  </si>
  <si>
    <t>GHS Khetpurali (Panchkula)    [3726]</t>
  </si>
  <si>
    <t>GHS Maranwala (Panchkula)    [3727]</t>
  </si>
  <si>
    <t>GHS Mouli (Panchkula) [3728]</t>
  </si>
  <si>
    <t>GHS Manak Tabra (Panchkula)    [3729]</t>
  </si>
  <si>
    <t>GHS Paploha (Panchkula)    [3730]</t>
  </si>
  <si>
    <t>GSSS Parwala (Panchkula)    [3732]</t>
  </si>
  <si>
    <t>GHS Rampur Thadeon    (Panchkula) [3733]</t>
  </si>
  <si>
    <t>GGHS Raipur Rani (Panchkula)    [3734]</t>
  </si>
  <si>
    <t>GHS Tagra Hakim Pur    (Panchkula) [3735]</t>
  </si>
  <si>
    <t>GHS Thandog (Panchkula)    [3736]</t>
  </si>
  <si>
    <t>GSSS Saketari (Panchkula)    [3737]</t>
  </si>
  <si>
    <t>GHS Koti (Panchkula) [3738]</t>
  </si>
  <si>
    <t>GHS Garhi Kotaha (Panchkula)    [3739]</t>
  </si>
  <si>
    <t>GHS Billa (Panchkula) [3744]</t>
  </si>
  <si>
    <t>GHS Ferozpur (Panchkula)    [3752]</t>
  </si>
  <si>
    <t>GHS Kheranwali (Panchkula)    [3757]</t>
  </si>
  <si>
    <t>GHS Kami (Panchkula) [3760]</t>
  </si>
  <si>
    <t>GHS Tharwa (Panchkula) [3778]</t>
  </si>
  <si>
    <t>GSSS Khatauli (Panchkula)    [3781]</t>
  </si>
  <si>
    <t>GHS Balana (Panipat) [2016]</t>
  </si>
  <si>
    <t>GHS Bhodwal Majri (Panipat)    [2017]</t>
  </si>
  <si>
    <t>GHS Garhi Basic (Panipat)    [2024]</t>
  </si>
  <si>
    <t>GSSS Goela Khurd (Panipat)    [2025]</t>
  </si>
  <si>
    <t>GHS Garh Sarnai (Panipat)    [2026]</t>
  </si>
  <si>
    <t>GGHS Jaurasi (Panipat) [2030]</t>
  </si>
  <si>
    <t>GHS Karad (Panipat) [2034]</t>
  </si>
  <si>
    <t>GGHS Manana (Panipat) [2035]</t>
  </si>
  <si>
    <t>GHS Nohra (Panipat) [2038]</t>
  </si>
  <si>
    <t>GHS Poother (Panipat) [2040]</t>
  </si>
  <si>
    <t>GHS Sondhapur (Panipat)    [2046]</t>
  </si>
  <si>
    <t>GGHS Shera (Panipat) [2047]</t>
  </si>
  <si>
    <t>GGHS Urlana Kalan (Panipat)    [2049]</t>
  </si>
  <si>
    <t>GGSSS Raksera (Panipat)    [2051]</t>
  </si>
  <si>
    <t>GGHS Naraina (Panipat) [2052]</t>
  </si>
  <si>
    <t>GHS Noorwala (Panipat) [2053]</t>
  </si>
  <si>
    <t>GHS Nangal Kheri (Panipat)    [2054]</t>
  </si>
  <si>
    <t>GGHS Patti Kalyana (Panipat)    [2057]</t>
  </si>
  <si>
    <t>GSSS Pardhana (Panipat)    [2058]</t>
  </si>
  <si>
    <t>GSSS Raja Kheri (Panipat)    [2059]</t>
  </si>
  <si>
    <t>GHS Raksera (Panipat) [2060]</t>
  </si>
  <si>
    <t>GHS Risalu (Panipat) [2061]</t>
  </si>
  <si>
    <t>GSSS Rair Kalan (Panipat)    [2062]</t>
  </si>
  <si>
    <t>GSSS Shahpur (Panipat) [2063]</t>
  </si>
  <si>
    <t>GSSS Sutana (Panipat) [2064]</t>
  </si>
  <si>
    <t>GSSS Seenk (Panipat) [2065]</t>
  </si>
  <si>
    <t>GSSS Shera (Panipat) [2066]</t>
  </si>
  <si>
    <t>GSSS Urlana Kalan (Panipat)    [2067]</t>
  </si>
  <si>
    <t>GHS Waiser (Panipat) [2068]</t>
  </si>
  <si>
    <t>GHS Alupur Nain (Panipat)    [2069]</t>
  </si>
  <si>
    <t>GHS Atta (Panipat) [2070]</t>
  </si>
  <si>
    <t>GGHS Atta (Panipat) [2071]</t>
  </si>
  <si>
    <t>GSSS Asan Kalan (Panipat)    [2072]</t>
  </si>
  <si>
    <t>GSSS Bapoli (Panipat) [2073]</t>
  </si>
  <si>
    <t>GSSS Barauli (Panipat) [2074]</t>
  </si>
  <si>
    <t>GSSS Beholi (Panipat) [2075]</t>
  </si>
  <si>
    <t>GHS Binjhol (Panipat) [2076]</t>
  </si>
  <si>
    <t>GHS Bhadour (Panipat) [2077]</t>
  </si>
  <si>
    <t>GHS Bhandari (Panipat) [2078]</t>
  </si>
  <si>
    <t>GSSS Buana Lakhu (Panipat)    [2079]</t>
  </si>
  <si>
    <t>GSSS Bursham (Panipat) [2080]</t>
  </si>
  <si>
    <t>GHS Barana (Panipat) [2081]</t>
  </si>
  <si>
    <t>GHS Chulkana (Panipat) [2082]</t>
  </si>
  <si>
    <t>GHS Chhajpur (Panipat) [2083]</t>
  </si>
  <si>
    <t>GHS Chhichhrana (Panipat)    [2084]</t>
  </si>
  <si>
    <t>GHS Didwari (Panipat) [2085]</t>
  </si>
  <si>
    <t>GHS Dikadla (Panipat) [2086]</t>
  </si>
  <si>
    <t>GSSS Dahar (Panipat) [2087]</t>
  </si>
  <si>
    <t>GHS Dadhola (Panipat) [2088]</t>
  </si>
  <si>
    <t>GHS Dharamgarh (Panipat)    [2089]</t>
  </si>
  <si>
    <t>GHS Dehra (Panipat) [2090]</t>
  </si>
  <si>
    <t>GHS Goela Kalan (Panipat)    [2091]</t>
  </si>
  <si>
    <t>GHS Ganjbar (Panipat) [2092]</t>
  </si>
  <si>
    <t>GSSS Israna (Panipat) [2093]</t>
  </si>
  <si>
    <t>GHS Jalalpur (Panipat) [2094]</t>
  </si>
  <si>
    <t>GSSS Jaurasi (Panipat) [2095]</t>
  </si>
  <si>
    <t>GHS Jhattipur (Panipat)    [2096]</t>
  </si>
  <si>
    <t>GSSS Kabri (Panipat) [2097]</t>
  </si>
  <si>
    <t>GSSS Kalkha (Panipat) [2098]</t>
  </si>
  <si>
    <t>GSSS Karhans (Panipat) [2099]</t>
  </si>
  <si>
    <t>GGHS Karhans (Panipat) [2100]</t>
  </si>
  <si>
    <t>GSSS Kiwana (Panipat) [2101]</t>
  </si>
  <si>
    <t>GSSS Kawi (Panipat) [2102]</t>
  </si>
  <si>
    <t>GSSS Khot Pura (Panipat)    [2103]</t>
  </si>
  <si>
    <t>GHS Khojkipur (Panipat)    [2104]</t>
  </si>
  <si>
    <t>GSSS Lohari (Panipat) [2105]</t>
  </si>
  <si>
    <t>GSSS Madlauda (Panipat)    [2106]</t>
  </si>
  <si>
    <t>GSSS Manana (Panipat) [2107]</t>
  </si>
  <si>
    <t>GHS Machhrauli (Panipat)    [2108]</t>
  </si>
  <si>
    <t>GHS Nimbri (Panipat) [2109]</t>
  </si>
  <si>
    <t>GSSS Naultha (Panipat) [2110]</t>
  </si>
  <si>
    <t>GGHS Naultha (Panipat) [2111]</t>
  </si>
  <si>
    <t>GHS Naraina (Panipat) [2112]</t>
  </si>
  <si>
    <t>GGSSS Israna (Panipat) [2113]</t>
  </si>
  <si>
    <t>GSSS Babail (Panipat) [2114]</t>
  </si>
  <si>
    <t>GSSS Mandi (Panipat) [2115]</t>
  </si>
  <si>
    <t>GSSS Ahar (Panipat) [2116]</t>
  </si>
  <si>
    <t>GSSS Sewah (Panipat) [2118]</t>
  </si>
  <si>
    <t>GSSS Ugrakheri (Panipat)    [2119]</t>
  </si>
  <si>
    <t>GGSSS Sewah (Panipat) [2120]</t>
  </si>
  <si>
    <t>GSSS Sanauli Khurd (Panipat)    [2121]</t>
  </si>
  <si>
    <t>GSSS Kurar (Panipat) [2122]</t>
  </si>
  <si>
    <t>GSSS Atawala (Panipat) [2123]</t>
  </si>
  <si>
    <t>GSSS Nara (Panipat) [2124]</t>
  </si>
  <si>
    <t>GSSS Ujha (Panipat) [2125]</t>
  </si>
  <si>
    <t>GGSSS Madlauda (Panipat)    [2127]</t>
  </si>
  <si>
    <t>GSSS Hathwala (Panipat)    [2128]</t>
  </si>
  <si>
    <t>GSSS Mahawati (Panipat)    [2129]</t>
  </si>
  <si>
    <t>GSSS Adyana (Panipat) [2131]</t>
  </si>
  <si>
    <t>GSSS Kurana (Panipat) [2132]</t>
  </si>
  <si>
    <t>GGSSS Bapoli (Panipat) [2133]</t>
  </si>
  <si>
    <t>GSSS Patti Kalyana (Panipat)    [2135]</t>
  </si>
  <si>
    <t>GSSS Jattal (Panipat) [2136]</t>
  </si>
  <si>
    <t>GGHS Beholi (Panipat) [2137]</t>
  </si>
  <si>
    <t>GGHS Kurana (Panipat) [2138]</t>
  </si>
  <si>
    <t>GGSSS Chulkhana (Panipat)    [2140]</t>
  </si>
  <si>
    <t>GGHS Ahar (Panipat) [2146]</t>
  </si>
  <si>
    <t>GSSS Chandoli (Panipat)    [2147]</t>
  </si>
  <si>
    <t>GHS Pawti (Panipat) [4303]</t>
  </si>
  <si>
    <t>GGHS Kawi (Panipat) [4657]</t>
  </si>
  <si>
    <t>GHS Ahrod (Rewari) [2460]</t>
  </si>
  <si>
    <t>GHS Asiaki Gorawas (Rewari)    [2461]</t>
  </si>
  <si>
    <t>GSSS Asiaki Panchor (Rewari)    [2462]</t>
  </si>
  <si>
    <t>GSSS Badhrana (Rewari) [2463]</t>
  </si>
  <si>
    <t>GSSS Bagthala (Rewari) [2464]</t>
  </si>
  <si>
    <t>GSSS Balawas (Rewari) [2465]</t>
  </si>
  <si>
    <t>GHS Baldhankalan (Rewari)    [2466]</t>
  </si>
  <si>
    <t>GSSS Banipur (Rewari) [2467]</t>
  </si>
  <si>
    <t>GHS Bohatwas Ahir (Rewari)    [2468]</t>
  </si>
  <si>
    <t>GHS Bharawas (Rewari) [2469]</t>
  </si>
  <si>
    <t>GSSS Bithwana (Rewari) [2470]</t>
  </si>
  <si>
    <t>GSSS Darauli (Rewari) [2471]</t>
  </si>
  <si>
    <t>GSSS Dhawana (Rewari) [2472]</t>
  </si>
  <si>
    <t>GHS Dehlawas Gulab Pura    (Rewari) [2473] Rewari</t>
  </si>
  <si>
    <t>GHS Gokalpur Kumbhawas    (Rewari) [2475]Rewari</t>
  </si>
  <si>
    <t>GSSS Gokalgarh (Rewari)    [2476]</t>
  </si>
  <si>
    <t>GHS Gothra Tappa Khori    (Rewari) [2477]</t>
  </si>
  <si>
    <t>GSSS Gujar Majri (Rewari)    [2478]</t>
  </si>
  <si>
    <t>GHS Gurawara (Rewari) [2479]</t>
  </si>
  <si>
    <t>GSSS Hansaka (Rewari) [2480]</t>
  </si>
  <si>
    <t>GHS Jadra (Rewari) [2481]</t>
  </si>
  <si>
    <t>GHS Jainabad Dahina (Rewari)    [2482]</t>
  </si>
  <si>
    <t>GHS Jarthal (Rewari) [2483]</t>
  </si>
  <si>
    <t>GHS Jant (Rewari) [2484]</t>
  </si>
  <si>
    <t>GHS Jhabuwa (Rewari) [2485]</t>
  </si>
  <si>
    <t>GSSS Kakoria (Rewari) [2486]</t>
  </si>
  <si>
    <t>GHS Kanhori (Rewari) [2487]</t>
  </si>
  <si>
    <t>GSSS Kapriwas (Rewari) [2488]</t>
  </si>
  <si>
    <t>GSSS Khandora (Rewari) [2489]</t>
  </si>
  <si>
    <t>GSSS Kharkhara (Rewari)    [2490]</t>
  </si>
  <si>
    <t>GHS Kathuwas (Rewari) [2491]</t>
  </si>
  <si>
    <t>GHS Lisan (Rewari) [2492]</t>
  </si>
  <si>
    <t>GHS Lala (Rewari) [2493]</t>
  </si>
  <si>
    <t>GSSS Mayan (Rewari) [2494]</t>
  </si>
  <si>
    <t>GHS Mundi    (Rewari) [2496]</t>
  </si>
  <si>
    <t>GHS Musepur (Rewari) [2497]</t>
  </si>
  <si>
    <t>GHS Nainsukhpura (Rewari)    [2498]</t>
  </si>
  <si>
    <t>GHS Nikhari (Rewari) [2499]</t>
  </si>
  <si>
    <t>GHS Nangal Pathani (Rewari)    [2500]</t>
  </si>
  <si>
    <t>GHS Nangal Shahbazpur    (Rewari) [2501]</t>
  </si>
  <si>
    <t>GSSS Nangal Teju (Rewari)    [2502]</t>
  </si>
  <si>
    <t>GHS Palhawas (Rewari) [2503]</t>
  </si>
  <si>
    <t>GGHS Punsika (Rewari) [2504]</t>
  </si>
  <si>
    <t>GHS Rajgarh (Rewari) [2505]</t>
  </si>
  <si>
    <t>GHS Ramgarh Bhagwan Pur    (Rewari) [2506Rewari</t>
  </si>
  <si>
    <t>GHS Raliawas (Rewari) [2507]</t>
  </si>
  <si>
    <t>GSSS Sharanwas (Rewari)    [2508]</t>
  </si>
  <si>
    <t>GSSS Shahbajpur Padaiwas    (Rewari) [2509 Rewari</t>
  </si>
  <si>
    <t>GSSS Siha (Rewari) [2510]</t>
  </si>
  <si>
    <t>GHS Tankri (Rewari) [2511]</t>
  </si>
  <si>
    <t>GHS Tatarpur Khalsa (Rewari)    [2512]</t>
  </si>
  <si>
    <t>GSSS Turkiawas (Rewari)    [2513]</t>
  </si>
  <si>
    <t>GHS Teent (Rewari) [2514]</t>
  </si>
  <si>
    <t>GHS Dharan (Rewari) [2515]</t>
  </si>
  <si>
    <t>GSSS Bhudpur (Rewari) [2518]</t>
  </si>
  <si>
    <t>GSSS Bodia Kamalpur (Rewari)    [2519]</t>
  </si>
  <si>
    <t>GSSS Berli Khurd (Rewari)    [2520]</t>
  </si>
  <si>
    <t>GSSS Buroli (Rewari) [2521]</t>
  </si>
  <si>
    <t>GSSS Bikaner (Rewari) [2522]</t>
  </si>
  <si>
    <t>GGSSS Dahina (Rewari) [2524]</t>
  </si>
  <si>
    <t>GGSSS Gurawara (Rewari)    [2525]</t>
  </si>
  <si>
    <t>GSSS Jatusana (Rewari) [2526]</t>
  </si>
  <si>
    <t>GGSSS Jainabad (Rewari)    [2527]</t>
  </si>
  <si>
    <t>GSSS Kanwali (Rewari) [2528]</t>
  </si>
  <si>
    <t>GSSS Khori (Rewari) [2529]</t>
  </si>
  <si>
    <t>GSSS Kund (Rewari) [2530]</t>
  </si>
  <si>
    <t>GSSS Karawara Manakpur    (Rewari) [2531]</t>
  </si>
  <si>
    <t>GSSS Khol (Rewari) [2532]</t>
  </si>
  <si>
    <t>GSSS Karnawas (Rewari) [2533]</t>
  </si>
  <si>
    <t>GSSS Masani (Rewari) [2534]</t>
  </si>
  <si>
    <t>GSSS Mandola (Rewari) [2535]</t>
  </si>
  <si>
    <t>GSSS Motla Kalan (Rewari)    [2536]</t>
  </si>
  <si>
    <t>GSSS Nangli Godha (Rewari)    [2537]</t>
  </si>
  <si>
    <t>GSSS Nand Ram Pur Bass    (Rewari) [2538]</t>
  </si>
  <si>
    <t>GSSS Pali (Rewari) [2539]</t>
  </si>
  <si>
    <t>GSSS Rohrai (Rewari) [2542]</t>
  </si>
  <si>
    <t>GSSS Sangwari (Rewari) [2543]</t>
  </si>
  <si>
    <t>GSSS Sulkha (Rewari) [2544]</t>
  </si>
  <si>
    <t>GSSS Kosli (Rewari) [2546]</t>
  </si>
  <si>
    <t>GGSSS Kosli (Rewari) [2547]</t>
  </si>
  <si>
    <t>GSSS Nahar (Rewari) [2548]</t>
  </si>
  <si>
    <t>GSSS Jharodha (Rewari) [2549]</t>
  </si>
  <si>
    <t>GHS Bass Batori (Rewari)    [2552]</t>
  </si>
  <si>
    <t>GGHS Berli Kalan (Rewari)    [2554]</t>
  </si>
  <si>
    <t>GHS Chillhar (Rewari) [2560]</t>
  </si>
  <si>
    <t>GHS Chimnawas (Rewari) [2562]</t>
  </si>
  <si>
    <t>GHS Dakhora (Rewari) [2565]</t>
  </si>
  <si>
    <t>GHS Gohtra Tappa Dahina    (Rewari) [2571]</t>
  </si>
  <si>
    <t>GHS Jaitpur (Rewari) [2574]</t>
  </si>
  <si>
    <t>GGHS Jatusana (Rewari) [2575]</t>
  </si>
  <si>
    <t>GHS Kasola (Rewari) [2576]</t>
  </si>
  <si>
    <t>GHS Majra mutsil Bhalkhi    (Rewari) [2580]</t>
  </si>
  <si>
    <t>GHS Mamaria Ahir (Rewari)    [2581]</t>
  </si>
  <si>
    <t>GHS Mastapur (Rewari) [2584]</t>
  </si>
  <si>
    <t>GHS Meerpur (Rewari) [2585]</t>
  </si>
  <si>
    <t>GHS Mohidinpur (Rewari)    [2587]</t>
  </si>
  <si>
    <t>GHS Maheshwari (Rewari)    [2589]</t>
  </si>
  <si>
    <t>GSSS Nimoth (Rewari) [2590]</t>
  </si>
  <si>
    <t>GHS Nangal Jamalpur (Rewari)    [2591]</t>
  </si>
  <si>
    <t>GHS Panwar (Rewari) [2594]</t>
  </si>
  <si>
    <t>GHS Patuhera (Rewari) [2595]</t>
  </si>
  <si>
    <t>GHS Sanjharpur (Rewari)    [2601]</t>
  </si>
  <si>
    <t>GHS Suthana (Rewari) [2603]</t>
  </si>
  <si>
    <t>GHS Suthani (Rewari) [2604]</t>
  </si>
  <si>
    <t>GHS Tihara (Rewari) [2605]</t>
  </si>
  <si>
    <t>GSSS Pranpura (Rewari) [2607]</t>
  </si>
  <si>
    <t>GGSSS Majra Sheoraj (Rewari)    [2608]</t>
  </si>
  <si>
    <t>GSSS Bhakli (Rewari) [2609]</t>
  </si>
  <si>
    <t>GHS Bhurthala (Rewari) [2610]</t>
  </si>
  <si>
    <t>GSSS Bauwa (Rewari) [2611]</t>
  </si>
  <si>
    <t>GGHS Bawwa (Rewari) [2612]</t>
  </si>
  <si>
    <t>GSSS Gudiani (Rewari) [2613]</t>
  </si>
  <si>
    <t>GGSSS Juddi (Rewari) [2614]</t>
  </si>
  <si>
    <t>GSSS Jhal (Rewari) [2615]</t>
  </si>
  <si>
    <t>GSSS Karoli (Rewari) [2616]</t>
  </si>
  <si>
    <t>GSSS Lilodh (Rewari) [2617]</t>
  </si>
  <si>
    <t>GSSS Lula Ahir (Rewari)    [2618]</t>
  </si>
  <si>
    <t>GSSS Lookhi (Rewari) [2619]</t>
  </si>
  <si>
    <t>GSSS Nehrugarh (Rewari)    [2620]</t>
  </si>
  <si>
    <t>GHS Rattanthal (Rewari)    [2621]</t>
  </si>
  <si>
    <t>GHS Surehli (Rewari) [2622]</t>
  </si>
  <si>
    <t>GHS Tumna (Rewari) [2623]</t>
  </si>
  <si>
    <t>GHS Bisoha (Rewari) [2624]</t>
  </si>
  <si>
    <t>GGHS Gudiani (Rewari) [2626]</t>
  </si>
  <si>
    <t>GSSS Gugodh (Rewari) [2627]</t>
  </si>
  <si>
    <t>GHS Jholri (Rewari) [2628]</t>
  </si>
  <si>
    <t>GHS Kanharwas (Rewari) [2629]</t>
  </si>
  <si>
    <t>GHS Koharar (Rewari) [2630]</t>
  </si>
  <si>
    <t>GHS Sudhrana (Rewari) [2632]</t>
  </si>
  <si>
    <t>GHS Shyam Nagar (Rewari)    [2633]</t>
  </si>
  <si>
    <t>GHS Sadat Nagar (Rewari)    [2634]</t>
  </si>
  <si>
    <t>GHS Ushmapur (Rewari) [2635]</t>
  </si>
  <si>
    <t>GSSS Pitharawas (Rewari)    [2638]</t>
  </si>
  <si>
    <t>GGHS Naichana (Rewari) [2640]</t>
  </si>
  <si>
    <t>GHS Basdooda (Rewari) [2644]</t>
  </si>
  <si>
    <t>GHS Khatawali (Rewari) [5470]</t>
  </si>
  <si>
    <t>GHS Asalwas (Rewari) [5472]</t>
  </si>
  <si>
    <t>GSSS Garhi Bolni {Rewari}    [2474]</t>
  </si>
  <si>
    <t>GSSS Mohanpur {Rewari} [2495]</t>
  </si>
  <si>
    <t>GSSS Bahu Akbarpur (Rohtak)    [2646]</t>
  </si>
  <si>
    <t>GSSS Behlba (Rohtak) [2647]</t>
  </si>
  <si>
    <t>GGSSS Bainsi (Rohtak) [2648]</t>
  </si>
  <si>
    <t>GGSSS Bhalaut (Rohtak) [2649]</t>
  </si>
  <si>
    <t>GSSS Chiri (Rohtak) [2650]</t>
  </si>
  <si>
    <t>GSSS Dattaur (Rohtak) [2651]</t>
  </si>
  <si>
    <t>GSSS Farmana (Rohtak) [2652]</t>
  </si>
  <si>
    <t>GSSS Garnavthi (Rohtak)    [2653]</t>
  </si>
  <si>
    <t>GSSS Ismaila (Rohtak) [2654]</t>
  </si>
  <si>
    <t>GSSS Kahanaur (Rohtak) [2655]</t>
  </si>
  <si>
    <t>GGSSS Kharawar (Rohtak)    [2657]</t>
  </si>
  <si>
    <t>GGSSS Kansala (Rohtak) [2658]</t>
  </si>
  <si>
    <t>GGSSS Kharkara (Rohtak)    [2659]</t>
  </si>
  <si>
    <t>GGSSS Kharainti (Rohtak)    [2660]</t>
  </si>
  <si>
    <t>GSSS Kheri Sadh (Rohtak)    [2661]</t>
  </si>
  <si>
    <t>GSSS Khidwali (Rohtak) [2662]</t>
  </si>
  <si>
    <t>GSSS Kiloi (Rohtak) [2663]</t>
  </si>
  <si>
    <t>GGSSS Kiloi (Rohtak) [2664]</t>
  </si>
  <si>
    <t>GSSS Lakhan Majra (Rohtak)    [2665]</t>
  </si>
  <si>
    <t>GGSSS Madina (Rohtak) [2666]</t>
  </si>
  <si>
    <t>GGSSS Mokhra (Rohtak) [2668]</t>
  </si>
  <si>
    <t>GSSS Nindana (Rohtak) [2669]</t>
  </si>
  <si>
    <t>GSSS Pakasma (Rohtak) [2670]</t>
  </si>
  <si>
    <t>GGSSS Pakasma (Rohtak) [2671]</t>
  </si>
  <si>
    <t>GSSS Rithal (Rohtak) [2677]</t>
  </si>
  <si>
    <t>GGSSS Saiman (Rohtak) [2678]</t>
  </si>
  <si>
    <t>GSSS Samar Gopalpur (Rohtak)    [2680]</t>
  </si>
  <si>
    <t>GSSS Sundana (Rohtak) [2682]</t>
  </si>
  <si>
    <t>GSSS Samchana (Rohtak) [2683]</t>
  </si>
  <si>
    <t>GSSS Atail (Rohtak) [2684]</t>
  </si>
  <si>
    <t>GGHS Bharan (Rohtak) [2686]</t>
  </si>
  <si>
    <t>GSSS Sanghi (Rohtak) [2687]</t>
  </si>
  <si>
    <t>GSSS Hamayunpur (Rohtak)    [2688]</t>
  </si>
  <si>
    <t>GSSS Dhamar (Rohtak) [2689]</t>
  </si>
  <si>
    <t>GSSS Marodhi Jattan (Rohtak)    [2690]</t>
  </si>
  <si>
    <t>GSSS Sunderpur (Rohtak)    [2691]</t>
  </si>
  <si>
    <t>GSSS Makroli Kalan (Rohtak)    [2692]</t>
  </si>
  <si>
    <t>GSSS Chamarian (Rohtak)    [2693]</t>
  </si>
  <si>
    <t>GSSS Rurki (Rohtak) [2694]</t>
  </si>
  <si>
    <t>GSSS Ajaib (Rohtak) [2695]</t>
  </si>
  <si>
    <t>GSSS Bhagwatipur (Rohtak)    [2696]</t>
  </si>
  <si>
    <t>GSSS Madina (Rohtak) [2697]</t>
  </si>
  <si>
    <t>GSSS Assan (Rohtak) [2699]</t>
  </si>
  <si>
    <t>GGSSS Rurki (Rohtak) [2700]</t>
  </si>
  <si>
    <t>GSSS Gorawar (Rohtak) [2701]</t>
  </si>
  <si>
    <t>GGHS Chandi (Rohtak) [2702]</t>
  </si>
  <si>
    <t>GHS Kansala (Rohtak) [2703]</t>
  </si>
  <si>
    <t>GHS Kharainti (Rohtak) [2704]</t>
  </si>
  <si>
    <t>GSSS Kharak Jattan (Rohtak)    [2705]</t>
  </si>
  <si>
    <t>GHS Baland (Rohtak) [2706]</t>
  </si>
  <si>
    <t>GGSSS Baland (Rohtak) [2707]</t>
  </si>
  <si>
    <t>GSSS Titoli (Rohtak) [2708]</t>
  </si>
  <si>
    <t>GHS Kakrana (Rohtak) [2709]</t>
  </si>
  <si>
    <t>GSSS Bharan (Rohtak) [2710]</t>
  </si>
  <si>
    <t>GGSSS Farmana (Rohtak) [2711]</t>
  </si>
  <si>
    <t>GSSS Chuliana (Rohtak) [2712]</t>
  </si>
  <si>
    <t>GHS Bhainsrukhurd (Rohtak)    [2713]</t>
  </si>
  <si>
    <t>GSSS Dobh (Rohtak) [2714]</t>
  </si>
  <si>
    <t>GSSS Ghillor Kalan (Rohtak)    [2715]</t>
  </si>
  <si>
    <t>GSSS Baliana (Rohtak) [2716]</t>
  </si>
  <si>
    <t>GHS Bainsi (Rohtak) [2717]</t>
  </si>
  <si>
    <t>GGSSS Bahu Akbarpur (Rohtak)    [2718]</t>
  </si>
  <si>
    <t>GGSSS Lakhan Majra (Rohtak)    [2719]</t>
  </si>
  <si>
    <t>GGSSS Khidwali (Rohtak)    [2720]</t>
  </si>
  <si>
    <t>GHS Bohar (Rohtak) [2721]</t>
  </si>
  <si>
    <t>GSSS Mungan (Rohtak) [2722]</t>
  </si>
  <si>
    <t>GHS Sangahera (Rohtak) [2723]</t>
  </si>
  <si>
    <t>GSSS Mokhra (Rohtak) [2724]</t>
  </si>
  <si>
    <t>GSSS Bhaini Chanderpal    (Rohtak) [2726]</t>
  </si>
  <si>
    <t>GSSS Gaddi Kheri (Rohtak)    [2727]</t>
  </si>
  <si>
    <t>GSSS Bhali Anandpur (Rohtak)    [2728]</t>
  </si>
  <si>
    <t>GHS Saimpal (Rohtak) [2729]</t>
  </si>
  <si>
    <t>GHS Masudpur (Rohtak) [2730]</t>
  </si>
  <si>
    <t>GSSS Sisar Khas (Rohtak)    [2731]</t>
  </si>
  <si>
    <t>GSSS Bakheta (Rohtak) [2732]</t>
  </si>
  <si>
    <t>GGSSS Assan (Rohtak) [2733]</t>
  </si>
  <si>
    <t>GHS Pilana (Rohtak) [2734]</t>
  </si>
  <si>
    <t>GGHS Anwal (Rohtak) [2735]</t>
  </si>
  <si>
    <t>GHS Basana (Rohtak) [2736]</t>
  </si>
  <si>
    <t>GSSS Gharawathi (Rohtak)    [2737]</t>
  </si>
  <si>
    <t>GSSS Morkheri (Rohtak) [2738]</t>
  </si>
  <si>
    <t>GSSS Jassia (Rohtak) [2741]</t>
  </si>
  <si>
    <t>GSSS Kahni (Rohtak) [2742]</t>
  </si>
  <si>
    <t>GGHS Bhaini Matu (Rohtak)    [2743]</t>
  </si>
  <si>
    <t>GSSS Naraina (Rohtak) [2744]</t>
  </si>
  <si>
    <t>GSSS Sunarian Kalan (Rohtak)    [2745]</t>
  </si>
  <si>
    <t>GHS Hassangarh (Rohtak)    [2746]</t>
  </si>
  <si>
    <t>GGSSS Hassangarh (Rohtak)    [2747]</t>
  </si>
  <si>
    <t>GSSS Pehrawar (Rohtak) [2748]</t>
  </si>
  <si>
    <t>GHS Polangi (Rohtak) [2750]</t>
  </si>
  <si>
    <t>GSSS Brahamanwas (Rohtak)    [2751]</t>
  </si>
  <si>
    <t>GSSS Karor (Rohtak) [2752]</t>
  </si>
  <si>
    <t>GSSS Katesra (Rohtak) [2753]</t>
  </si>
  <si>
    <t>GGHS Sundana (Rohtak) [2754]</t>
  </si>
  <si>
    <t>GGHS Bhaiyapur Ladhaut    (Rohtak) [2755]</t>
  </si>
  <si>
    <t>GSSS Baniani (Rohtak) [2756]</t>
  </si>
  <si>
    <t>GSSS Nigana (Rohtak) [2757]</t>
  </si>
  <si>
    <t>GHS Nandal (Rohtak) [2758]</t>
  </si>
  <si>
    <t>GHS Naya Bans (Rohtak) [2759]</t>
  </si>
  <si>
    <t>GSSS Karontha (Rohtak) [2760]</t>
  </si>
  <si>
    <t>GSSS Gandhra (Rohtak) [2762]</t>
  </si>
  <si>
    <t>GSSS Lahli (Rohtak) [2763]</t>
  </si>
  <si>
    <t>GHS Makroli Khurd (Rohtak)    [2764]</t>
  </si>
  <si>
    <t>GGHS Rithal (Rohtak) [2765]</t>
  </si>
  <si>
    <t>GHS Singhpura Khurd (Rohtak)    [2766]</t>
  </si>
  <si>
    <t>GHS Garhi Sampla (Rohtak)    [2767]</t>
  </si>
  <si>
    <t>GHS Bhaini Maharajpur    (Rohtak) [2769]</t>
  </si>
  <si>
    <t>GHS Chandi (Rohtak) [2770]</t>
  </si>
  <si>
    <t>GGHS Chuliana (Rohtak) [2771]</t>
  </si>
  <si>
    <t>GGSSS Gandhra (Rohtak) [2773]</t>
  </si>
  <si>
    <t>GHS Gijhi (Rohtak) [2775]</t>
  </si>
  <si>
    <t>GHS Gugaheri (Rohtak) [2777]</t>
  </si>
  <si>
    <t>GHS Muradpur Tekna (Rohtak)    [2780]</t>
  </si>
  <si>
    <t>GHS Khairari (Rohtak) [2781]</t>
  </si>
  <si>
    <t>GHS Patwapur (Rohtak) [2782]</t>
  </si>
  <si>
    <t>GGHS Baliana (Rohtak) [2787]</t>
  </si>
  <si>
    <t>GHS Maina (Rohtak) [2788]</t>
  </si>
  <si>
    <t>GGHS Retauli Kabulpur    (Rohtak) [2789]</t>
  </si>
  <si>
    <t>GGHS Gijhi (Rohtak) [2790]</t>
  </si>
  <si>
    <t>GHS Jindran (Rohtak) [2791]</t>
  </si>
  <si>
    <t>GGHS Gorawar (Rohtak) [2792]</t>
  </si>
  <si>
    <t>GHS Bhaini Bhairon (Rohtak)    [2793]</t>
  </si>
  <si>
    <t>GHS Kharkara (Rohtak) [2795]</t>
  </si>
  <si>
    <t>GHS Gudhan (Rohtak) [2796]</t>
  </si>
  <si>
    <t>GHS Anwal (Rohtak) [2797]</t>
  </si>
  <si>
    <t>GGSSS Nindana (Rohtak) [2798]</t>
  </si>
  <si>
    <t>GHS Nonond (Rohtak) [2800]</t>
  </si>
  <si>
    <t>GGSSS Maina (Rohtak) [2801]</t>
  </si>
  <si>
    <t>GHS Bhainsru Kalan (Rohtak)    [2802]</t>
  </si>
  <si>
    <t>GHS Ballab Garhi (Rohtak)    [2803]</t>
  </si>
  <si>
    <t>GSSS Ritauli (Rohtak) [2804]</t>
  </si>
  <si>
    <t>GHS Garhi Balab (Rohtak)    [2807]</t>
  </si>
  <si>
    <t>GSSS Kharawar (Rohtak) [2808]</t>
  </si>
  <si>
    <t>GGSSS Behlba (Rohtak) [2809]</t>
  </si>
  <si>
    <t>GGSSS Bohar (Rohtak) [2810]</t>
  </si>
  <si>
    <t>GGSSS Chiri (Rohtak) [2811]</t>
  </si>
  <si>
    <t>GGHS Kahanaur (Rohtak) [2813]</t>
  </si>
  <si>
    <t>GSSS Ladhot (Rohtak) [2814]</t>
  </si>
  <si>
    <t>GSSS Saiman (Rohtak) [2815]</t>
  </si>
  <si>
    <t>GGSSS Ismaila (Rohtak) [4020]</t>
  </si>
  <si>
    <t>GGSSS Karontha (Rohtak)    [4089]</t>
  </si>
  <si>
    <t>GGHS Atail (Rohtak) [4221]</t>
  </si>
  <si>
    <t>GGHS Samchana (Rohtak) [4222]</t>
  </si>
  <si>
    <t>GGHS Sunari Kalan (Rohtak)    [4227]</t>
  </si>
  <si>
    <t>GSSS Bhalaut (Rohtak) [4654]</t>
  </si>
  <si>
    <t>GHS Garhi Bohar {Rohtak}    [2761]</t>
  </si>
  <si>
    <t>GHS Kultana {Rohtak} [2725]</t>
  </si>
  <si>
    <t>GHS Garhi Bohar (Rohtak)    [2761]</t>
  </si>
  <si>
    <t>GSSS Abub Shahar (Sirsa)    [2817]</t>
  </si>
  <si>
    <t>GSSS Bharokhan (Sirsa) [2818]</t>
  </si>
  <si>
    <t>GSSS Bhavadeen (Sirsa) [2819]</t>
  </si>
  <si>
    <t>GSSS Chautala (Sirsa) [2820]</t>
  </si>
  <si>
    <t>GSSS Chakkan (Sirsa) [2821]</t>
  </si>
  <si>
    <t>GSSS Ding (Sirsa) [2823]</t>
  </si>
  <si>
    <t>GSSS Darbi (Sirsa) [2824]</t>
  </si>
  <si>
    <t>GSSS Ganga (Sirsa) [2826]</t>
  </si>
  <si>
    <t>GSSS Jamal (Sirsa) [2827]</t>
  </si>
  <si>
    <t>GSSS Kariwala (Sirsa) [2829]</t>
  </si>
  <si>
    <t>GSSS Keharwala (Sirsa) [2830]</t>
  </si>
  <si>
    <t>GSSS Kharian (Sirsa) [2831]</t>
  </si>
  <si>
    <t>GSSS Mangala (Sirsa) [2832]</t>
  </si>
  <si>
    <t>GSSS Madhosinghana (Sirsa)    [2833]</t>
  </si>
  <si>
    <t>GSSS Moujdin (Sirsa) [2834]</t>
  </si>
  <si>
    <t>GSSS Nejadela Kalan (Sirsa)    [2835]</t>
  </si>
  <si>
    <t>GSSS Nezadelakhurd (Sirsa)    [2836]</t>
  </si>
  <si>
    <t>GGSSS Nathusari Kalan (Sirsa)    [2837]</t>
  </si>
  <si>
    <t>GSSS Pipli (Sirsa) [2839]</t>
  </si>
  <si>
    <t>GSSS Rori (Sirsa) [2842]</t>
  </si>
  <si>
    <t>GSSS Risalia Khera (Sirsa)    [2843]</t>
  </si>
  <si>
    <t>GSSS Sahuwala-II (Sirsa)    [2846]</t>
  </si>
  <si>
    <t>GSSS Sukhchain (Sirsa) [2847]</t>
  </si>
  <si>
    <t>GGHS Abubshahar (Sirsa)    [2848]</t>
  </si>
  <si>
    <t>GHS Banwala (Sirsa) [2849]</t>
  </si>
  <si>
    <t>GHS Chormar Khera (Sirsa)    [2850]</t>
  </si>
  <si>
    <t>GHS Ahmadpur Darewala (Sirsa)    [2851]</t>
  </si>
  <si>
    <t>GHS Dadu (Sirsa) [2852]</t>
  </si>
  <si>
    <t>GHS Desu Jodha (Sirsa) [2853]</t>
  </si>
  <si>
    <t>GHS Desu Malkana (Sirsa)    [2854]</t>
  </si>
  <si>
    <t>GHS Dabwali Vill (Sirsa)    [2856]</t>
  </si>
  <si>
    <t>GHS Ghukanwali (Sirsa) [2858]</t>
  </si>
  <si>
    <t>GHS Gudrana (Sirsa) [2859]</t>
  </si>
  <si>
    <t>GHS Jalalana (Sirsa) [2860]</t>
  </si>
  <si>
    <t>GHS Jandwala Bishnoian    (Sirsa) [2861]</t>
  </si>
  <si>
    <t>GHS Jagmalwali (Sirsa) [2862]</t>
  </si>
  <si>
    <t>GHS Kewal (Sirsa) [2864]</t>
  </si>
  <si>
    <t>GHS Kheowali (Sirsa) [2865]</t>
  </si>
  <si>
    <t>GHS Khuiyan Malkana (Sirsa)    [2866]</t>
  </si>
  <si>
    <t>GHS Kuranganwali (Sirsa)    [2867]</t>
  </si>
  <si>
    <t>GHS Lohgarh (Sirsa) [2868]</t>
  </si>
  <si>
    <t>GHS Malikpura (Sirsa) [2869]</t>
  </si>
  <si>
    <t>GHS Masitan (Sirsa) [2870]</t>
  </si>
  <si>
    <t>GHS Matt Dadu (Sirsa) [2871]</t>
  </si>
  <si>
    <t>GHS Mangiana (Sirsa) [2872]</t>
  </si>
  <si>
    <t>GHS Mithri (Sirsa) [2873]</t>
  </si>
  <si>
    <t>GHS Maujgarh (Sirsa) [2874]</t>
  </si>
  <si>
    <t>GHS Munnawali (Sirsa) [2875]</t>
  </si>
  <si>
    <t>GSSS Nuhian Wali (Sirsa)    [2876]</t>
  </si>
  <si>
    <t>GGHS Odhan (Sirsa) [2878]</t>
  </si>
  <si>
    <t>GHS Naurang (Sirsa) [2879]</t>
  </si>
  <si>
    <t>GHS Phaggu (Sirsa) [2880]</t>
  </si>
  <si>
    <t>GHS Pacca Shahidan (Sirsa)    [2881]</t>
  </si>
  <si>
    <t>GHS Panniwala Ruldu (Sirsa)    [2882]</t>
  </si>
  <si>
    <t>GHS Panniwala Morika (Sirsa)    [2883]</t>
  </si>
  <si>
    <t>GGHS Panniwala Mota (Sirsa)    [2884]</t>
  </si>
  <si>
    <t>GHS Rattakhera Rajpura    (Sirsa) [2885]</t>
  </si>
  <si>
    <t>GHS Sakta Khera (Sirsa)    [2886]</t>
  </si>
  <si>
    <t>GHS Singhpura (Sirsa) [2887]</t>
  </si>
  <si>
    <t>GHS Surtia (Sirsa) [2888]</t>
  </si>
  <si>
    <t>GHS Sukhera Khera (Sirsa)    [2889]</t>
  </si>
  <si>
    <t>GHS Thiraj (Sirsa) [2890]</t>
  </si>
  <si>
    <t>GSSS Alikan (Sirsa) [2891]</t>
  </si>
  <si>
    <t>GHS Alimohamad (Sirsa) [2892]</t>
  </si>
  <si>
    <t>GHS Anandgarh (Sirsa) [2893]</t>
  </si>
  <si>
    <t>GSSS Bajekan (Sirsa) [2896]</t>
  </si>
  <si>
    <t>GSSS Jodhkan (Sirsa) [2897]</t>
  </si>
  <si>
    <t>GGHS Bhavadeen (Sirsa) [2898]</t>
  </si>
  <si>
    <t>GHS Baruwali-I (Sirsa) [2899]</t>
  </si>
  <si>
    <t>GHS Burj Bhangu (Sirsa)    [2900]</t>
  </si>
  <si>
    <t>GHS Chamal (Sirsa) [2901]</t>
  </si>
  <si>
    <t>GSSS Chaharwala (Sirsa)    [2902]</t>
  </si>
  <si>
    <t>GGHS Chaharwala (Sirsa)    [2903]</t>
  </si>
  <si>
    <t>GSSS Darba Kalan (Sirsa)    [2904]</t>
  </si>
  <si>
    <t>GSSS Dhukra (Sirsa) [2905]</t>
  </si>
  <si>
    <t>GGHS Ding (Sirsa) [2906]</t>
  </si>
  <si>
    <t>GHS Farwain Kalan (Sirsa)    [2907]</t>
  </si>
  <si>
    <t>GSSS Gudiakhera (Sirsa)    [2908]</t>
  </si>
  <si>
    <t>GGHS Jamal (Sirsa) [2909]</t>
  </si>
  <si>
    <t>GHS Jhorarnali (Sirsa) [2910]</t>
  </si>
  <si>
    <t>GHS Jhorar Rohi (Sirsa)    [2911]</t>
  </si>
  <si>
    <t>GHS Kagdana (Sirsa) [2912]</t>
  </si>
  <si>
    <t>GHS Kelnia (Sirsa) [2913]</t>
  </si>
  <si>
    <t>GHS Kirarkot (Sirsa) [2914]</t>
  </si>
  <si>
    <t>GHS Khairekan (Sirsa) [2915]</t>
  </si>
  <si>
    <t>GHS Khai Shergarh (Sirsa)    [2918]</t>
  </si>
  <si>
    <t>GHS Lakarwali (Sirsa) [2919]</t>
  </si>
  <si>
    <t>GHS Ludesar (Sirsa) [2920]</t>
  </si>
  <si>
    <t>GHS Moriwala (Sirsa) [2921]</t>
  </si>
  <si>
    <t>GHS Mattar (Sirsa) [2922]</t>
  </si>
  <si>
    <t>GSSS Nathusari Chopta (Sirsa)    [2923]</t>
  </si>
  <si>
    <t>GSSS Nagoki (Sirsa) [2924]</t>
  </si>
  <si>
    <t>GSSS Patli Dabar (Sirsa)    [2926]</t>
  </si>
  <si>
    <t>GHS Panihari (Sirsa) [2927]</t>
  </si>
  <si>
    <t>GHS Phoolkan (Sirsa) [2928]</t>
  </si>
  <si>
    <t>GSSS Randhawa (Sirsa) [2929]</t>
  </si>
  <si>
    <t>GHS Rampura Dhillon (Sirsa)    [2930]</t>
  </si>
  <si>
    <t>GSSS Shahpuria (Sirsa) [2931]</t>
  </si>
  <si>
    <t>GHS Shahpur Begu (Sirsa)    [2932]</t>
  </si>
  <si>
    <t>GHS Shekhupuria (Sirsa)    [2933]</t>
  </si>
  <si>
    <t>GSSS Suchan (Sirsa) [2934]</t>
  </si>
  <si>
    <t>GHS Sherpura (Sirsa) [2935]</t>
  </si>
  <si>
    <t>GHS Sahuwala - I (Sirsa)    [2936]</t>
  </si>
  <si>
    <t>GHS Vaidwala (Sirsa) [2937]</t>
  </si>
  <si>
    <t>GHS Bijuwali (Sirsa) [2941]</t>
  </si>
  <si>
    <t>GHS Dharampura (Sirsa) [2944]</t>
  </si>
  <si>
    <t>GHS Taruana (Sirsa) [2960]</t>
  </si>
  <si>
    <t>GHS Teja Khera (Sirsa) [2961]</t>
  </si>
  <si>
    <t>GSSS Bani (Sirsa) [2971]</t>
  </si>
  <si>
    <t>GHS Bharolian Wali (Sirsa)    [2972]</t>
  </si>
  <si>
    <t>GSSS Dhaul Palia (Sirsa)    [2973]</t>
  </si>
  <si>
    <t>GSSS Dhnoor (Sirsa) [2974]</t>
  </si>
  <si>
    <t>GSSS Dhottar (Sirsa) [2975]</t>
  </si>
  <si>
    <t>GHS Damdama (Sirsa) [2976]</t>
  </si>
  <si>
    <t>GHS Dhudian Wali (Sirsa)    [2977]</t>
  </si>
  <si>
    <t>GSSS Jodhpuria (Sirsa) [2978]</t>
  </si>
  <si>
    <t>GHS Haripura (Sirsa) [2979]</t>
  </si>
  <si>
    <t>GGHS Kharian (Sirsa) [2980]</t>
  </si>
  <si>
    <t>GSSS Kussar (Sirsa) [2981]</t>
  </si>
  <si>
    <t>GSSS Kuttabadh (Sirsa) [2982]</t>
  </si>
  <si>
    <t>GSSS Mamer Khera (Sirsa)    [2983]</t>
  </si>
  <si>
    <t>GHS Mamerakalan (Sirsa)    [2984]</t>
  </si>
  <si>
    <t>GSSS Mithi Sureran (Sirsa)    [2985]</t>
  </si>
  <si>
    <t>GHS Mirjapur (Sirsa) [2986]</t>
  </si>
  <si>
    <t>GHS Moju Khera (Sirsa) [2987]</t>
  </si>
  <si>
    <t>GSSS Mehna Khera (Sirsa)    [2988]</t>
  </si>
  <si>
    <t>GHS Nakora (Sirsa) [2989]</t>
  </si>
  <si>
    <t>GHS Nathor (Sirsa) [2990]</t>
  </si>
  <si>
    <t>GSSS Talwara Khurd (Sirsa)    [2991]</t>
  </si>
  <si>
    <t>GHS Arnianwali (Sirsa) [2992]</t>
  </si>
  <si>
    <t>GHS Bakarianwali (Sirsa)    [2996]</t>
  </si>
  <si>
    <t>GHS Barasari (Sirsa) [2999]</t>
  </si>
  <si>
    <t>GHS Biruwalagudha (Sirsa)    [3001]</t>
  </si>
  <si>
    <t>GHS Chhattarian (Sirsa)    [3002]</t>
  </si>
  <si>
    <t>GHS Fatehpuria Niy.Kh.    (Sirsa) [3005]</t>
  </si>
  <si>
    <t>GHS Hanzira (Sirsa) [3008]</t>
  </si>
  <si>
    <t>GHS Kumharia (Sirsa) [3015]</t>
  </si>
  <si>
    <t>GHS Modia Khera (Sirsa)    [3019]</t>
  </si>
  <si>
    <t>GSSS Nehrana (Sirsa) [3022]</t>
  </si>
  <si>
    <t>GHS Rupawas (Sirsa) [3024]</t>
  </si>
  <si>
    <t>GHS Rupana Ganga (Sirsa)    [3025]</t>
  </si>
  <si>
    <t>GHS Sikanderpur (Sirsa)    [3029]</t>
  </si>
  <si>
    <t>GHS Bahia (Sirsa) [3035]</t>
  </si>
  <si>
    <t>GSSS Balasar (Sirsa) [3037]</t>
  </si>
  <si>
    <t>GHS Sultanpuria (Sirsa)    [3049]</t>
  </si>
  <si>
    <t>GGSSS Chautala (Sirsa) [3050]</t>
  </si>
  <si>
    <t>GHS Poharka (Sirsa) [3053]</t>
  </si>
  <si>
    <t>GSSS Bhurat Wala (Sirsa)    [3054]</t>
  </si>
  <si>
    <t>GHS Karam Shana (Sirsa)    [3055]</t>
  </si>
  <si>
    <t>GHS Gindran (Sirsa) [3057]</t>
  </si>
  <si>
    <t>GHS Bacher (Sirsa) [3060]</t>
  </si>
  <si>
    <t>GSSS Malekan (Sirsa) [3062]</t>
  </si>
  <si>
    <t>GSSS Bapp (Sirsa) [4023]</t>
  </si>
  <si>
    <t>GSSS Bara Gudha (Sirsa)    [4024]</t>
  </si>
  <si>
    <t>GSSS Odhan (Sirsa) [4025]</t>
  </si>
  <si>
    <t>GHS Bansudhar (Sirsa) [4026]</t>
  </si>
  <si>
    <t>GHS Bhiwan (Sirsa) [4027]</t>
  </si>
  <si>
    <t>GHS Ottu (Sirsa) [4030]</t>
  </si>
  <si>
    <t>GSSS Kaluana (Sirsa) [4143]</t>
  </si>
  <si>
    <t>GSSS Goriwala (Sirsa) [4145]</t>
  </si>
  <si>
    <t>GSSS Panniwala Mota    (Sirsa) [4148]</t>
  </si>
  <si>
    <t>GGHS Kagdana (Sirsa) [4700]</t>
  </si>
  <si>
    <t>GSSS Kanwarpura    (Sirsa) [4795]</t>
  </si>
  <si>
    <t>GHS Panjuwana {Sirsa} [2925]</t>
  </si>
  <si>
    <t>Sonipat</t>
  </si>
  <si>
    <t>GSSS Atterna (Sonipat) [3437]</t>
  </si>
  <si>
    <t>GSSS Ahulana (Sonipat) [3438]</t>
  </si>
  <si>
    <t>GGSSS Ahulana (Sonipat)    [3439]</t>
  </si>
  <si>
    <t>GSSS Barwasni (Sonipat)    [3440]</t>
  </si>
  <si>
    <t>GSSS Bhawar (Sonipat) [3441]</t>
  </si>
  <si>
    <t>GSSS Baroda (Sonipat) [3442]</t>
  </si>
  <si>
    <t>GSSS Butana (Sonipat) [3443]</t>
  </si>
  <si>
    <t>GSSS Bidhlan (Sonipat) [3444]</t>
  </si>
  <si>
    <t>GSSS Bhigan (Sonipat) [3445]</t>
  </si>
  <si>
    <t>GGSSS Bidhal (Sonipat) [3446]</t>
  </si>
  <si>
    <t>GSSS Bichpari (Sonipat)    [3447]</t>
  </si>
  <si>
    <t>GSSS Bajana Khurd (Sonipat)    [3448]</t>
  </si>
  <si>
    <t>GGSSS Bhatgaon (Sonipat)    [3449]</t>
  </si>
  <si>
    <t>GSSS Baroli (Sonipat) [3450]</t>
  </si>
  <si>
    <t>GSSS Banwasa (Sonipat) [3451]</t>
  </si>
  <si>
    <t>GSSS Chirana (Sonipat) [3452]</t>
  </si>
  <si>
    <t>GSSS Chhichhrana (Sonipat)    [3453]</t>
  </si>
  <si>
    <t>GGSSS Deepalpur (Sonipat)    [3454]</t>
  </si>
  <si>
    <t>GSSS Farmana (Sonipat) [3455]</t>
  </si>
  <si>
    <t>GGSSS Farmana (Sonipat)    [3456]</t>
  </si>
  <si>
    <t>GSSS Ghasouli (Sonipat)    [3457]</t>
  </si>
  <si>
    <t>GSSS Gharwal (Sonipat) [3459]</t>
  </si>
  <si>
    <t>GSSS Gangana (Sonipat) [3461]</t>
  </si>
  <si>
    <t>GSSS Juan (Sonipat) [3462]</t>
  </si>
  <si>
    <t>GGSSS Juan (Sonipat) [3463]</t>
  </si>
  <si>
    <t>GGSSS Jakholi (Sonipat)    [3464]</t>
  </si>
  <si>
    <t>GSSS Jasrana (Sonipat) [3465]</t>
  </si>
  <si>
    <t>GSSS Jouli (Sonipat) [3466]</t>
  </si>
  <si>
    <t>GSSS Jagsi (Sonipat) [3467]</t>
  </si>
  <si>
    <t>GSSS Kheri Gujjar (Sonipat)    [3470]</t>
  </si>
  <si>
    <t>GSSS Khubru (Sonipat) [3471]</t>
  </si>
  <si>
    <t>GGSSS Kathura (Sonipat)    [3472]</t>
  </si>
  <si>
    <t>GGSSS Kiroli Pahladpur    (Sonipat) [3473]</t>
  </si>
  <si>
    <t>GSSS Khanpur Kalan (Sonipat)    [3474]</t>
  </si>
  <si>
    <t>GSSS Kumaspur (Sonipat)    [3475]</t>
  </si>
  <si>
    <t>GSSS Kailana (Sonipat) [3476]</t>
  </si>
  <si>
    <t>GSSS Murthal (Sonipat) [3477]</t>
  </si>
  <si>
    <t>GGSSS Murthal (Sonipat)    [3478]</t>
  </si>
  <si>
    <t>GSSS Mandaura (Sonipat)    [3479]</t>
  </si>
  <si>
    <t>GSSS Matindu (Sonipat) [3480]</t>
  </si>
  <si>
    <t>GSSS Mahra (Sonipat) [3481]</t>
  </si>
  <si>
    <t>GGSSS Nahra (Sonipat) [3483]</t>
  </si>
  <si>
    <t>GGSSS Nuran Khera (Sonipat)    [3484]</t>
  </si>
  <si>
    <t>GSSS Purkhas (Sonipat) [3485]</t>
  </si>
  <si>
    <t>GSSS Pipli Khera (Sonipat)    [3486]</t>
  </si>
  <si>
    <t>GGSSS Rohna (Sonipat) [3487]</t>
  </si>
  <si>
    <t>GSSS Rabhra (Sonipat) [3488]</t>
  </si>
  <si>
    <t>GSSS Rajlugarhi (Sonipat)    [3489]</t>
  </si>
  <si>
    <t>GSSS Sisana (Sonipat) [3491]</t>
  </si>
  <si>
    <t>GGSSS Sisana (Sonipat) [3492]</t>
  </si>
  <si>
    <t>GGSSS Silana (Sonipat) [3493]</t>
  </si>
  <si>
    <t>GSSS Saidpur (Sonipat) [3494]</t>
  </si>
  <si>
    <t>GSSS Shahzadpur (Sonipat)    [3495]</t>
  </si>
  <si>
    <t>GSSS Saragthal (Sonipat)    [3496]</t>
  </si>
  <si>
    <t>GGSSS Shamri (Sonipat) [3497]</t>
  </si>
  <si>
    <t>GSSS Tajpur (Sonipat) [3498]</t>
  </si>
  <si>
    <t>GSSS Tewri (Sonipat) [3499]</t>
  </si>
  <si>
    <t>GSSS Tihar Malik (Sonipat)    [3500]</t>
  </si>
  <si>
    <t>GSSS Karewari (Sonipat)    [3501]</t>
  </si>
  <si>
    <t>GHS Rasoi (Sonipat) [3517]</t>
  </si>
  <si>
    <t>GHS Chirasmi (Sonipat) [3524]</t>
  </si>
  <si>
    <t>GHS Ram Nagar (Sonipat)    [3526]</t>
  </si>
  <si>
    <t>GHS Pabnera (Sonipat) [3527]</t>
  </si>
  <si>
    <t>GSSS Gumar (Sonipat) [3533]</t>
  </si>
  <si>
    <t>GHS Sandal Kalan (Sonipat)    [3534]</t>
  </si>
  <si>
    <t>GGHS Purkhas (Sonipat) [3536]</t>
  </si>
  <si>
    <t>GHS Sitawali (Sonipat) [3537]</t>
  </si>
  <si>
    <t>GSSS Agwanpur (Sonipat)    [3538]</t>
  </si>
  <si>
    <t>GSSS Rajpur (Sonipat) [3539]</t>
  </si>
  <si>
    <t>GSSS Shaikhpura (Sonipat)    [3540]</t>
  </si>
  <si>
    <t>GHS Bali Kutubpur (Sonipat)    [3541]</t>
  </si>
  <si>
    <t>GHS Sanpera (Sonipat) [3542]</t>
  </si>
  <si>
    <t>GHS Larsauli (Sonipat) [3543]</t>
  </si>
  <si>
    <t>GHS Sardhana (Sonipat) [3544]</t>
  </si>
  <si>
    <t>GHS Moi Majri (Sonipat)    [3545]</t>
  </si>
  <si>
    <t>GSSS Bega (Sonipat) [3546]</t>
  </si>
  <si>
    <t>GHS Hassanpur (Sonipat)    [3547]</t>
  </si>
  <si>
    <t>GGSSS Datauli (Sonipat)    [3548]</t>
  </si>
  <si>
    <t>GSSS Pugthala (Sonipat)    [3549]</t>
  </si>
  <si>
    <t>GHS Kheri Taga (Sonipat)    [3550]</t>
  </si>
  <si>
    <t>GHS Khizarpur Ahir (Sonipat)    [3551]</t>
  </si>
  <si>
    <t>GHS Bari (Sonipat) [3552]</t>
  </si>
  <si>
    <t>GSSS Panchi Jattan (Sonipat)    [3553]</t>
  </si>
  <si>
    <t>GHS Bajana Kalan (Sonipat)    [3554]</t>
  </si>
  <si>
    <t>GHS Khanpur Khurd (Sonipat)    [3556]</t>
  </si>
  <si>
    <t>GHS Sirshad (Sonipat) [3557]</t>
  </si>
  <si>
    <t>GSSS Kheri Damkan (Sonipat)    [3558]</t>
  </si>
  <si>
    <t>GHS Thaska (Sonipat) [3561]</t>
  </si>
  <si>
    <t>GHS Bhanderi (Sonipat) [3562]</t>
  </si>
  <si>
    <t>GHS Ahulana (Sonipat) [3563]</t>
  </si>
  <si>
    <t>GHS Gamri (Sonipat) [3564]</t>
  </si>
  <si>
    <t>GHS Busana (Sonipat) [3565]</t>
  </si>
  <si>
    <t>GHS Lath (Sonipat) [3566]</t>
  </si>
  <si>
    <t>GHS Mundlana (Sonipat) [3567]</t>
  </si>
  <si>
    <t>GSSS Mahmudpur (Sonipat)    [3568]</t>
  </si>
  <si>
    <t>GGSSS Madina (Sonipat) [3569]</t>
  </si>
  <si>
    <t>GHS Dhurana (Sonipat) [3570]</t>
  </si>
  <si>
    <t>GSSS Bali Brahmnan (Sonipat)    [3571]</t>
  </si>
  <si>
    <t>GHS Chhatehra (Sonipat)    [3572]</t>
  </si>
  <si>
    <t>GHS Anayat (Sonipat) [3573]</t>
  </si>
  <si>
    <t>GHS Jawahra (Sonipat) [3574]</t>
  </si>
  <si>
    <t>GSSS Dhanana (Sonipat) [3575]</t>
  </si>
  <si>
    <t>GHS Mahra (Sonipat) [3576]</t>
  </si>
  <si>
    <t>GHS Barota (Sonipat) [3577]</t>
  </si>
  <si>
    <t>GHS Kasandi (Sonipat) [3578]</t>
  </si>
  <si>
    <t>GHS Siwanka (Sonipat) [3579]</t>
  </si>
  <si>
    <t>GSSS Bhaiswan Khurd (Sonipat)    [3580]</t>
  </si>
  <si>
    <t>GSSS Moi Hooda (Sonipat)    [3581]</t>
  </si>
  <si>
    <t>GGHS Jagsi (Sonipat) [3582]</t>
  </si>
  <si>
    <t>GHS Kohla (Sonipat) [3583]</t>
  </si>
  <si>
    <t>GSSS Anwali (Sonipat) [3584]</t>
  </si>
  <si>
    <t>GGHS Khanpur Kalan (Sonipat)    [3586]</t>
  </si>
  <si>
    <t>GHS Giwana (Sonipat) [3587]</t>
  </si>
  <si>
    <t>GHS Sikandarpur Majra    (Sonipat) [3588]</t>
  </si>
  <si>
    <t>GHS Riwara (Sonipat) [3589]</t>
  </si>
  <si>
    <t>GGHS Bichpari (Sonipat)    [3590]</t>
  </si>
  <si>
    <t>GHS Katwal (Sonipat) [3591]</t>
  </si>
  <si>
    <t>GSSS Rukhi (Sonipat) [3592]</t>
  </si>
  <si>
    <t>GHS Khandrai (Sonipat) [3593]</t>
  </si>
  <si>
    <t>GHS Puthi (Sonipat) [3597]</t>
  </si>
  <si>
    <t>GHS Mirjapur Kheri (Sonipat)    [3599]</t>
  </si>
  <si>
    <t>GGHS Mundlana (Sonipat)    [3600]</t>
  </si>
  <si>
    <t>GGHS Jouli (Sonipat) [3601]</t>
  </si>
  <si>
    <t>GSSS Asadpur Nandnaur    (Sonipat) [3603]</t>
  </si>
  <si>
    <t>GSSS Akbarpur Barota    (Sonipat) [3604]</t>
  </si>
  <si>
    <t>GHS Bayanpur Lahrara    (Sonipat) [3605]</t>
  </si>
  <si>
    <t>GSSS Bhatgaon (Sonipat)    [3606]</t>
  </si>
  <si>
    <t>GHS Barona (Sonipat) [3607]</t>
  </si>
  <si>
    <t>GSSS Bhadana (Sonipat) [3608]</t>
  </si>
  <si>
    <t>GHS Beeswanmeel Rai (Sonipat)    [3609]</t>
  </si>
  <si>
    <t>GGHS Bindhroli (Sonipat)    [3610]</t>
  </si>
  <si>
    <t>GHS Chittana (Sonipat) [3611]</t>
  </si>
  <si>
    <t>GHS Guhna (Sonipat) [3613]</t>
  </si>
  <si>
    <t>GSSS Gorar (Sonipat) [3614]</t>
  </si>
  <si>
    <t>GHS Gopalpur (Sonipat) [3615]</t>
  </si>
  <si>
    <t>GSSS Garhi Bala (Sonipat)    [3616]</t>
  </si>
  <si>
    <t>GHS Harsana Kalan (Sonipat)    [3617]</t>
  </si>
  <si>
    <t>GHS Halalpur (Sonipat) [3618]</t>
  </si>
  <si>
    <t>GSSS Hullaheri (Sonipat)    [3619]</t>
  </si>
  <si>
    <t>GHS Jahri (Sonipat) [3620]</t>
  </si>
  <si>
    <t>GSSS Jakholi (Sonipat) [3621]</t>
  </si>
  <si>
    <t>GHS Janti Kalan (Sonipat)    [3622]</t>
  </si>
  <si>
    <t>GHS Jatheri (Sonipat) [3623]</t>
  </si>
  <si>
    <t>GHS Jharauth (Sonipat) [3624]</t>
  </si>
  <si>
    <t>GGSSS Jatola (Sonipat) [3625]</t>
  </si>
  <si>
    <t>GHS Khewra (Sonipat) [3626]</t>
  </si>
  <si>
    <t>GHS Kami (Sonipat) [3627]</t>
  </si>
  <si>
    <t>GSSS Kundli (Sonipat) [3628]</t>
  </si>
  <si>
    <t>GHS Kundal (Sonipat) [3629]</t>
  </si>
  <si>
    <t>GSSS Kakroi (Sonipat) [3631]</t>
  </si>
  <si>
    <t>GHS Kurar (Sonipat) [3632]</t>
  </si>
  <si>
    <t>GSSS Khanda (Sonipat) [3633]</t>
  </si>
  <si>
    <t>GHS Mohana (Sonipat) [3636]</t>
  </si>
  <si>
    <t>GHS Mehandipur (Sonipat)    [3637]</t>
  </si>
  <si>
    <t>GHS Mehlana (Sonipat) [3638]</t>
  </si>
  <si>
    <t>GGSSS Mandauri (Sonipat)    [3639]</t>
  </si>
  <si>
    <t>GHS Nakloi (Sonipat) [3640]</t>
  </si>
  <si>
    <t>GGSSS Nahri    (Sonipat) [3641]</t>
  </si>
  <si>
    <t>GHS Nahri (Sonipat) [3642]</t>
  </si>
  <si>
    <t>GGSSS Nangal Kalan (Sonipat)    [3643]</t>
  </si>
  <si>
    <t>GHS Nangal Kalan (Sonipat)    [3644]</t>
  </si>
  <si>
    <t>GHS Pinana (Sonipat) [3645]</t>
  </si>
  <si>
    <t>GHS Pai (Sonipat) [3646]</t>
  </si>
  <si>
    <t>GSSS Rathdhana (Sonipat)    [3647]</t>
  </si>
  <si>
    <t>GHS Rohna (Sonipat) [3648]</t>
  </si>
  <si>
    <t>GHS Rai (Sonipat) [3649]</t>
  </si>
  <si>
    <t>GGHS Raipur (Sonipat) [3650]</t>
  </si>
  <si>
    <t>GSSS Rohat (Sonipat) [3651]</t>
  </si>
  <si>
    <t>GSSS Shahpur Turk (Sonipat)    [3652]</t>
  </si>
  <si>
    <t>GHS Salim Sar Majra (Sonipat)    [3653]</t>
  </si>
  <si>
    <t>GHS Bazidpur Saboli (Sonipat)    [3654]</t>
  </si>
  <si>
    <t>GSSS Tihar Bagru (Sonipat)    [3655]</t>
  </si>
  <si>
    <t>GHS Sohati (Sonipat) [3656]</t>
  </si>
  <si>
    <t>GHS Thana Kalan (Sonipat)    [3657]</t>
  </si>
  <si>
    <t>GHS Thana Khurd (Sonipat)    [3658]</t>
  </si>
  <si>
    <t>GHS Garh Mirakpur (Sonipat)    [3667]</t>
  </si>
  <si>
    <t>GHS Garhi Sisana (Sonipat)    [3668]</t>
  </si>
  <si>
    <t>GGHS Halalpur (Sonipat)    [3669]</t>
  </si>
  <si>
    <t>GHS Pehladpur Kiroli    (Sonipat) [3673]</t>
  </si>
  <si>
    <t>GHS Kanwali (Sonipat) [3674]</t>
  </si>
  <si>
    <t>GHS Katlu Pur (Sonipat)    [3675]</t>
  </si>
  <si>
    <t>GSSS Bhainswal Kalan    (Sonipat) [3676]</t>
  </si>
  <si>
    <t>GGSSS Bhainswal Kalan    (Sonipat) [3677]</t>
  </si>
  <si>
    <t>GGSSS Butana (Sonipat) [3678]</t>
  </si>
  <si>
    <t>GGHS Kamaspur (Sonipat)    [3681]</t>
  </si>
  <si>
    <t>GHS Malikpur (Sonipat) [3683]</t>
  </si>
  <si>
    <t>GHS Shahpur Taga (Sonipat)    [3685]</t>
  </si>
  <si>
    <t>GHS Chhapra (Sonipat) [3689]</t>
  </si>
  <si>
    <t>GGSSS Rindhana (Sonipat)    [3691]</t>
  </si>
  <si>
    <t>GGSSS Baroda (Sonipat) [4280]</t>
  </si>
  <si>
    <t>GHS Safiabad (Sonipat) [4288]</t>
  </si>
  <si>
    <t>GSSS Rindhana (Sonipat)    [4298]</t>
  </si>
  <si>
    <t>GGSSS Khanda (Sonipat) [4486]</t>
  </si>
  <si>
    <t>GHS Baroda Thorthan (Sonipat)    [4778]</t>
  </si>
  <si>
    <t>GSSS Garhi Jhanjjara    {Sonepat} [3555]</t>
  </si>
  <si>
    <t>GSSS Kathura {Sonepat} [3680]</t>
  </si>
  <si>
    <t>GSSS Aurangabad (Yamuna    Nagar) [174]</t>
  </si>
  <si>
    <t>GSSS Bherthal (Yamuna Nagar)    [176]</t>
  </si>
  <si>
    <t>GSSS Damla (Yamuna Nagar)    [178]</t>
  </si>
  <si>
    <t>GSSS Kalawar (Yamuna Nagar)    [181]</t>
  </si>
  <si>
    <t>GSSS Lalhari Kalan (Yamuna    Nagar) [182]</t>
  </si>
  <si>
    <t>GSSS Mustafabad (Yamuna    Nagar) [184]</t>
  </si>
  <si>
    <t>GSSS Mussimbal (Yamuna Nagar)    [185]</t>
  </si>
  <si>
    <t>GSSS Mandoli (Yamuna Nagar)    [186]</t>
  </si>
  <si>
    <t>GSSS Mahilanwali (Yamuna    Nagar) [188]</t>
  </si>
  <si>
    <t>GSSS Nagal (Yamuna Nagar)    [189]</t>
  </si>
  <si>
    <t>GSSS Saran (Yamuna Nagar)    [191]</t>
  </si>
  <si>
    <t>GSSS Sialba (Yamuna Nagar)    [192]</t>
  </si>
  <si>
    <t>GSSS Salehpur (Yamuna Nagar)    [193]</t>
  </si>
  <si>
    <t>GSSS Talakaur (Yamuna Nagar)    [194]</t>
  </si>
  <si>
    <t>GSSS Alahar (Yamuna Nagar)    [196]</t>
  </si>
  <si>
    <t>GSSS Bilaspur (Yamuna Nagar)    [197]</t>
  </si>
  <si>
    <t>GHS Bihta (Yamuna Nagar)    [199]</t>
  </si>
  <si>
    <t>GSSS Bhambol (Yamuna Nagar)    [200]</t>
  </si>
  <si>
    <t>GHS Bubka (Yamuna Nagar)    [201]</t>
  </si>
  <si>
    <t>GHS Chamrori (Yamuna Nagar)    [202]</t>
  </si>
  <si>
    <t>GHS Chuharpur Kalan (Yamuna    Nagar) [20 Yamuna</t>
  </si>
  <si>
    <t>GHS Chauli Rampur (Yamuna    Nagar) [204] Yamuna</t>
  </si>
  <si>
    <t>GSSS Chhachharauli (Yamuna    Nagar) [205 Yamuna</t>
  </si>
  <si>
    <t>GSSS Deodhar (Yamuna Nagar)    [206]</t>
  </si>
  <si>
    <t>GHS Dhanaura (Yamuna Nagar)    [207]</t>
  </si>
  <si>
    <t>GSSS Fatehgarh Tumbi (Yamuna    Nagar) [20Yamuna</t>
  </si>
  <si>
    <t>GHS Fatehgarh Via Buria    (Yamuna Nagar)</t>
  </si>
  <si>
    <t>GHS Fateh Pur (Yamuna Nagar)    [210]</t>
  </si>
  <si>
    <t>GHS Gundiana (Yamuna Nagar)    [211]</t>
  </si>
  <si>
    <t>GHS Ghillour (Yamuna Nagar)    [212]</t>
  </si>
  <si>
    <t>GHS Haibat Pur (Yamuna Nagar)    [213]</t>
  </si>
  <si>
    <t>GHS Harnaul (Yamuna Nagar)    [214]</t>
  </si>
  <si>
    <t>GSSS Haripur Kamboj (Yamuna    Nagar) [21</t>
  </si>
  <si>
    <t>GHS Jubbal (Yamuna Nagar)    [217]</t>
  </si>
  <si>
    <t>GHS Kunjal Jattan (Yamuna    Nagar) [218]</t>
  </si>
  <si>
    <t>GHS Kharwan (Yamuna Nagar)    [219]</t>
  </si>
  <si>
    <t>GHS Khurdi (Yamuna Nagar)    [220]</t>
  </si>
  <si>
    <t>GHS Khurdban (Yamuna Nagar)    [221]</t>
  </si>
  <si>
    <t>GGHS Khizrabad (Yamuna Nagar)    [222]</t>
  </si>
  <si>
    <t>GHS Kalanaur (Yamuna Nagar)    [223]</t>
  </si>
  <si>
    <t>GSSS Laharpur (Yamuna Nagar)    [224]</t>
  </si>
  <si>
    <t>GHS Ledi (Yamuna Nagar) [225]</t>
  </si>
  <si>
    <t>GHS Lakkar (Yamuna Nagar)    [226]</t>
  </si>
  <si>
    <t>GSSS Mugal Wali (Yamuna    Nagar) [227]</t>
  </si>
  <si>
    <t>GHS Mand Kheri (Yamuna Nagar)    [228]</t>
  </si>
  <si>
    <t>GHS Mandebri (Yamuna Nagar)    [229]</t>
  </si>
  <si>
    <t>GSSS Machhrauli (Yamuna    Nagar) [230]</t>
  </si>
  <si>
    <t>GHS Masana Rangran (Yamuna    Nagar) [23</t>
  </si>
  <si>
    <t>GHS Milk Khas (Yamuna Nagar)    [232]</t>
  </si>
  <si>
    <t>GHS Mandhar(J) (Yamuna Nagar)    [233]</t>
  </si>
  <si>
    <t>GHS Marwa Kalan (Yamuna    Nagar) [234]</t>
  </si>
  <si>
    <t>GHS Munda Khera (Yamuna    Nagar) [235]</t>
  </si>
  <si>
    <t>GHS Naharpur (Yamuna Nagar)    [236]</t>
  </si>
  <si>
    <t>GHS Panchtirthi (Yamuna    Nagar) [237]</t>
  </si>
  <si>
    <t>GHS Pansra (Yamuna Nagar)    [238]</t>
  </si>
  <si>
    <t>GHS Rasulpur (Yamuna Nagar)    [239]</t>
  </si>
  <si>
    <t>GHS Sabapur (Yamuna Nagar)    [240]</t>
  </si>
  <si>
    <t>GHS Topra Kalan (Yamuna    Nagar) [242]   </t>
  </si>
  <si>
    <t>GHS Uncha Chandna (Yamuna    Nagar) [243</t>
  </si>
  <si>
    <t>GHS Darwa (Yamuna Nagar)    [244]</t>
  </si>
  <si>
    <t>GHS Kath Garh (Yamuna Nagar)    [245]</t>
  </si>
  <si>
    <t>GHS Kotla (Yamuna Nagar)    [248]</t>
  </si>
  <si>
    <t>GHS Malikpur Bangar (Yamuna    Nagar) [254</t>
  </si>
  <si>
    <t>GHS Rampur Khader (Yamuna    Nagar) [262</t>
  </si>
  <si>
    <t>GSSS Sadhaura (Yamuna Nagar)    [263]</t>
  </si>
  <si>
    <t>GHS Sudhail (Yamuna Nagar)    [266]</t>
  </si>
  <si>
    <t>GHS Shadipur (Yamuna Nagar)    [267]</t>
  </si>
  <si>
    <t>GHS Salempur Kohi (Yamuna    Nagar) [268]</t>
  </si>
  <si>
    <t>GHS Taharpur Kalan (Yamuna    Nagar) [269]</t>
  </si>
  <si>
    <t>GHS Ghoran Bibipur (Yamuna    Nagar) [272]</t>
  </si>
  <si>
    <t>GSSS Kot Kalsia (Yamuna    Nagar) [273]</t>
  </si>
  <si>
    <t>GSSS Atawa (Yamuna Nagar)    [274]</t>
  </si>
  <si>
    <t>GSSS Buria (Yamuna Nagar)    [275]</t>
  </si>
  <si>
    <t>GSSS Jathlana (Yamuna Nagar)    [276]</t>
  </si>
  <si>
    <t>GSSS Jaidhar (Yamuna Nagar)    [277]</t>
  </si>
  <si>
    <t>GSSS Gumthala Rao (Yamuna    Nagar) [278]</t>
  </si>
  <si>
    <t>GSSS Khadri (Yamuna Nagar)    [279]</t>
  </si>
  <si>
    <t>GHS Amadalpur (Yamuna Nagar)    [280]</t>
  </si>
  <si>
    <t>GHS Bahadurpur (Yamuna Nagar)    [281]   </t>
  </si>
  <si>
    <t>GGSSS Chhachhrauli (Yamuna    Nagar) [283</t>
  </si>
  <si>
    <t>GHS Karera Khurad (Yamuna    Nagar) [285]</t>
  </si>
  <si>
    <t>GHS Jamalpur (Yamuna Nagar)    [304]</t>
  </si>
  <si>
    <t>GHS Kalesar (Yamuna Nagar)    [307]</t>
  </si>
  <si>
    <t>GHS Sandhali (Yamuna Nagar)    [312]</t>
  </si>
  <si>
    <t>GHS Pabni Kalan (Yamuna    Nagar) [313]   </t>
  </si>
  <si>
    <t>GSSS Sarawan (Yamuna Nagar)    [4058]</t>
  </si>
  <si>
    <t>GSSS Khizrabad (Yamuna Nagar)    [4059]   </t>
  </si>
  <si>
    <t>GHS Mandhar (R) (Yamuna    Nagar) [4093]  </t>
  </si>
  <si>
    <t>GHS Nachron (Yamuna Nagar)    [4469]</t>
  </si>
  <si>
    <t>GHS Bakarwala (Yamuna Nagar)    [4475]    </t>
  </si>
  <si>
    <t>GSSS Radaur {Yamuna Nagar}    [190]</t>
  </si>
  <si>
    <t>GMSSSS Bilaspur {Yamuna    Nagar} [175]   </t>
  </si>
  <si>
    <t>GHS Alisherpur Majra {Yamuna    Nagar} [287</t>
  </si>
  <si>
    <t>Total</t>
  </si>
  <si>
    <t>RIDF XVI - CONSTRUCTION OF ANGANWADI CENTRES</t>
  </si>
  <si>
    <t>LIST OF ANGANWADI CENTRES</t>
  </si>
  <si>
    <t>Block</t>
  </si>
  <si>
    <t>Village Nos.</t>
  </si>
  <si>
    <t>Village</t>
  </si>
  <si>
    <t>No. of AWCs</t>
  </si>
  <si>
    <t>Total AWCs</t>
  </si>
  <si>
    <t>Total Villages</t>
  </si>
  <si>
    <t>Shahzadpur</t>
  </si>
  <si>
    <t>Bibipur</t>
  </si>
  <si>
    <t>Kakkarmajra</t>
  </si>
  <si>
    <t>Khurd</t>
  </si>
  <si>
    <t>Rajouli</t>
  </si>
  <si>
    <t>Rasidpur</t>
  </si>
  <si>
    <t>U. Dhomouli</t>
  </si>
  <si>
    <t>Wasalpur</t>
  </si>
  <si>
    <t>Saha</t>
  </si>
  <si>
    <t>Haldiri</t>
  </si>
  <si>
    <t>Haryoli</t>
  </si>
  <si>
    <t>Naraingarh</t>
  </si>
  <si>
    <t>Bakthuva</t>
  </si>
  <si>
    <t>Balti</t>
  </si>
  <si>
    <t>Bhudakhera</t>
  </si>
  <si>
    <t>Bhukheri</t>
  </si>
  <si>
    <t>Dudhali</t>
  </si>
  <si>
    <t>Fatehpur</t>
  </si>
  <si>
    <t>Jangu majra</t>
  </si>
  <si>
    <t>Milk</t>
  </si>
  <si>
    <t>Nakhrouli</t>
  </si>
  <si>
    <t>Sahapur</t>
  </si>
  <si>
    <t>Ujjal Majri</t>
  </si>
  <si>
    <t>Ambala-R</t>
  </si>
  <si>
    <t>Balapur</t>
  </si>
  <si>
    <t>Dhurkara</t>
  </si>
  <si>
    <t>Kaleran</t>
  </si>
  <si>
    <t>Kathgarh</t>
  </si>
  <si>
    <t>Khaira</t>
  </si>
  <si>
    <t>Kotkachwa Khurd</t>
  </si>
  <si>
    <t>Kotkachwa kalan</t>
  </si>
  <si>
    <t>Mirjapur(Dhurali)</t>
  </si>
  <si>
    <t>Segti</t>
  </si>
  <si>
    <t>Ambala -R-1</t>
  </si>
  <si>
    <t>Bhunni</t>
  </si>
  <si>
    <t>Gorsian</t>
  </si>
  <si>
    <t>Segta</t>
  </si>
  <si>
    <t>Mohra</t>
  </si>
  <si>
    <t>Sakraon</t>
  </si>
  <si>
    <t>Roshaupu</t>
  </si>
  <si>
    <t>Bhari</t>
  </si>
  <si>
    <t>Mahilan</t>
  </si>
  <si>
    <t>Kangwal</t>
  </si>
  <si>
    <t>Barara</t>
  </si>
  <si>
    <t>Salehpur (Jamal Mara)</t>
  </si>
  <si>
    <t>Kansepur</t>
  </si>
  <si>
    <t>Bawani Khera</t>
  </si>
  <si>
    <t>Badsi Jattan</t>
  </si>
  <si>
    <t>Kungar</t>
  </si>
  <si>
    <t>Kungar C Pana</t>
  </si>
  <si>
    <t>Lohari Jattu</t>
  </si>
  <si>
    <t>Talu</t>
  </si>
  <si>
    <t>Badsi Gujran</t>
  </si>
  <si>
    <t>Paposa</t>
  </si>
  <si>
    <t>Sui</t>
  </si>
  <si>
    <t>Kairu</t>
  </si>
  <si>
    <t>Jeetwanwas</t>
  </si>
  <si>
    <t>Babarwas</t>
  </si>
  <si>
    <t>Ladiyanwali</t>
  </si>
  <si>
    <t>Chandawas</t>
  </si>
  <si>
    <t>Dab Dhani</t>
  </si>
  <si>
    <t>Bushan</t>
  </si>
  <si>
    <t>Kehar Pura</t>
  </si>
  <si>
    <t>Sungarpur</t>
  </si>
  <si>
    <t>Loharu</t>
  </si>
  <si>
    <t>Sohashara</t>
  </si>
  <si>
    <t>Dhani Bishan</t>
  </si>
  <si>
    <t>Dhani Thola</t>
  </si>
  <si>
    <t>Kharkari</t>
  </si>
  <si>
    <t>Dhani Shamsawas</t>
  </si>
  <si>
    <t>Dhigawa Shamiya</t>
  </si>
  <si>
    <t>Dhani Laxman</t>
  </si>
  <si>
    <t>Gothara</t>
  </si>
  <si>
    <t>Damkora</t>
  </si>
  <si>
    <t>Dhana Jogi</t>
  </si>
  <si>
    <t>Baralu</t>
  </si>
  <si>
    <t>Gagadwas</t>
  </si>
  <si>
    <t>Amirwas</t>
  </si>
  <si>
    <t>Dadri-I</t>
  </si>
  <si>
    <t>Jhinjhar</t>
  </si>
  <si>
    <t>Samaspur</t>
  </si>
  <si>
    <t>Bhond khurd</t>
  </si>
  <si>
    <t>Bhiwani-R</t>
  </si>
  <si>
    <t>Rajgarh</t>
  </si>
  <si>
    <t>Goripur</t>
  </si>
  <si>
    <t>Bapora</t>
  </si>
  <si>
    <t>Kaluwas</t>
  </si>
  <si>
    <t>Nandgaon</t>
  </si>
  <si>
    <t>Haluwas Dev. Majra</t>
  </si>
  <si>
    <t>Rewari Khera</t>
  </si>
  <si>
    <t>Prem nagar</t>
  </si>
  <si>
    <t>Ajit Pura</t>
  </si>
  <si>
    <t>Madhamadhavi</t>
  </si>
  <si>
    <t>Siwani</t>
  </si>
  <si>
    <t>Kasani kalan</t>
  </si>
  <si>
    <t>Hariyawas</t>
  </si>
  <si>
    <t>Paju</t>
  </si>
  <si>
    <t>Sherla</t>
  </si>
  <si>
    <t>Badarpur Said</t>
  </si>
  <si>
    <t>Dauj</t>
  </si>
  <si>
    <t>Kheri Gujran</t>
  </si>
  <si>
    <t>Pakhal</t>
  </si>
  <si>
    <t>Tikari Khera</t>
  </si>
  <si>
    <t>Mandhawali</t>
  </si>
  <si>
    <t>Sindola</t>
  </si>
  <si>
    <t>Alampur</t>
  </si>
  <si>
    <t>Ballabhgarh</t>
  </si>
  <si>
    <t>Bahbalpur</t>
  </si>
  <si>
    <t>Jakopur</t>
  </si>
  <si>
    <t>Bhupani</t>
  </si>
  <si>
    <t>Immamudinpur</t>
  </si>
  <si>
    <t>Laihdhola</t>
  </si>
  <si>
    <t>Ratia</t>
  </si>
  <si>
    <t>Kamana</t>
  </si>
  <si>
    <t>Khhunan</t>
  </si>
  <si>
    <t>Lamba</t>
  </si>
  <si>
    <t>Rojawali</t>
  </si>
  <si>
    <t>Palsar</t>
  </si>
  <si>
    <t>Dadupur</t>
  </si>
  <si>
    <t>Lali</t>
  </si>
  <si>
    <t>Kalandargarh</t>
  </si>
  <si>
    <t>Hadouli</t>
  </si>
  <si>
    <t>Khunnan</t>
  </si>
  <si>
    <t>Aherwan</t>
  </si>
  <si>
    <t>Bhattu Kalan</t>
  </si>
  <si>
    <t>Dhabi Khurd</t>
  </si>
  <si>
    <t>Chuli Bagadiyan</t>
  </si>
  <si>
    <t>Jakhal</t>
  </si>
  <si>
    <t>Nadial</t>
  </si>
  <si>
    <t>Talwari</t>
  </si>
  <si>
    <t>Kana Kheda</t>
  </si>
  <si>
    <t>Sadhanwas</t>
  </si>
  <si>
    <t>Bhirdhana</t>
  </si>
  <si>
    <t>Khajuri Jatti</t>
  </si>
  <si>
    <t>Nakhatia</t>
  </si>
  <si>
    <t>Kharati Khera Khand</t>
  </si>
  <si>
    <t>Manawali</t>
  </si>
  <si>
    <t>Sahidanwali</t>
  </si>
  <si>
    <t>Chhalnia</t>
  </si>
  <si>
    <t>Bhuna</t>
  </si>
  <si>
    <t>Gorakpur</t>
  </si>
  <si>
    <t>Jhandali Kalan</t>
  </si>
  <si>
    <t>Jhandali Khurd</t>
  </si>
  <si>
    <t>Mochi wala</t>
  </si>
  <si>
    <t>Chobara</t>
  </si>
  <si>
    <t>Thoulu</t>
  </si>
  <si>
    <t>Tohana</t>
  </si>
  <si>
    <t>Nenhari</t>
  </si>
  <si>
    <t>Dharsul Kalan</t>
  </si>
  <si>
    <t>Hedarwala</t>
  </si>
  <si>
    <t>Kamalwala</t>
  </si>
  <si>
    <t>Naurpur</t>
  </si>
  <si>
    <t>Sohna</t>
  </si>
  <si>
    <t>Jolhaka</t>
  </si>
  <si>
    <t>Raipur</t>
  </si>
  <si>
    <t>Maidawas</t>
  </si>
  <si>
    <t>Kuliaka</t>
  </si>
  <si>
    <t>Bilaka</t>
  </si>
  <si>
    <t>Farukh nagar</t>
  </si>
  <si>
    <t>Baskusla</t>
  </si>
  <si>
    <t>Pataudi</t>
  </si>
  <si>
    <t>Binola</t>
  </si>
  <si>
    <t>Nanu khurd</t>
  </si>
  <si>
    <t>Lokri</t>
  </si>
  <si>
    <t>Mudka</t>
  </si>
  <si>
    <t>Dinokari</t>
  </si>
  <si>
    <t>Sidhrawali</t>
  </si>
  <si>
    <t>Mokarka</t>
  </si>
  <si>
    <t>Nanukalan</t>
  </si>
  <si>
    <t>Hissar</t>
  </si>
  <si>
    <t>DHANI GARAN</t>
  </si>
  <si>
    <t>JUGLAN</t>
  </si>
  <si>
    <t>KHEDAR</t>
  </si>
  <si>
    <t>Dhani Khan Bahadaur</t>
  </si>
  <si>
    <t>BALAK</t>
  </si>
  <si>
    <t>BHANI BADSHAHPUR</t>
  </si>
  <si>
    <t>NAYAGAON</t>
  </si>
  <si>
    <t>BADHAWAR</t>
  </si>
  <si>
    <t>CHHAN</t>
  </si>
  <si>
    <t>SANDLANA</t>
  </si>
  <si>
    <t>RAJLI</t>
  </si>
  <si>
    <t>Bichpari</t>
  </si>
  <si>
    <t>Bugana</t>
  </si>
  <si>
    <t>Bobuaa</t>
  </si>
  <si>
    <t>Adampur</t>
  </si>
  <si>
    <t>Khairampur</t>
  </si>
  <si>
    <t>MODHAKHERA</t>
  </si>
  <si>
    <t>DAROLI</t>
  </si>
  <si>
    <t>SHISHWAL</t>
  </si>
  <si>
    <t>KABREL</t>
  </si>
  <si>
    <t>Kohli</t>
  </si>
  <si>
    <t>Bagla</t>
  </si>
  <si>
    <t>Ghursal</t>
  </si>
  <si>
    <t>Choudhriwali</t>
  </si>
  <si>
    <t>Mehalsara</t>
  </si>
  <si>
    <t>Sadalpur</t>
  </si>
  <si>
    <t>Salemgarh</t>
  </si>
  <si>
    <t>Dhiranwas</t>
  </si>
  <si>
    <t>Kharia</t>
  </si>
  <si>
    <t>Basra</t>
  </si>
  <si>
    <t>Gorchi</t>
  </si>
  <si>
    <t>Neyoli Kalan</t>
  </si>
  <si>
    <t>Sarsana</t>
  </si>
  <si>
    <t>Sundawas</t>
  </si>
  <si>
    <t>Gawar</t>
  </si>
  <si>
    <t>Hindwan</t>
  </si>
  <si>
    <t>Chaudriwas</t>
  </si>
  <si>
    <t>Mangali Jatan</t>
  </si>
  <si>
    <t>Shirkarpur</t>
  </si>
  <si>
    <t>Dabra</t>
  </si>
  <si>
    <t>Gunjar</t>
  </si>
  <si>
    <t>Mirkan</t>
  </si>
  <si>
    <t>Merjapur</t>
  </si>
  <si>
    <t>Gangwa</t>
  </si>
  <si>
    <t>Rawat Khere</t>
  </si>
  <si>
    <t>Payal</t>
  </si>
  <si>
    <t>Chirod</t>
  </si>
  <si>
    <t>Harikot</t>
  </si>
  <si>
    <t>Burre</t>
  </si>
  <si>
    <t>Talwandi Badshahpur</t>
  </si>
  <si>
    <t>Badya Brahman</t>
  </si>
  <si>
    <t>Satroad Kalan</t>
  </si>
  <si>
    <t>Niyana</t>
  </si>
  <si>
    <t>Charnaud</t>
  </si>
  <si>
    <t>Jahangirpur</t>
  </si>
  <si>
    <t>Birdhana</t>
  </si>
  <si>
    <t>Dadri Toe</t>
  </si>
  <si>
    <t>Bamnoula</t>
  </si>
  <si>
    <t>Silana</t>
  </si>
  <si>
    <t>Talao</t>
  </si>
  <si>
    <t>Patouda</t>
  </si>
  <si>
    <t>Mehrana</t>
  </si>
  <si>
    <t>Kheri Sultan</t>
  </si>
  <si>
    <t>Matenhail</t>
  </si>
  <si>
    <t>Reduwas</t>
  </si>
  <si>
    <t>Ladayan</t>
  </si>
  <si>
    <t>Bilochpura</t>
  </si>
  <si>
    <t>Chadwana</t>
  </si>
  <si>
    <t>Mundsa</t>
  </si>
  <si>
    <t>Khanpur kalan</t>
  </si>
  <si>
    <t>Sehalga</t>
  </si>
  <si>
    <t>Kaliyawas</t>
  </si>
  <si>
    <t>Gwalisan</t>
  </si>
  <si>
    <t>Beri</t>
  </si>
  <si>
    <t>Lakdiya</t>
  </si>
  <si>
    <t>Wajirpur</t>
  </si>
  <si>
    <t>Barhana</t>
  </si>
  <si>
    <t>Achhez</t>
  </si>
  <si>
    <t>Bhambhewa</t>
  </si>
  <si>
    <t>Siwana</t>
  </si>
  <si>
    <t>Bhurawas</t>
  </si>
  <si>
    <t>Salhawas</t>
  </si>
  <si>
    <t>Patasani</t>
  </si>
  <si>
    <t>Hassanpur</t>
  </si>
  <si>
    <t>Bhatera</t>
  </si>
  <si>
    <t>Kahari</t>
  </si>
  <si>
    <t>Surheti</t>
  </si>
  <si>
    <t>Birhard</t>
  </si>
  <si>
    <t>Jind ®</t>
  </si>
  <si>
    <t>Ram Rai</t>
  </si>
  <si>
    <t>Ghimana</t>
  </si>
  <si>
    <t>Bhebalpur</t>
  </si>
  <si>
    <t>Igrah</t>
  </si>
  <si>
    <t>Ponkari Kheri</t>
  </si>
  <si>
    <t>Khokheri</t>
  </si>
  <si>
    <t>Nirjan</t>
  </si>
  <si>
    <t>Sindhvi Khera</t>
  </si>
  <si>
    <t>Nidani</t>
  </si>
  <si>
    <t>Nidana</t>
  </si>
  <si>
    <t>Lalit Khera</t>
  </si>
  <si>
    <t>Bhero Khera</t>
  </si>
  <si>
    <t>Bishanpura</t>
  </si>
  <si>
    <t>Kandela</t>
  </si>
  <si>
    <t>Shahapur</t>
  </si>
  <si>
    <t>Amarheri</t>
  </si>
  <si>
    <t>Dariyawala</t>
  </si>
  <si>
    <t>Jajwan</t>
  </si>
  <si>
    <t>Jhanj Khurd</t>
  </si>
  <si>
    <t>Jhanj Kalan</t>
  </si>
  <si>
    <t>Barsola</t>
  </si>
  <si>
    <t>Dalamwala</t>
  </si>
  <si>
    <t>Bhotwala</t>
  </si>
  <si>
    <t>Manhorpur</t>
  </si>
  <si>
    <t>Radhana</t>
  </si>
  <si>
    <t>Aasan</t>
  </si>
  <si>
    <t>Jalalpur Kalan</t>
  </si>
  <si>
    <t>Saffidon</t>
  </si>
  <si>
    <t>Ratta khera</t>
  </si>
  <si>
    <t>Bhadargarh</t>
  </si>
  <si>
    <t>Ram Pura</t>
  </si>
  <si>
    <t>Halt</t>
  </si>
  <si>
    <t>Harigarh</t>
  </si>
  <si>
    <t>Sarfabad</t>
  </si>
  <si>
    <t>Khera Khamawati</t>
  </si>
  <si>
    <t>Khatla</t>
  </si>
  <si>
    <t>Paju Kalan</t>
  </si>
  <si>
    <t>Malik Pur</t>
  </si>
  <si>
    <t>Karkhana</t>
  </si>
  <si>
    <t>Bitani</t>
  </si>
  <si>
    <t>Anchra kala</t>
  </si>
  <si>
    <t>Anta</t>
  </si>
  <si>
    <t>Muwana</t>
  </si>
  <si>
    <t>Narwana</t>
  </si>
  <si>
    <t>Data Singh wala</t>
  </si>
  <si>
    <t>Loun</t>
  </si>
  <si>
    <t>Ismailpur</t>
  </si>
  <si>
    <t>Dablain</t>
  </si>
  <si>
    <t>Fulian Kalan</t>
  </si>
  <si>
    <t>Danoda Kalan</t>
  </si>
  <si>
    <t>Kharal</t>
  </si>
  <si>
    <t>Rasida</t>
  </si>
  <si>
    <t>Kanha Khera</t>
  </si>
  <si>
    <t>Ambarsar</t>
  </si>
  <si>
    <t>Mohal Khera</t>
  </si>
  <si>
    <t>Nepawala</t>
  </si>
  <si>
    <t>Danouri</t>
  </si>
  <si>
    <t>Loyal</t>
  </si>
  <si>
    <t>Barta</t>
  </si>
  <si>
    <t>Hans Dehar</t>
  </si>
  <si>
    <t>Rewar</t>
  </si>
  <si>
    <t>Ujjhana</t>
  </si>
  <si>
    <t>Pipltha</t>
  </si>
  <si>
    <t>Julana</t>
  </si>
  <si>
    <t>Anoopgarh</t>
  </si>
  <si>
    <t>bakhta Kheta</t>
  </si>
  <si>
    <t>Khrenti</t>
  </si>
  <si>
    <t>Sirsa Kheri</t>
  </si>
  <si>
    <t>Pouli</t>
  </si>
  <si>
    <t>Samlo khurd</t>
  </si>
  <si>
    <t>Samlokalan</t>
  </si>
  <si>
    <t>Buradehar</t>
  </si>
  <si>
    <t>Buwana</t>
  </si>
  <si>
    <t>Lajwana kalan</t>
  </si>
  <si>
    <t>Lajwana akhurd</t>
  </si>
  <si>
    <t>Meharera</t>
  </si>
  <si>
    <t>Malvi</t>
  </si>
  <si>
    <t>Kamach Khera</t>
  </si>
  <si>
    <t>Gadhwali</t>
  </si>
  <si>
    <t>Akalgarh</t>
  </si>
  <si>
    <t>Kharenti</t>
  </si>
  <si>
    <t>Gulha</t>
  </si>
  <si>
    <t>Bhatia</t>
  </si>
  <si>
    <t>Theh Newat</t>
  </si>
  <si>
    <t>Badsui</t>
  </si>
  <si>
    <t>Cheeka</t>
  </si>
  <si>
    <t>Sauimajra</t>
  </si>
  <si>
    <t>Mehmoodpur</t>
  </si>
  <si>
    <t>Theh Mukarian</t>
  </si>
  <si>
    <t>Mangra</t>
  </si>
  <si>
    <t>Ratta Khera Lookman</t>
  </si>
  <si>
    <t>Manjheri</t>
  </si>
  <si>
    <t>Harigarh Kigan</t>
  </si>
  <si>
    <t>Sarakpur</t>
  </si>
  <si>
    <t>Seewan</t>
  </si>
  <si>
    <t>Janedpur</t>
  </si>
  <si>
    <t>Rasulpur</t>
  </si>
  <si>
    <t>Dera Prempura</t>
  </si>
  <si>
    <t>Mandi Sadran</t>
  </si>
  <si>
    <t>Kalayat</t>
  </si>
  <si>
    <t>Khark Pandhwa</t>
  </si>
  <si>
    <t>Batta</t>
  </si>
  <si>
    <t>Pundri</t>
  </si>
  <si>
    <t>Pai</t>
  </si>
  <si>
    <t>Asandh</t>
  </si>
  <si>
    <t>Ardhana</t>
  </si>
  <si>
    <t>Dupedhi</t>
  </si>
  <si>
    <t>Goli</t>
  </si>
  <si>
    <t>Ganga tehri</t>
  </si>
  <si>
    <t>Padha</t>
  </si>
  <si>
    <t>Jhimari Khera</t>
  </si>
  <si>
    <t>Pakka Khera</t>
  </si>
  <si>
    <t>Kaul Khera</t>
  </si>
  <si>
    <t>Uplani</t>
  </si>
  <si>
    <t>Bassi</t>
  </si>
  <si>
    <t>Rangruti khera</t>
  </si>
  <si>
    <t>New Jhinda</t>
  </si>
  <si>
    <t>Karnal-R</t>
  </si>
  <si>
    <t>Nasirpur Tilla</t>
  </si>
  <si>
    <t>Nalvi Kalan</t>
  </si>
  <si>
    <t>Durga Colony (Pusgarh)</t>
  </si>
  <si>
    <t>Rasulpur Khurd</t>
  </si>
  <si>
    <t>Daha Jagir</t>
  </si>
  <si>
    <t>Dilwara Andherha</t>
  </si>
  <si>
    <t>Manglora</t>
  </si>
  <si>
    <t>Bajidpur</t>
  </si>
  <si>
    <t>Subhri</t>
  </si>
  <si>
    <t>Rindal</t>
  </si>
  <si>
    <t>Bajida jatan</t>
  </si>
  <si>
    <t>Mohidinpur</t>
  </si>
  <si>
    <t>Gheer</t>
  </si>
  <si>
    <t>Ramba</t>
  </si>
  <si>
    <t>Tikari</t>
  </si>
  <si>
    <t>Rukanpur</t>
  </si>
  <si>
    <t>Nagla Megha</t>
  </si>
  <si>
    <t>Dararh</t>
  </si>
  <si>
    <t>Sanghoa</t>
  </si>
  <si>
    <t>Mehanmati</t>
  </si>
  <si>
    <t>Churni Jagir</t>
  </si>
  <si>
    <t>Kambopura</t>
  </si>
  <si>
    <t>Indri</t>
  </si>
  <si>
    <t>Nagla Rodan</t>
  </si>
  <si>
    <t>Hewatpur</t>
  </si>
  <si>
    <t>Saiyad Chappra</t>
  </si>
  <si>
    <t>Chogava</t>
  </si>
  <si>
    <t>Fazilpur</t>
  </si>
  <si>
    <t>Dhamanheri</t>
  </si>
  <si>
    <t>Kamalpur Rodhan</t>
  </si>
  <si>
    <t>Randoli</t>
  </si>
  <si>
    <t>Nising</t>
  </si>
  <si>
    <t>Picholiya</t>
  </si>
  <si>
    <t>Shahpur</t>
  </si>
  <si>
    <t>Bajida Rodan</t>
  </si>
  <si>
    <t>Hathlana</t>
  </si>
  <si>
    <t>Gondar</t>
  </si>
  <si>
    <t>Bastali</t>
  </si>
  <si>
    <t>Gohinda</t>
  </si>
  <si>
    <t>Bidh Dhadhari</t>
  </si>
  <si>
    <t>Dhabri</t>
  </si>
  <si>
    <t>Nilokheri</t>
  </si>
  <si>
    <t>Arjahedhi</t>
  </si>
  <si>
    <t>Padhana</t>
  </si>
  <si>
    <t>Sounkra</t>
  </si>
  <si>
    <t>Butana</t>
  </si>
  <si>
    <t>Karsa Dhod</t>
  </si>
  <si>
    <t>Sikari</t>
  </si>
  <si>
    <t>Bhainikhurd</t>
  </si>
  <si>
    <t>Bakipur</t>
  </si>
  <si>
    <t>Bhaini Kalan</t>
  </si>
  <si>
    <t>Sheikhanpur</t>
  </si>
  <si>
    <t>Shamgarh</t>
  </si>
  <si>
    <t>Sambhi</t>
  </si>
  <si>
    <t>Samana Bahu</t>
  </si>
  <si>
    <t>Pujam</t>
  </si>
  <si>
    <t>Bairsal</t>
  </si>
  <si>
    <t>Gharonda</t>
  </si>
  <si>
    <t>Amritpur Khurd</t>
  </si>
  <si>
    <t>Kutel</t>
  </si>
  <si>
    <t>Dadlu</t>
  </si>
  <si>
    <t>Yara</t>
  </si>
  <si>
    <t>Chhapra</t>
  </si>
  <si>
    <t>Thaskali</t>
  </si>
  <si>
    <t>Mandheri</t>
  </si>
  <si>
    <t>Bizarpur</t>
  </si>
  <si>
    <t>Tangor</t>
  </si>
  <si>
    <t>Jansa</t>
  </si>
  <si>
    <t>Sudhpur</t>
  </si>
  <si>
    <t>Atwan</t>
  </si>
  <si>
    <t>Babain</t>
  </si>
  <si>
    <t>Tatki</t>
  </si>
  <si>
    <t>Rampura</t>
  </si>
  <si>
    <t>Kasethal</t>
  </si>
  <si>
    <t>Klal Majra</t>
  </si>
  <si>
    <t>Bhagwanour</t>
  </si>
  <si>
    <t>Sanghor</t>
  </si>
  <si>
    <t>Sunaria</t>
  </si>
  <si>
    <t>Marchedhi</t>
  </si>
  <si>
    <t>Phalsanda Rangal</t>
  </si>
  <si>
    <t>Ram Nagar-156</t>
  </si>
  <si>
    <t>Pehowa</t>
  </si>
  <si>
    <t>Shergarh</t>
  </si>
  <si>
    <t>Tabara</t>
  </si>
  <si>
    <t>Jakhwala</t>
  </si>
  <si>
    <t>Naisi</t>
  </si>
  <si>
    <t>Neemwala</t>
  </si>
  <si>
    <t>Gadhi Langri</t>
  </si>
  <si>
    <t>Mohanpur</t>
  </si>
  <si>
    <t>Kalsa</t>
  </si>
  <si>
    <t>Tangoli</t>
  </si>
  <si>
    <t>Lotni</t>
  </si>
  <si>
    <t>Gadhi Singha</t>
  </si>
  <si>
    <t>Deewana</t>
  </si>
  <si>
    <t>Khedhi Shishgarh</t>
  </si>
  <si>
    <t>Ladwa</t>
  </si>
  <si>
    <t>Baroda</t>
  </si>
  <si>
    <t>Badhtoli</t>
  </si>
  <si>
    <t>Dugari</t>
  </si>
  <si>
    <t>Jogimajra</t>
  </si>
  <si>
    <t>Sultanpur</t>
  </si>
  <si>
    <t>Bann</t>
  </si>
  <si>
    <t>Bahlolpur</t>
  </si>
  <si>
    <t>Thanesar-R</t>
  </si>
  <si>
    <t>Jyotisar</t>
  </si>
  <si>
    <t>Salpani Kalan</t>
  </si>
  <si>
    <t>Tigari Khalsa</t>
  </si>
  <si>
    <t>Daulatpur</t>
  </si>
  <si>
    <t>Dheerpur</t>
  </si>
  <si>
    <t>Hansanpur</t>
  </si>
  <si>
    <t>Amargarh Masadha</t>
  </si>
  <si>
    <t>Khedhi Ramnagar</t>
  </si>
  <si>
    <t>Hansala</t>
  </si>
  <si>
    <t>MundaKheda</t>
  </si>
  <si>
    <t>Lukhi</t>
  </si>
  <si>
    <t>Mirjapur</t>
  </si>
  <si>
    <t>Shadipur Shahida</t>
  </si>
  <si>
    <t>Samani</t>
  </si>
  <si>
    <t>Shinghpura</t>
  </si>
  <si>
    <t>Lohar Majra</t>
  </si>
  <si>
    <t>Aalampur</t>
  </si>
  <si>
    <t>Jhiwarkhedi--II</t>
  </si>
  <si>
    <t>Khanpur Coliyan</t>
  </si>
  <si>
    <t>Amin</t>
  </si>
  <si>
    <t>Lalwa</t>
  </si>
  <si>
    <t>Karna</t>
  </si>
  <si>
    <t>Hathin</t>
  </si>
  <si>
    <t>Maluka</t>
  </si>
  <si>
    <t>Kukarchati</t>
  </si>
  <si>
    <t>Gohpur</t>
  </si>
  <si>
    <t>Babupur</t>
  </si>
  <si>
    <t>Jainpur</t>
  </si>
  <si>
    <t>Tonka</t>
  </si>
  <si>
    <t>Dunsa</t>
  </si>
  <si>
    <t>Jatoal Maidapur</t>
  </si>
  <si>
    <t>Panipat®</t>
  </si>
  <si>
    <t>Babail</t>
  </si>
  <si>
    <t>Garhsarnai</t>
  </si>
  <si>
    <t>Mehmadpur</t>
  </si>
  <si>
    <t>Samalkha</t>
  </si>
  <si>
    <t>Sheharmalpur</t>
  </si>
  <si>
    <t>Matlauda</t>
  </si>
  <si>
    <t>Kalkha</t>
  </si>
  <si>
    <t>Bapoli</t>
  </si>
  <si>
    <t>Garhi Bansik</t>
  </si>
  <si>
    <t>Biholi</t>
  </si>
  <si>
    <t>Chajpur Kalan</t>
  </si>
  <si>
    <t>Raslapur</t>
  </si>
  <si>
    <t>Pasina Kalan</t>
  </si>
  <si>
    <t>Jalparh</t>
  </si>
  <si>
    <t>Israna</t>
  </si>
  <si>
    <t>Bhaupur</t>
  </si>
  <si>
    <t>Palri</t>
  </si>
  <si>
    <t>Kakauda</t>
  </si>
  <si>
    <t>Jondhan Kalan</t>
  </si>
  <si>
    <t>Balana</t>
  </si>
  <si>
    <t>Bandh</t>
  </si>
  <si>
    <t>Karad</t>
  </si>
  <si>
    <t>Naultha Danguran</t>
  </si>
  <si>
    <t>Khol</t>
  </si>
  <si>
    <t>Mayan</t>
  </si>
  <si>
    <t>Aliyawas</t>
  </si>
  <si>
    <t>Pranpura</t>
  </si>
  <si>
    <t>Dhani Thetharbad</t>
  </si>
  <si>
    <t>Pithrawas</t>
  </si>
  <si>
    <t>Nahar</t>
  </si>
  <si>
    <t>Bawwa</t>
  </si>
  <si>
    <t>Tumna</t>
  </si>
  <si>
    <t>Lulla Ahir</t>
  </si>
  <si>
    <t>Gugorh</t>
  </si>
  <si>
    <t>Surkhpur</t>
  </si>
  <si>
    <t>Ahmedpur Partal</t>
  </si>
  <si>
    <t>Rewari ®</t>
  </si>
  <si>
    <t>Jat Bhurthal</t>
  </si>
  <si>
    <t>Bammad</t>
  </si>
  <si>
    <t>Chilharh</t>
  </si>
  <si>
    <t>Naya Gaon</t>
  </si>
  <si>
    <t>Jaant</t>
  </si>
  <si>
    <t>Bawal</t>
  </si>
  <si>
    <t>Mohamadpur</t>
  </si>
  <si>
    <t>Nangal Shahbajpur</t>
  </si>
  <si>
    <t>Jhabua</t>
  </si>
  <si>
    <t>Kasaula</t>
  </si>
  <si>
    <t>Bakhapur</t>
  </si>
  <si>
    <t>Jatusana</t>
  </si>
  <si>
    <t>Dahina</t>
  </si>
  <si>
    <t>Lissan</t>
  </si>
  <si>
    <t>Rohrai</t>
  </si>
  <si>
    <t>Ashiaki Gorawas</t>
  </si>
  <si>
    <t>Gadla</t>
  </si>
  <si>
    <t>Naya Tahna</t>
  </si>
  <si>
    <t>Berli Khurd</t>
  </si>
  <si>
    <t>Motla Khurd</t>
  </si>
  <si>
    <t>Berli Kalan</t>
  </si>
  <si>
    <t>Kalanaur</t>
  </si>
  <si>
    <t>Maina</t>
  </si>
  <si>
    <t>Patwapur</t>
  </si>
  <si>
    <t>Karontha</t>
  </si>
  <si>
    <t>Shimli</t>
  </si>
  <si>
    <t>Kahnaur</t>
  </si>
  <si>
    <t>Baland</t>
  </si>
  <si>
    <t>Sampla</t>
  </si>
  <si>
    <t>Karor</t>
  </si>
  <si>
    <t>Atail</t>
  </si>
  <si>
    <t>Kharawar</t>
  </si>
  <si>
    <t>Gandhra</t>
  </si>
  <si>
    <t>Bahainsur Khurd</t>
  </si>
  <si>
    <t>Garhi Sampla</t>
  </si>
  <si>
    <t>Meham</t>
  </si>
  <si>
    <t>NindanaTigri</t>
  </si>
  <si>
    <t>Rohtak®</t>
  </si>
  <si>
    <t>Assan</t>
  </si>
  <si>
    <t>Singhpura Kalan</t>
  </si>
  <si>
    <t>Kathura</t>
  </si>
  <si>
    <t>Bhawad Bura</t>
  </si>
  <si>
    <t>Bhainswan Khurd</t>
  </si>
  <si>
    <t>Chapra</t>
  </si>
  <si>
    <t>Dhanana</t>
  </si>
  <si>
    <t>Kahelpa</t>
  </si>
  <si>
    <t>Nizampur</t>
  </si>
  <si>
    <t>Gharwal</t>
  </si>
  <si>
    <t>Mirjapur Kheri</t>
  </si>
  <si>
    <t>Bhawar Kaliraman</t>
  </si>
  <si>
    <t>Sonepat ®</t>
  </si>
  <si>
    <t>Chatiya Auliya</t>
  </si>
  <si>
    <t>Kamaspur</t>
  </si>
  <si>
    <t>Tharya</t>
  </si>
  <si>
    <t>Hullaheri</t>
  </si>
  <si>
    <t>Tikola</t>
  </si>
  <si>
    <t>Malikpur</t>
  </si>
  <si>
    <t>Tajpur</t>
  </si>
  <si>
    <t>Badshahpur Machri</t>
  </si>
  <si>
    <t>Gohana</t>
  </si>
  <si>
    <t>Saragthal</t>
  </si>
  <si>
    <t>Vajirpura</t>
  </si>
  <si>
    <t>Jauli</t>
  </si>
  <si>
    <t>Kasandi</t>
  </si>
  <si>
    <t>Jasrana</t>
  </si>
  <si>
    <t>Kakana Bhadri</t>
  </si>
  <si>
    <t>Kharkhoda</t>
  </si>
  <si>
    <t>Sisana-II</t>
  </si>
  <si>
    <t>Mandori</t>
  </si>
  <si>
    <t>Mandora</t>
  </si>
  <si>
    <t>Khurampur</t>
  </si>
  <si>
    <t>Jharothi</t>
  </si>
  <si>
    <t>Kundal</t>
  </si>
  <si>
    <t>Rai</t>
  </si>
  <si>
    <t>Chatehra Bahadurpur</t>
  </si>
  <si>
    <t>Asawarpur</t>
  </si>
  <si>
    <t>Mohamadabad</t>
  </si>
  <si>
    <t>Rasoi</t>
  </si>
  <si>
    <t>Sewli</t>
  </si>
  <si>
    <t>Katlupur</t>
  </si>
  <si>
    <t>Garhi Bala</t>
  </si>
  <si>
    <t>Pabsara</t>
  </si>
  <si>
    <t>Gannaur</t>
  </si>
  <si>
    <t>Ghasauli</t>
  </si>
  <si>
    <t>Khubru</t>
  </si>
  <si>
    <t>Kohla</t>
  </si>
  <si>
    <t>Butana Khetlan</t>
  </si>
  <si>
    <t>Baroda Thuthan</t>
  </si>
  <si>
    <t>Busana</t>
  </si>
  <si>
    <t>Shamri Lohchab Bairan</t>
  </si>
  <si>
    <t>Sadhaura</t>
  </si>
  <si>
    <t>Nandi</t>
  </si>
  <si>
    <t>Pariboli</t>
  </si>
  <si>
    <t>Sabhapur</t>
  </si>
  <si>
    <t>Chanchak</t>
  </si>
  <si>
    <t>Bilaspur</t>
  </si>
  <si>
    <t>Pilkhanwala</t>
  </si>
  <si>
    <t>Dariyapur</t>
  </si>
  <si>
    <t>Mugalwali</t>
  </si>
  <si>
    <t>Berthal</t>
  </si>
  <si>
    <t>Ranipur Khurd</t>
  </si>
  <si>
    <t>Alisher Majra</t>
  </si>
  <si>
    <t>Sahpur(302)</t>
  </si>
  <si>
    <t>Chagnoli</t>
  </si>
  <si>
    <t>Bhattuwala</t>
  </si>
  <si>
    <t>Jagadhri®</t>
  </si>
  <si>
    <t>Jhijjron</t>
  </si>
  <si>
    <t>Dudhla</t>
  </si>
  <si>
    <t>Sudhal</t>
  </si>
  <si>
    <t>Dusani</t>
  </si>
  <si>
    <t>Aurangabad</t>
  </si>
  <si>
    <t>Bijauli</t>
  </si>
  <si>
    <t>List  of the Villages/Panchayats for Const of AWCs under RIDF XVII During 2012-13</t>
  </si>
  <si>
    <t>Sr.No</t>
  </si>
  <si>
    <t>Name/No. of Village</t>
  </si>
  <si>
    <t>AMBALA</t>
  </si>
  <si>
    <t>Sajjanmajri</t>
  </si>
  <si>
    <t>covered</t>
  </si>
  <si>
    <t>Kasanpur</t>
  </si>
  <si>
    <t>Danohiri</t>
  </si>
  <si>
    <t>Bikkampur</t>
  </si>
  <si>
    <t>Sherpur</t>
  </si>
  <si>
    <t>Manka</t>
  </si>
  <si>
    <t>Kaserla Kalan</t>
  </si>
  <si>
    <t>Sulekhani</t>
  </si>
  <si>
    <t>Mannumajra</t>
  </si>
  <si>
    <t>Allipur</t>
  </si>
  <si>
    <t>Kakkadmajra</t>
  </si>
  <si>
    <t>Sardheri</t>
  </si>
  <si>
    <t>Dhanoura</t>
  </si>
  <si>
    <t>Kanshapur</t>
  </si>
  <si>
    <t>Kambas</t>
  </si>
  <si>
    <t>Sirsgarh</t>
  </si>
  <si>
    <t>Binjalpur</t>
  </si>
  <si>
    <t>Hema Majra</t>
  </si>
  <si>
    <t>Ugala</t>
  </si>
  <si>
    <t>Saragpur</t>
  </si>
  <si>
    <t>Ambala R 1</t>
  </si>
  <si>
    <t>Kot Kachawa kalan</t>
  </si>
  <si>
    <t>Kurban pur</t>
  </si>
  <si>
    <t>Kounk Pur</t>
  </si>
  <si>
    <t>Durali</t>
  </si>
  <si>
    <t>Dhanouri</t>
  </si>
  <si>
    <t>Matheri Jattan</t>
  </si>
  <si>
    <t>Sahibpura</t>
  </si>
  <si>
    <t>Sekhopur</t>
  </si>
  <si>
    <t>Shazadpur</t>
  </si>
  <si>
    <t>Bahloli</t>
  </si>
  <si>
    <t>Lalal Majra</t>
  </si>
  <si>
    <t>Naggal Gharouli</t>
  </si>
  <si>
    <t>Racheri</t>
  </si>
  <si>
    <t>Kherki Manakpur</t>
  </si>
  <si>
    <t>Rajjoli</t>
  </si>
  <si>
    <t>Malour</t>
  </si>
  <si>
    <t>Samlbhalkha</t>
  </si>
  <si>
    <t>Kesopur</t>
  </si>
  <si>
    <t>Nagala Jattan</t>
  </si>
  <si>
    <t>Ambala R II</t>
  </si>
  <si>
    <t>Tundli</t>
  </si>
  <si>
    <t>Khanpur Labana</t>
  </si>
  <si>
    <t>Ghel Khurd</t>
  </si>
  <si>
    <t>Dadiyana</t>
  </si>
  <si>
    <t>Barnala</t>
  </si>
  <si>
    <t>TOTAL</t>
  </si>
  <si>
    <t>BHIWANI</t>
  </si>
  <si>
    <t>Golpura</t>
  </si>
  <si>
    <t>Bhakhra</t>
  </si>
  <si>
    <t>Asalwas Marheta</t>
  </si>
  <si>
    <t>Rajpura Kharkari</t>
  </si>
  <si>
    <t>Nangla</t>
  </si>
  <si>
    <t>Badhra</t>
  </si>
  <si>
    <t>Gopalwas</t>
  </si>
  <si>
    <t>Durjanpur</t>
  </si>
  <si>
    <t>Mandhana</t>
  </si>
  <si>
    <t>Chortapur</t>
  </si>
  <si>
    <t>Sumra Khera</t>
  </si>
  <si>
    <t>Alkhpura</t>
  </si>
  <si>
    <t>Ratera</t>
  </si>
  <si>
    <t>Behal</t>
  </si>
  <si>
    <t>Chhar Khurd</t>
  </si>
  <si>
    <t>Surpura Kalan</t>
  </si>
  <si>
    <t>Dadri-II</t>
  </si>
  <si>
    <t>Paintawas kalan</t>
  </si>
  <si>
    <t>Rambalwas</t>
  </si>
  <si>
    <t>Bhiwani R-I</t>
  </si>
  <si>
    <t>Maneharu</t>
  </si>
  <si>
    <t>Guskani</t>
  </si>
  <si>
    <t>Dhana Narsana</t>
  </si>
  <si>
    <t>Dhanana-I</t>
  </si>
  <si>
    <t>Bhiwani R-II</t>
  </si>
  <si>
    <t>Dinod</t>
  </si>
  <si>
    <t>Kohar</t>
  </si>
  <si>
    <t>Fartiya Bhima</t>
  </si>
  <si>
    <t>Dhani Samya</t>
  </si>
  <si>
    <t>Dhani Rahimpur</t>
  </si>
  <si>
    <t>Jhumpa Khurd</t>
  </si>
  <si>
    <t>Bisalwas</t>
  </si>
  <si>
    <t>Barwas</t>
  </si>
  <si>
    <t>Basriwas</t>
  </si>
  <si>
    <t>Suhashra</t>
  </si>
  <si>
    <t>Bardu Mungal</t>
  </si>
  <si>
    <t>Bardu Jogi</t>
  </si>
  <si>
    <t>Tosham</t>
  </si>
  <si>
    <t>Dhani Riwasa</t>
  </si>
  <si>
    <t>Covered</t>
  </si>
  <si>
    <t>Karkari Sohan</t>
  </si>
  <si>
    <t>Riwasa</t>
  </si>
  <si>
    <t>Bajina</t>
  </si>
  <si>
    <t>Sidhan</t>
  </si>
  <si>
    <t>Badalwala</t>
  </si>
  <si>
    <t>Jui Kalan</t>
  </si>
  <si>
    <t>Indiwali</t>
  </si>
  <si>
    <t>Kharpura</t>
  </si>
  <si>
    <t>Kusambhi</t>
  </si>
  <si>
    <t>Lega Hetwan</t>
  </si>
  <si>
    <t>Sohashra Kadim</t>
  </si>
  <si>
    <t>Obra</t>
  </si>
  <si>
    <t>Dudhwa</t>
  </si>
  <si>
    <t>Norangawas R.Putan</t>
  </si>
  <si>
    <t>Chang Road</t>
  </si>
  <si>
    <t>Rasiwas</t>
  </si>
  <si>
    <t>Khari Bura</t>
  </si>
  <si>
    <t>Bijna</t>
  </si>
  <si>
    <t>Khari Battar</t>
  </si>
  <si>
    <t>Paldi</t>
  </si>
  <si>
    <t>Pandvan</t>
  </si>
  <si>
    <t>Pantawas Khurd</t>
  </si>
  <si>
    <t>Bhiri Kalan</t>
  </si>
  <si>
    <t>Chirya</t>
  </si>
  <si>
    <t>Akhtawarpur</t>
  </si>
  <si>
    <t>Shahuwas</t>
  </si>
  <si>
    <t>Badal</t>
  </si>
  <si>
    <t>Badhwana</t>
  </si>
  <si>
    <t>Balali</t>
  </si>
  <si>
    <t>FARIDABAD</t>
  </si>
  <si>
    <t>Behbalpur</t>
  </si>
  <si>
    <t>Gharora</t>
  </si>
  <si>
    <t>Narhawali</t>
  </si>
  <si>
    <t>Chandawali</t>
  </si>
  <si>
    <t>Bahadurpur</t>
  </si>
  <si>
    <t>Samaypur</t>
  </si>
  <si>
    <t>Mohla</t>
  </si>
  <si>
    <t>Jajru</t>
  </si>
  <si>
    <t>Hirapur</t>
  </si>
  <si>
    <t>Naryala</t>
  </si>
  <si>
    <t>Shahpur Khurd</t>
  </si>
  <si>
    <t>Nangla Jogiyan</t>
  </si>
  <si>
    <t>Karnera</t>
  </si>
  <si>
    <t>Khandawali</t>
  </si>
  <si>
    <t>Deeg</t>
  </si>
  <si>
    <t>Bijopur</t>
  </si>
  <si>
    <t>Sotei</t>
  </si>
  <si>
    <t>Mahmoodpur</t>
  </si>
  <si>
    <t>Dayalpur</t>
  </si>
  <si>
    <t>Manjhawali</t>
  </si>
  <si>
    <t>Nawada Tigaon</t>
  </si>
  <si>
    <t>Punhera Khurd</t>
  </si>
  <si>
    <t>Arua</t>
  </si>
  <si>
    <t>FATEHABAD</t>
  </si>
  <si>
    <t>Rattakhera</t>
  </si>
  <si>
    <t>Simbalwala</t>
  </si>
  <si>
    <t>ChandarKalan</t>
  </si>
  <si>
    <t>Fatehpuri</t>
  </si>
  <si>
    <t>Madhuwana</t>
  </si>
  <si>
    <t>Laluwal</t>
  </si>
  <si>
    <t>Baliyala</t>
  </si>
  <si>
    <t>Salempuri</t>
  </si>
  <si>
    <t>Peerthla-2</t>
  </si>
  <si>
    <t>Japtewala</t>
  </si>
  <si>
    <t>Amaani</t>
  </si>
  <si>
    <t>Tharwi</t>
  </si>
  <si>
    <t>Dangra</t>
  </si>
  <si>
    <t>Himmatpura</t>
  </si>
  <si>
    <t>Nanheri</t>
  </si>
  <si>
    <t>Kanhri</t>
  </si>
  <si>
    <t>Kanakhera</t>
  </si>
  <si>
    <t>Tharwa</t>
  </si>
  <si>
    <t>Sukhmanpur</t>
  </si>
  <si>
    <t>Maihmadki</t>
  </si>
  <si>
    <t>Dhani Bilaspur</t>
  </si>
  <si>
    <t>Ghaswa</t>
  </si>
  <si>
    <t>Boda</t>
  </si>
  <si>
    <t>Dhani Dadupur</t>
  </si>
  <si>
    <t>Rattangarh</t>
  </si>
  <si>
    <t>Hukmawali</t>
  </si>
  <si>
    <t>Shekhupur Sautra</t>
  </si>
  <si>
    <t>Babbanpur</t>
  </si>
  <si>
    <t>Kalotha</t>
  </si>
  <si>
    <t>Gorakhpur</t>
  </si>
  <si>
    <t>Jandli Khurd</t>
  </si>
  <si>
    <t>GURGAON</t>
  </si>
  <si>
    <t>Gurgaon U-I</t>
  </si>
  <si>
    <t>Sarhaul</t>
  </si>
  <si>
    <t>Surat Nagar</t>
  </si>
  <si>
    <t>Gurgaon Gaon</t>
  </si>
  <si>
    <t>Maulahera</t>
  </si>
  <si>
    <t>Kartarpuri</t>
  </si>
  <si>
    <t>Chandan nagar</t>
  </si>
  <si>
    <t>Naharpur Rupa</t>
  </si>
  <si>
    <t>Rajindra Park</t>
  </si>
  <si>
    <t>Sheetla Colony</t>
  </si>
  <si>
    <t>Gurgaon U-II</t>
  </si>
  <si>
    <t>Kanhai</t>
  </si>
  <si>
    <t>Sillaukhera</t>
  </si>
  <si>
    <t>Jhadsa</t>
  </si>
  <si>
    <t>Tigra</t>
  </si>
  <si>
    <t>Wazirabad</t>
  </si>
  <si>
    <t>Khandsa</t>
  </si>
  <si>
    <t>Narsinghpur</t>
  </si>
  <si>
    <t>Tikri</t>
  </si>
  <si>
    <t>Kadipur</t>
  </si>
  <si>
    <t>Dhanwapur</t>
  </si>
  <si>
    <t>Farukhnagar</t>
  </si>
  <si>
    <t>Basharia</t>
  </si>
  <si>
    <t>Khwaspur</t>
  </si>
  <si>
    <t>Dhanawas</t>
  </si>
  <si>
    <t>Jataula</t>
  </si>
  <si>
    <t>Mokalwas</t>
  </si>
  <si>
    <t>Ghoshgarh</t>
  </si>
  <si>
    <t>Sampka</t>
  </si>
  <si>
    <t>Jodi</t>
  </si>
  <si>
    <t>Tajnagar</t>
  </si>
  <si>
    <t>Joniawas</t>
  </si>
  <si>
    <t>Jarou Sunderpur</t>
  </si>
  <si>
    <t>Bhondsi</t>
  </si>
  <si>
    <t>Badshahpur</t>
  </si>
  <si>
    <t>Ullawas</t>
  </si>
  <si>
    <t>Damdama</t>
  </si>
  <si>
    <t>Tikli</t>
  </si>
  <si>
    <t>Ghamrauj</t>
  </si>
  <si>
    <t>Alipur</t>
  </si>
  <si>
    <t>Rithauj</t>
  </si>
  <si>
    <t>Daula</t>
  </si>
  <si>
    <t>Guragaon R</t>
  </si>
  <si>
    <t>Kakraula</t>
  </si>
  <si>
    <t>Kherki Majra</t>
  </si>
  <si>
    <t>Badhwari</t>
  </si>
  <si>
    <t>Harsaru</t>
  </si>
  <si>
    <t>Bamdauli</t>
  </si>
  <si>
    <t>Bajghera</t>
  </si>
  <si>
    <t>Garhi</t>
  </si>
  <si>
    <t>Kassan</t>
  </si>
  <si>
    <t>HISSAR</t>
  </si>
  <si>
    <t>Hissar-I</t>
  </si>
  <si>
    <t>Badya rangdan</t>
  </si>
  <si>
    <t>Dubeta</t>
  </si>
  <si>
    <t>Charnaund</t>
  </si>
  <si>
    <t>Satrod kalan</t>
  </si>
  <si>
    <t>Badya brahman</t>
  </si>
  <si>
    <t>Burey</t>
  </si>
  <si>
    <t>Dhani raipur</t>
  </si>
  <si>
    <t>chiraud</t>
  </si>
  <si>
    <t>Talwandi rukka</t>
  </si>
  <si>
    <t>Hissar-II</t>
  </si>
  <si>
    <t>Dheranwas</t>
  </si>
  <si>
    <t>Khariyar</t>
  </si>
  <si>
    <t>Basrha</t>
  </si>
  <si>
    <t>Gouchi</t>
  </si>
  <si>
    <t>Niyoli kalan</t>
  </si>
  <si>
    <t>Chodhary was</t>
  </si>
  <si>
    <t>Mingni khera</t>
  </si>
  <si>
    <t>Muklan</t>
  </si>
  <si>
    <t>Tatan</t>
  </si>
  <si>
    <t>Rawalwas khurd</t>
  </si>
  <si>
    <t>Kirtan</t>
  </si>
  <si>
    <t>Bhiwani Rohila</t>
  </si>
  <si>
    <t>Tokas</t>
  </si>
  <si>
    <t>Matrshayam</t>
  </si>
  <si>
    <t>Syswala</t>
  </si>
  <si>
    <t>Dahima</t>
  </si>
  <si>
    <t>Gandhi Nagar</t>
  </si>
  <si>
    <t>Devan</t>
  </si>
  <si>
    <t>Bheria</t>
  </si>
  <si>
    <t>Bhojraj</t>
  </si>
  <si>
    <t>Daya</t>
  </si>
  <si>
    <t>Harita</t>
  </si>
  <si>
    <t>Kalwas</t>
  </si>
  <si>
    <t>Mangali Aaklan</t>
  </si>
  <si>
    <t>Dhani Jattan</t>
  </si>
  <si>
    <t>JHAJJAR</t>
  </si>
  <si>
    <t>Bahadurgarh R-II</t>
  </si>
  <si>
    <t>Dawer kahana</t>
  </si>
  <si>
    <t>Daboda khurd</t>
  </si>
  <si>
    <t>Gubhana</t>
  </si>
  <si>
    <t>Dewar Khana</t>
  </si>
  <si>
    <t>Jadrakpur</t>
  </si>
  <si>
    <t>Gangrwa</t>
  </si>
  <si>
    <t>Salodha</t>
  </si>
  <si>
    <t>Bahadurgarh R-I</t>
  </si>
  <si>
    <t>Hassan pernala</t>
  </si>
  <si>
    <t>Sankhol</t>
  </si>
  <si>
    <t>Varahi</t>
  </si>
  <si>
    <t>Sarai aurangabad</t>
  </si>
  <si>
    <t>Asaudah todran</t>
  </si>
  <si>
    <t>Nilauthi</t>
  </si>
  <si>
    <t>khari jassour</t>
  </si>
  <si>
    <t>Mukandpur</t>
  </si>
  <si>
    <t>Kanauda</t>
  </si>
  <si>
    <t>Ladrawan</t>
  </si>
  <si>
    <t>Khairpur</t>
  </si>
  <si>
    <t>Chhaara</t>
  </si>
  <si>
    <t>Kulasi</t>
  </si>
  <si>
    <t>Bakra</t>
  </si>
  <si>
    <t>Dhandlan</t>
  </si>
  <si>
    <t>Pana hindan</t>
  </si>
  <si>
    <t>Kheri Assra</t>
  </si>
  <si>
    <t>Luhari</t>
  </si>
  <si>
    <t>Chhabili</t>
  </si>
  <si>
    <t>Ukhal Chana(Kot)</t>
  </si>
  <si>
    <t>Sikandarpur</t>
  </si>
  <si>
    <t>Gijarohad</t>
  </si>
  <si>
    <t>Talaw</t>
  </si>
  <si>
    <t>Ladpur</t>
  </si>
  <si>
    <t>Dadri Toy</t>
  </si>
  <si>
    <t>Orangapur</t>
  </si>
  <si>
    <t>Amadalpur</t>
  </si>
  <si>
    <t>Bamdolla</t>
  </si>
  <si>
    <t>Dighal</t>
  </si>
  <si>
    <t>Seria</t>
  </si>
  <si>
    <t>Vajeerpur</t>
  </si>
  <si>
    <t>Saphipur</t>
  </si>
  <si>
    <t>Paharipur</t>
  </si>
  <si>
    <t>Bithala</t>
  </si>
  <si>
    <t>Surehati</t>
  </si>
  <si>
    <t>Nyola</t>
  </si>
  <si>
    <t>Dhanirwas</t>
  </si>
  <si>
    <t>Khudan</t>
  </si>
  <si>
    <t>Matanhail</t>
  </si>
  <si>
    <t>Sasroli</t>
  </si>
  <si>
    <t>Mundsha</t>
  </si>
  <si>
    <t>Chadhwana</t>
  </si>
  <si>
    <t>Bhindawas</t>
  </si>
  <si>
    <t>JIND</t>
  </si>
  <si>
    <t>Jind R-I</t>
  </si>
  <si>
    <t>Kharak Ramji</t>
  </si>
  <si>
    <t>Sangatpura</t>
  </si>
  <si>
    <t>Bohatwala</t>
  </si>
  <si>
    <t>Shree Rag khera</t>
  </si>
  <si>
    <t>Barah Kalan</t>
  </si>
  <si>
    <t>Mandokheri</t>
  </si>
  <si>
    <t>Kinana</t>
  </si>
  <si>
    <t>Buana</t>
  </si>
  <si>
    <t>Bararkhera</t>
  </si>
  <si>
    <t>Dhingana</t>
  </si>
  <si>
    <t>Karela</t>
  </si>
  <si>
    <t>Jai Jai Wanti</t>
  </si>
  <si>
    <t>Budha Khera Lathar</t>
  </si>
  <si>
    <t>Alewa</t>
  </si>
  <si>
    <t>Gohiya</t>
  </si>
  <si>
    <t>Badhana</t>
  </si>
  <si>
    <t>Pega</t>
  </si>
  <si>
    <t>Nagura</t>
  </si>
  <si>
    <t>Khanda</t>
  </si>
  <si>
    <t>Chuharpur</t>
  </si>
  <si>
    <t>Raichandwala</t>
  </si>
  <si>
    <t>Kurarh</t>
  </si>
  <si>
    <t>Shilla Kheri</t>
  </si>
  <si>
    <t>Ramnagar</t>
  </si>
  <si>
    <t>Sahanpur</t>
  </si>
  <si>
    <t>Pillukhera</t>
  </si>
  <si>
    <t>Bhagkhera</t>
  </si>
  <si>
    <t>Amrawali Khera</t>
  </si>
  <si>
    <t>Bania Khera</t>
  </si>
  <si>
    <t>Aalan Jogi Khera</t>
  </si>
  <si>
    <t>Bhartana</t>
  </si>
  <si>
    <t>Ludana</t>
  </si>
  <si>
    <t>Uchana</t>
  </si>
  <si>
    <t>Nachar Khera</t>
  </si>
  <si>
    <t>Uchana Khurd</t>
  </si>
  <si>
    <t>Badanpur</t>
  </si>
  <si>
    <t>Kakrod</t>
  </si>
  <si>
    <t>Gainda Khera</t>
  </si>
  <si>
    <t>Sedha Majra</t>
  </si>
  <si>
    <t>Ghaso Khurd</t>
  </si>
  <si>
    <t>Karsindhu</t>
  </si>
  <si>
    <t>Alipura</t>
  </si>
  <si>
    <t>Makhand</t>
  </si>
  <si>
    <t>Sudkain Khurd</t>
  </si>
  <si>
    <t>Dohana Khera</t>
  </si>
  <si>
    <t>Narwana-I</t>
  </si>
  <si>
    <t>Julhera</t>
  </si>
  <si>
    <t>Narwana-II</t>
  </si>
  <si>
    <t>Hasandehar</t>
  </si>
  <si>
    <t>Hamirgarh</t>
  </si>
  <si>
    <t>Ujhana</t>
  </si>
  <si>
    <t>KAITHAL</t>
  </si>
  <si>
    <t>Jamba</t>
  </si>
  <si>
    <t>Kheri Sikandar</t>
  </si>
  <si>
    <t>Jatheri</t>
  </si>
  <si>
    <t>Aahun</t>
  </si>
  <si>
    <t>Siresal</t>
  </si>
  <si>
    <t>Kail</t>
  </si>
  <si>
    <t>Vilani</t>
  </si>
  <si>
    <t>Ahmadpur</t>
  </si>
  <si>
    <t>Fai</t>
  </si>
  <si>
    <t>Buchchi</t>
  </si>
  <si>
    <t>Munner Heri</t>
  </si>
  <si>
    <t>Guhla</t>
  </si>
  <si>
    <t>Hansu Bhambra</t>
  </si>
  <si>
    <t>Govind Pura</t>
  </si>
  <si>
    <t>Rasul Pur</t>
  </si>
  <si>
    <t>Janaid Pur</t>
  </si>
  <si>
    <t>Parbhavat</t>
  </si>
  <si>
    <t>Uarlana</t>
  </si>
  <si>
    <t>Kangthaly</t>
  </si>
  <si>
    <t>Kajheri</t>
  </si>
  <si>
    <t>Dharehru</t>
  </si>
  <si>
    <t>Bandrana</t>
  </si>
  <si>
    <t>Habri</t>
  </si>
  <si>
    <t>Deeng</t>
  </si>
  <si>
    <t>Bucchi</t>
  </si>
  <si>
    <t>Sangroli</t>
  </si>
  <si>
    <t>Chandlana</t>
  </si>
  <si>
    <t>Kaithal-R</t>
  </si>
  <si>
    <t>Kutabpur</t>
  </si>
  <si>
    <t>Bhanupura</t>
  </si>
  <si>
    <t>Diwal</t>
  </si>
  <si>
    <t>Dhundheri</t>
  </si>
  <si>
    <t>Guhna</t>
  </si>
  <si>
    <t>Sajuma</t>
  </si>
  <si>
    <t>Reharia</t>
  </si>
  <si>
    <t>Chandana</t>
  </si>
  <si>
    <t>Fanswala</t>
  </si>
  <si>
    <t>Pardla</t>
  </si>
  <si>
    <t>Dilowali</t>
  </si>
  <si>
    <t>Manas</t>
  </si>
  <si>
    <t>Patti Dogar</t>
  </si>
  <si>
    <t>Patti Afghan</t>
  </si>
  <si>
    <t>KARNAL</t>
  </si>
  <si>
    <t>Chochda</t>
  </si>
  <si>
    <t>Uplana</t>
  </si>
  <si>
    <t>Thal</t>
  </si>
  <si>
    <t>Bhimri Khera</t>
  </si>
  <si>
    <t>Salwan</t>
  </si>
  <si>
    <t>Colkhera</t>
  </si>
  <si>
    <t>Bahri</t>
  </si>
  <si>
    <t>Shekh Pur</t>
  </si>
  <si>
    <t>Rahda</t>
  </si>
  <si>
    <t>Mor Majra</t>
  </si>
  <si>
    <t>Pangala</t>
  </si>
  <si>
    <t>Jai Singh Pura</t>
  </si>
  <si>
    <t>Salarpur</t>
  </si>
  <si>
    <t>Neval</t>
  </si>
  <si>
    <t>Bhusali</t>
  </si>
  <si>
    <t>Dilwara</t>
  </si>
  <si>
    <t>Bibipur Jattan</t>
  </si>
  <si>
    <t>Johar Majra Khurd</t>
  </si>
  <si>
    <t>Johar Majra Kalan</t>
  </si>
  <si>
    <t>Garhpur Khalsa</t>
  </si>
  <si>
    <t>Patehra</t>
  </si>
  <si>
    <t>Rajepur</t>
  </si>
  <si>
    <t>Chandsamand</t>
  </si>
  <si>
    <t>Shergarh Khalsa</t>
  </si>
  <si>
    <t>Phusgarh</t>
  </si>
  <si>
    <t>Burj Chandrav</t>
  </si>
  <si>
    <t>Radauli</t>
  </si>
  <si>
    <t>Ghamanheri ( Rasulpur)</t>
  </si>
  <si>
    <t>Garhi Birbal</t>
  </si>
  <si>
    <t>Lavkari</t>
  </si>
  <si>
    <t>Jainpur Sadhan</t>
  </si>
  <si>
    <t>Jainpur DeraMuridgarh</t>
  </si>
  <si>
    <t>Badarpur</t>
  </si>
  <si>
    <t>Gaddi Jattan</t>
  </si>
  <si>
    <t>Gorgaddh</t>
  </si>
  <si>
    <t>Khark Khalsa</t>
  </si>
  <si>
    <t>Khedi Jattan</t>
  </si>
  <si>
    <t>Manothi</t>
  </si>
  <si>
    <t>Hansu Majra</t>
  </si>
  <si>
    <t>Badedhi</t>
  </si>
  <si>
    <t>Gadd Pur</t>
  </si>
  <si>
    <t>Kalsora</t>
  </si>
  <si>
    <t>Sathdi</t>
  </si>
  <si>
    <t>Nanheri kalri</t>
  </si>
  <si>
    <t>Kalri</t>
  </si>
  <si>
    <t>Dera Kamboj</t>
  </si>
  <si>
    <t>Badota</t>
  </si>
  <si>
    <t>Danwari</t>
  </si>
  <si>
    <t>Gohida</t>
  </si>
  <si>
    <t>Pigli</t>
  </si>
  <si>
    <t>Takhana Khalsa</t>
  </si>
  <si>
    <t>Raipur Rodan</t>
  </si>
  <si>
    <t>Galin Kheri</t>
  </si>
  <si>
    <t>KURUKSHETRA</t>
  </si>
  <si>
    <t>Bargat Jattan</t>
  </si>
  <si>
    <t>Ghisarpadi</t>
  </si>
  <si>
    <t>Buhawa</t>
  </si>
  <si>
    <t>Jalaudeen Majra</t>
  </si>
  <si>
    <t>Kandoli</t>
  </si>
  <si>
    <t>Jalkhedi</t>
  </si>
  <si>
    <t>Jhandola</t>
  </si>
  <si>
    <t>Tikri Gujjar</t>
  </si>
  <si>
    <t>Slempur</t>
  </si>
  <si>
    <t>Chhalondi</t>
  </si>
  <si>
    <t>Baniyani</t>
  </si>
  <si>
    <t>Jogi Majra</t>
  </si>
  <si>
    <t>Bapdi</t>
  </si>
  <si>
    <t>Bapda</t>
  </si>
  <si>
    <t>Dhanora Jattan</t>
  </si>
  <si>
    <t>Guda</t>
  </si>
  <si>
    <t>Budda</t>
  </si>
  <si>
    <t>Gajlana</t>
  </si>
  <si>
    <t>Gangori</t>
  </si>
  <si>
    <t>Khairi</t>
  </si>
  <si>
    <t>Badachpur</t>
  </si>
  <si>
    <t>Bid Sonti</t>
  </si>
  <si>
    <t>Beedbadtoli</t>
  </si>
  <si>
    <t>Badtoli</t>
  </si>
  <si>
    <t>Muradnagar</t>
  </si>
  <si>
    <t>Parhaladpur</t>
  </si>
  <si>
    <t>Ward no. 4</t>
  </si>
  <si>
    <t>Gadli</t>
  </si>
  <si>
    <t>Mangoli saini</t>
  </si>
  <si>
    <t>Bid Sujra</t>
  </si>
  <si>
    <t>Khidki Viran</t>
  </si>
  <si>
    <t>Bhukhadi</t>
  </si>
  <si>
    <t>Berthali</t>
  </si>
  <si>
    <t>Bherian</t>
  </si>
  <si>
    <t>Mangana</t>
  </si>
  <si>
    <t>Chanalhedi</t>
  </si>
  <si>
    <t>Diwana</t>
  </si>
  <si>
    <t>Thanesar R</t>
  </si>
  <si>
    <t>Kishanpura</t>
  </si>
  <si>
    <t>Bachki</t>
  </si>
  <si>
    <t>Duniya Majra</t>
  </si>
  <si>
    <t>Madanpur</t>
  </si>
  <si>
    <t>Murtajapur</t>
  </si>
  <si>
    <t>Julmat</t>
  </si>
  <si>
    <t>PANIPAT</t>
  </si>
  <si>
    <t>Panipat R</t>
  </si>
  <si>
    <t>Raja Kheri</t>
  </si>
  <si>
    <t>Jhattipur</t>
  </si>
  <si>
    <t>Siwah</t>
  </si>
  <si>
    <t>Palheri</t>
  </si>
  <si>
    <t>Ganjbarh</t>
  </si>
  <si>
    <t>Aansankalan</t>
  </si>
  <si>
    <t>Babarpur</t>
  </si>
  <si>
    <t>Rispur</t>
  </si>
  <si>
    <t>Jalalpur</t>
  </si>
  <si>
    <t>Pathargarh</t>
  </si>
  <si>
    <t>Tamshabad</t>
  </si>
  <si>
    <t>Nurpur</t>
  </si>
  <si>
    <t>Garhi Bhallaur</t>
  </si>
  <si>
    <t>Khoujkipur</t>
  </si>
  <si>
    <t>Rana Majra</t>
  </si>
  <si>
    <t>Jalalpur-II</t>
  </si>
  <si>
    <t>Dehra</t>
  </si>
  <si>
    <t>Manana</t>
  </si>
  <si>
    <t>Patti kalyana</t>
  </si>
  <si>
    <t>Narayna</t>
  </si>
  <si>
    <t>Hathwala</t>
  </si>
  <si>
    <t>Pawti</t>
  </si>
  <si>
    <t>Haldana</t>
  </si>
  <si>
    <t>Seenk</t>
  </si>
  <si>
    <t>Chichrana</t>
  </si>
  <si>
    <t>Hartarhi</t>
  </si>
  <si>
    <t>Burhsham</t>
  </si>
  <si>
    <t>Puthar</t>
  </si>
  <si>
    <t>Maandi</t>
  </si>
  <si>
    <t>Madlauda</t>
  </si>
  <si>
    <t>Atawla</t>
  </si>
  <si>
    <t>Bhandari</t>
  </si>
  <si>
    <t>Khukhrana</t>
  </si>
  <si>
    <t>Nauhra</t>
  </si>
  <si>
    <t>Dharamgarh</t>
  </si>
  <si>
    <t>Rerkalan</t>
  </si>
  <si>
    <t>Bhadarh</t>
  </si>
  <si>
    <t>PALWAL</t>
  </si>
  <si>
    <t>Kukarchatti</t>
  </si>
  <si>
    <t>Mirka</t>
  </si>
  <si>
    <t>Bichpuri</t>
  </si>
  <si>
    <t>Ghurawali</t>
  </si>
  <si>
    <t>Mohdamka</t>
  </si>
  <si>
    <t>Ladmaki</t>
  </si>
  <si>
    <t>Kaundal</t>
  </si>
  <si>
    <t>Mangorka</t>
  </si>
  <si>
    <t>Nangal Sabha</t>
  </si>
  <si>
    <t>Pavsar</t>
  </si>
  <si>
    <t>Kushlipur</t>
  </si>
  <si>
    <t>Jaidapur</t>
  </si>
  <si>
    <t>Milkganni</t>
  </si>
  <si>
    <t>Prahladpur</t>
  </si>
  <si>
    <t>Gurwadi</t>
  </si>
  <si>
    <t>Raunija</t>
  </si>
  <si>
    <t>Jalalpur Khalsa</t>
  </si>
  <si>
    <t>Ghassera</t>
  </si>
  <si>
    <t>Meesa</t>
  </si>
  <si>
    <t>Chirvari</t>
  </si>
  <si>
    <t>Taraka</t>
  </si>
  <si>
    <t>Balai</t>
  </si>
  <si>
    <t>Chajjunager</t>
  </si>
  <si>
    <t>Shekhpur</t>
  </si>
  <si>
    <t>Kulaina</t>
  </si>
  <si>
    <t>Rajupur Khadar</t>
  </si>
  <si>
    <t>Rampurkhor</t>
  </si>
  <si>
    <t>Atwa</t>
  </si>
  <si>
    <t>Mustafabad</t>
  </si>
  <si>
    <t>Machipura</t>
  </si>
  <si>
    <t>PANCHKULA</t>
  </si>
  <si>
    <t>Pinjore</t>
  </si>
  <si>
    <t>Garirhan</t>
  </si>
  <si>
    <t>Pargiyan</t>
  </si>
  <si>
    <t>Kandiala</t>
  </si>
  <si>
    <t>Paploha-I</t>
  </si>
  <si>
    <t>Paploha-II</t>
  </si>
  <si>
    <t>Molewala</t>
  </si>
  <si>
    <t>Naggal Rutal-I</t>
  </si>
  <si>
    <t>Banoi Khudabaksh</t>
  </si>
  <si>
    <t>Khol Mola</t>
  </si>
  <si>
    <t>Kheranwali</t>
  </si>
  <si>
    <t>Khokra</t>
  </si>
  <si>
    <t>Janauli</t>
  </si>
  <si>
    <t>Dhaluwal</t>
  </si>
  <si>
    <t>Sontwala</t>
  </si>
  <si>
    <t>Khuwala</t>
  </si>
  <si>
    <t>Teepra-I</t>
  </si>
  <si>
    <t>Teepra-II</t>
  </si>
  <si>
    <t>Teepra -III</t>
  </si>
  <si>
    <t>Bhairon Ki Sair -I</t>
  </si>
  <si>
    <t>Bhairon Ki Sair-II</t>
  </si>
  <si>
    <t>Cheera</t>
  </si>
  <si>
    <t>Dharawas</t>
  </si>
  <si>
    <t>Lehrondi</t>
  </si>
  <si>
    <t>Thane Ki Sair</t>
  </si>
  <si>
    <t>Kharkua</t>
  </si>
  <si>
    <t>Lohgarh</t>
  </si>
  <si>
    <t>RaipurRani</t>
  </si>
  <si>
    <t>Sultanpur-I</t>
  </si>
  <si>
    <t>Rehna</t>
  </si>
  <si>
    <t>Ambwala</t>
  </si>
  <si>
    <t>Bhood Ambwala</t>
  </si>
  <si>
    <t>Bhogpur</t>
  </si>
  <si>
    <t>Mandlai</t>
  </si>
  <si>
    <t>Gobindpur</t>
  </si>
  <si>
    <t>Pinjawali</t>
  </si>
  <si>
    <t>Raipur Rani</t>
  </si>
  <si>
    <t>Hangoli</t>
  </si>
  <si>
    <t>Samlehri</t>
  </si>
  <si>
    <t>Badona Khurd</t>
  </si>
  <si>
    <t>Mouli</t>
  </si>
  <si>
    <t>Kakrali</t>
  </si>
  <si>
    <t>Rehore</t>
  </si>
  <si>
    <t>Shamtoo</t>
  </si>
  <si>
    <t>Rurki</t>
  </si>
  <si>
    <t>Manak Tabra</t>
  </si>
  <si>
    <t>Kazampur</t>
  </si>
  <si>
    <t>Taprian</t>
  </si>
  <si>
    <t>Kaimbwala</t>
  </si>
  <si>
    <t>Lashkariwala</t>
  </si>
  <si>
    <t>Bataur</t>
  </si>
  <si>
    <t>Morni</t>
  </si>
  <si>
    <t>Chakoh</t>
  </si>
  <si>
    <t>Gawahi</t>
  </si>
  <si>
    <t>Sehlon</t>
  </si>
  <si>
    <t>Sehat</t>
  </si>
  <si>
    <t>Marard</t>
  </si>
  <si>
    <t>Babarwali</t>
  </si>
  <si>
    <t>Duh</t>
  </si>
  <si>
    <t>Bara Tikkar</t>
  </si>
  <si>
    <t>Marog</t>
  </si>
  <si>
    <t>REWARI</t>
  </si>
  <si>
    <t>Rajiaki</t>
  </si>
  <si>
    <t>Chawwa</t>
  </si>
  <si>
    <t>Rattan Thal</t>
  </si>
  <si>
    <t>Nehrugarh</t>
  </si>
  <si>
    <t>Lelorh</t>
  </si>
  <si>
    <t>Kanahadwas</t>
  </si>
  <si>
    <t>Bharangi</t>
  </si>
  <si>
    <t>Kheri Ramgarh</t>
  </si>
  <si>
    <t>Bisowa</t>
  </si>
  <si>
    <t>Surehli</t>
  </si>
  <si>
    <t>Kosli</t>
  </si>
  <si>
    <t>Sahadat Nagar</t>
  </si>
  <si>
    <t>Bahala</t>
  </si>
  <si>
    <t>Dharouli</t>
  </si>
  <si>
    <t>Bhankli</t>
  </si>
  <si>
    <t>Karoli</t>
  </si>
  <si>
    <t>Ghasera</t>
  </si>
  <si>
    <t>Khijuri</t>
  </si>
  <si>
    <t>Aakera</t>
  </si>
  <si>
    <t>Gangaycha Jat</t>
  </si>
  <si>
    <t>Ghatal</t>
  </si>
  <si>
    <t>Balawas Ahir</t>
  </si>
  <si>
    <t>ROHTAK</t>
  </si>
  <si>
    <t>Rohtak ( R )</t>
  </si>
  <si>
    <t>Samar Gopalpur Kalan</t>
  </si>
  <si>
    <t>Kiloi Dopana</t>
  </si>
  <si>
    <t>Ritoli</t>
  </si>
  <si>
    <t>Baaland</t>
  </si>
  <si>
    <t>Kahni 12-1/2</t>
  </si>
  <si>
    <t>Chamaaria</t>
  </si>
  <si>
    <t>Jindran</t>
  </si>
  <si>
    <t>Sanghi</t>
  </si>
  <si>
    <t>Bahu Akbarpur</t>
  </si>
  <si>
    <t>Brahmanwas</t>
  </si>
  <si>
    <t>Bhaiyanpur</t>
  </si>
  <si>
    <t>Kiloi Khas</t>
  </si>
  <si>
    <t>Bakheta</t>
  </si>
  <si>
    <t>Ladhot</t>
  </si>
  <si>
    <t>Ghuskani</t>
  </si>
  <si>
    <t>Gaddi Kheri</t>
  </si>
  <si>
    <t>Kansala</t>
  </si>
  <si>
    <t>Bahu Jamalpur</t>
  </si>
  <si>
    <t>Makroli Khurd</t>
  </si>
  <si>
    <t>Bhagwatipur</t>
  </si>
  <si>
    <t>Ghilord Khurd</t>
  </si>
  <si>
    <t>Singhpura Khurd</t>
  </si>
  <si>
    <t>Rithhal Narwal</t>
  </si>
  <si>
    <t>Samar Gopalpur Khurd</t>
  </si>
  <si>
    <t>Rurkee</t>
  </si>
  <si>
    <t>Aassan</t>
  </si>
  <si>
    <t>Humayupur</t>
  </si>
  <si>
    <t>Ballam</t>
  </si>
  <si>
    <t>Chiri</t>
  </si>
  <si>
    <t>Gharawathhi</t>
  </si>
  <si>
    <t>Lakhan Majra</t>
  </si>
  <si>
    <t>Titoli</t>
  </si>
  <si>
    <t>Chandi</t>
  </si>
  <si>
    <t>Kharainti</t>
  </si>
  <si>
    <t>Indergarh</t>
  </si>
  <si>
    <t>Gugaheri</t>
  </si>
  <si>
    <t>Behalba Panri</t>
  </si>
  <si>
    <t>Ajaib Khas</t>
  </si>
  <si>
    <t>Farmana Badshahpur</t>
  </si>
  <si>
    <t>Mokhra Kandan Chhajjan</t>
  </si>
  <si>
    <t>Nindana Mohamadpur</t>
  </si>
  <si>
    <t>Kheri Meham</t>
  </si>
  <si>
    <t>Nindana Tigri</t>
  </si>
  <si>
    <t>Bharan Shekhpur Titri</t>
  </si>
  <si>
    <t>Kharkara Chhajjan</t>
  </si>
  <si>
    <t>Mokhra Kheri</t>
  </si>
  <si>
    <t>Sisar Khas</t>
  </si>
  <si>
    <t>Behalba Bhajan</t>
  </si>
  <si>
    <t>Bhaini Mato</t>
  </si>
  <si>
    <t>Bhaini Bhairon</t>
  </si>
  <si>
    <t>Madina Gindran</t>
  </si>
  <si>
    <t>Girawar</t>
  </si>
  <si>
    <t>Bhaini Surjan</t>
  </si>
  <si>
    <t>Seiman</t>
  </si>
  <si>
    <t>Bedwa</t>
  </si>
  <si>
    <t>Sonepat R-II</t>
  </si>
  <si>
    <t>Pipalpar</t>
  </si>
  <si>
    <t>Makinpur</t>
  </si>
  <si>
    <t>Mehndipur</t>
  </si>
  <si>
    <t>Nandnaur</t>
  </si>
  <si>
    <t>Machoula</t>
  </si>
  <si>
    <t>Fazilpur-I</t>
  </si>
  <si>
    <t>Fazilpur-II</t>
  </si>
  <si>
    <t>Baipur</t>
  </si>
  <si>
    <t>Pritampura</t>
  </si>
  <si>
    <t>Bohapur</t>
  </si>
  <si>
    <t>Sevli</t>
  </si>
  <si>
    <t>Barhmalik</t>
  </si>
  <si>
    <t>Rathdana</t>
  </si>
  <si>
    <t>Nahri</t>
  </si>
  <si>
    <t>Sundpur</t>
  </si>
  <si>
    <t>Kutubpur</t>
  </si>
  <si>
    <t>Chatera</t>
  </si>
  <si>
    <t>Sehri</t>
  </si>
  <si>
    <t>Garhi Sisana</t>
  </si>
  <si>
    <t>Silana-I</t>
  </si>
  <si>
    <t>Silana-II</t>
  </si>
  <si>
    <t>Thanakalan</t>
  </si>
  <si>
    <t>Rohna</t>
  </si>
  <si>
    <t>Nizampur Majra</t>
  </si>
  <si>
    <t>Sohati</t>
  </si>
  <si>
    <t>Pahladpur</t>
  </si>
  <si>
    <t>Garwal</t>
  </si>
  <si>
    <t>Bhavar</t>
  </si>
  <si>
    <t>Ridana</t>
  </si>
  <si>
    <t>Madina</t>
  </si>
  <si>
    <t>Ahulana</t>
  </si>
  <si>
    <t>Ghanana</t>
  </si>
  <si>
    <t>Bhonaswan</t>
  </si>
  <si>
    <t>Mundlana</t>
  </si>
  <si>
    <t>Durana</t>
  </si>
  <si>
    <t>Javahara</t>
  </si>
  <si>
    <t>Shamdi buran</t>
  </si>
  <si>
    <t>Shamdi Lohachab</t>
  </si>
  <si>
    <t>Baroda Mor</t>
  </si>
  <si>
    <t>Husan Garh</t>
  </si>
  <si>
    <t>Butana Kundu</t>
  </si>
  <si>
    <t>Jagsi</t>
  </si>
  <si>
    <t>Bichpadi</t>
  </si>
  <si>
    <t>Isha Pur kheri</t>
  </si>
  <si>
    <t>Bheswan</t>
  </si>
  <si>
    <t>U.K.Garhi</t>
  </si>
  <si>
    <t>Barota</t>
  </si>
  <si>
    <t>Lilbilan</t>
  </si>
  <si>
    <t>Rabhra</t>
  </si>
  <si>
    <t>YAMUNANAGAR</t>
  </si>
  <si>
    <t>Kotda Khas</t>
  </si>
  <si>
    <t>Cangnoli</t>
  </si>
  <si>
    <t>Rulhahedi</t>
  </si>
  <si>
    <t>Sandhay</t>
  </si>
  <si>
    <t>Bwanipur</t>
  </si>
  <si>
    <t>Radaur</t>
  </si>
  <si>
    <t>Ghiverihedi</t>
  </si>
  <si>
    <t>Jathlana</t>
  </si>
  <si>
    <t>Raddhori</t>
  </si>
  <si>
    <t>Mandhar-1</t>
  </si>
  <si>
    <t>Mandhar-11</t>
  </si>
  <si>
    <t>Chamrodi</t>
  </si>
  <si>
    <t>Musthfabad</t>
  </si>
  <si>
    <t>Kalawad</t>
  </si>
  <si>
    <t>Karda</t>
  </si>
  <si>
    <t>Sadhora</t>
  </si>
  <si>
    <t>Sambhapur</t>
  </si>
  <si>
    <t>Nashara</t>
  </si>
  <si>
    <t>Chhachhroli</t>
  </si>
  <si>
    <t>Damopura Kala</t>
  </si>
  <si>
    <t>Damopura Khurdh</t>
  </si>
  <si>
    <t>Malik pur</t>
  </si>
  <si>
    <t>MujafatKhurdh</t>
  </si>
  <si>
    <t>Bagwangarh</t>
  </si>
  <si>
    <t>Rolahedi</t>
  </si>
  <si>
    <t>Kapurikala</t>
  </si>
  <si>
    <t>Butgarh</t>
  </si>
  <si>
    <t>MarwaKhrdh</t>
  </si>
  <si>
    <t>Chhachhrouli</t>
  </si>
  <si>
    <t>Manakpur</t>
  </si>
  <si>
    <t>Manipur</t>
  </si>
  <si>
    <t>Milakpur Khapar</t>
  </si>
  <si>
    <t>Dayopura Chhota</t>
  </si>
  <si>
    <t>Dayopura Bada</t>
  </si>
  <si>
    <t>Dakwala</t>
  </si>
  <si>
    <t>Mulafat Khurad</t>
  </si>
  <si>
    <t>Chilpura</t>
  </si>
  <si>
    <t>Mustabad</t>
  </si>
  <si>
    <t>Saran</t>
  </si>
  <si>
    <t>MEWAT</t>
  </si>
  <si>
    <t>Nagina</t>
  </si>
  <si>
    <t>Gujjar Nangla</t>
  </si>
  <si>
    <t>Jalalpur Nuh</t>
  </si>
  <si>
    <t>Mohalaka</t>
  </si>
  <si>
    <t>Aklimpur Nuh</t>
  </si>
  <si>
    <t>Rerhat</t>
  </si>
  <si>
    <t>Khusha puri</t>
  </si>
  <si>
    <t>Sultan pur Nuh</t>
  </si>
  <si>
    <t>Firozpur Jhirka</t>
  </si>
  <si>
    <t>Navli</t>
  </si>
  <si>
    <t>Dugenja</t>
  </si>
  <si>
    <t>Chittoda</t>
  </si>
  <si>
    <t>Manota</t>
  </si>
  <si>
    <t>Luhinga Khurd</t>
  </si>
  <si>
    <t>Mahun</t>
  </si>
  <si>
    <t>Madapur</t>
  </si>
  <si>
    <t>Ibrahim bad</t>
  </si>
  <si>
    <t>Niharika</t>
  </si>
  <si>
    <t>Sulela</t>
  </si>
  <si>
    <t>Gokalpur</t>
  </si>
  <si>
    <t>Hamza pur</t>
  </si>
  <si>
    <t>Jharpuri</t>
  </si>
  <si>
    <t>Ravan</t>
  </si>
  <si>
    <t>Maholi</t>
  </si>
  <si>
    <t>Doha</t>
  </si>
  <si>
    <t>Dana</t>
  </si>
  <si>
    <t>Rawali</t>
  </si>
  <si>
    <t>Tawru</t>
  </si>
  <si>
    <t>Chahlaka</t>
  </si>
  <si>
    <t>Sunari</t>
  </si>
  <si>
    <t>Jorasi</t>
  </si>
  <si>
    <t>Bakhala</t>
  </si>
  <si>
    <t>Kharkhadi</t>
  </si>
  <si>
    <t>PachGanv</t>
  </si>
  <si>
    <t>Raniyaki</t>
  </si>
  <si>
    <t>Nuh</t>
  </si>
  <si>
    <t>Rithoda</t>
  </si>
  <si>
    <t>Kia</t>
  </si>
  <si>
    <t>Alawal pur</t>
  </si>
  <si>
    <t>Indari</t>
  </si>
  <si>
    <t>Bai</t>
  </si>
  <si>
    <t>Noshera</t>
  </si>
  <si>
    <t>Kanwar Sika</t>
  </si>
  <si>
    <t>Uleta</t>
  </si>
  <si>
    <t>Badoji</t>
  </si>
  <si>
    <t>Sevka</t>
  </si>
  <si>
    <t>Gujarpur</t>
  </si>
  <si>
    <t>Firoz pur Namak</t>
  </si>
  <si>
    <t>Punhana</t>
  </si>
  <si>
    <t>Tirwada</t>
  </si>
  <si>
    <t>Dudoli</t>
  </si>
  <si>
    <t>Aata</t>
  </si>
  <si>
    <t>Aandhaki</t>
  </si>
  <si>
    <t>Laphuri</t>
  </si>
  <si>
    <t>Jamal Garh</t>
  </si>
  <si>
    <t>Hazipur</t>
  </si>
  <si>
    <t>Untaka</t>
  </si>
  <si>
    <t>Ted</t>
  </si>
  <si>
    <t>Singaar</t>
  </si>
  <si>
    <t>Nai</t>
  </si>
  <si>
    <t>Jahtana</t>
  </si>
  <si>
    <t>Nalhad</t>
  </si>
  <si>
    <t>G.TOTAL</t>
  </si>
  <si>
    <t>RIDF XIV</t>
  </si>
  <si>
    <t>District wise list of Veterinary Hospitals to be modernised / upgraded</t>
  </si>
  <si>
    <t>Sr. No.</t>
  </si>
  <si>
    <t>Name of    district</t>
  </si>
  <si>
    <t>No. of GVH</t>
  </si>
  <si>
    <t>Name /location of GVH</t>
  </si>
  <si>
    <t>Panjokhra,    Baknaur, Boh, Jansua, Jalbehra, Kathgarh, Chhapra, Malour, Majri, Mohra, Naneola,    Sonda, Tepla, Kesri, Dheen, Samlehri, Sherpur Sulakhani, Thakurpura, Ugala,    Mukandpur, Sherpur, Fatehpur, Kurali.</t>
  </si>
  <si>
    <t>Khangesra,    Saketri, Naggal*,   Ganauli,   Hangola,      Pairewala</t>
  </si>
  <si>
    <t>Lohari    Jatu, Gaindawas, Jota Kheri, Jamalpur, Kunger, Pur, Manehru, Nimriwali,    Berla, Haroundi, Kadma, Mandi Piranu, Pichopa Khurd, Chhapra, Dadri, Imlota,    Paintawas, Bhagvi, Birahi Kalan, Misri, Achina, Jhumpakalan, Gurera, Obra,</t>
  </si>
  <si>
    <t>Chhainsa,    Jawan, Kurali, Atali, Dayalpur, Katesra, Mohna, Panhera Khurd, Tigaon,    Bhanakpur, Chandat, Hodel, Tappa Bilochpur, Bhiduki, Hasanpur, Bhupani, Kheri    Kalan, Sehatpur Palla, Baroli, Pali, Alawalpur, Deghot.</t>
  </si>
  <si>
    <t>Daultabad,    Chakarpur, Tirwara, Garhi Harsaru, Masedpur, Bhorakalan, Badshapur,    Kankraula, Kherki Daula, Abhepur, Baliyawas.</t>
  </si>
  <si>
    <t>Asrawan,    Arya Nagar, Mangali, Paniharchak, Sadalpur, Siswal, Dobhi, Mohbatpur, Bade    Rangran, Sahrawa, Bhojraj, Nalwa, Fransi, Khasa Mahajanan, Kirmana, Sabarwas,    Thaska, Landhri, Bhatla, Dhansu Kharkhari, Kharak Alipur, Singhwa Ra</t>
  </si>
  <si>
    <t>Nehla,    Thuian, Badopal, Banawali, Chuli Kalan, Sekhupur Darauli, Mehawala, Ahrawan,    Lehrian, Gorakhpur, Ayalki, Majra, Kajalheri, Dariyapur, Jandli Khurd,    Beegar, Bangaon, Noor ki Ali,   Nagpur,    Nangal, Ali Sadar, Chimmo, Lali,</t>
  </si>
  <si>
    <t>Bega,    Bhigan, Bajanakhurd, Khubru, Purkhas, Aterna, Deepalpur,   Garhibala, Harsana Kalan, Jakholi, Nahri,    Tajpur, Khewra, Bhadna, Farmana, Kiroli Pahladpur, Tejpur Tihar, Bhatgaon,    Mohana, Pinana,   Baroda, Bichpari,    Gangana,</t>
  </si>
  <si>
    <t>Kathgarh,    Chandpur, Karera Khurd, Devdhar, Sabepur, Malikpur   Khadar*, Kot, Balchhapar, Saran.</t>
  </si>
  <si>
    <t>Dariyawala,    Ikkas, Kandela, Manobarpur, Pandu-Pandara, Sindwikhera, Siwaha, Sunderpur    Brah, Nirjan, BararKhera, Gatoli, Lajwana Khurd, Nidana, Ramrai, Bibipur,    Amargarh, Belrkha, Dhamtan Shahib, Dhanauri, Kharal, Phulan Kalan, Dat</t>
  </si>
  <si>
    <t>Bupania,    Jahangirpur, Kablana, Kharar, Mundakhera, Surkhpur, Gubhana,   Chhara, Pelpa, Jasorekheri, Kanaunda,    Mandothi, Rohad, Barhan, Dubaldhan, Madana Kalan, Silani, Jatwara, Raiya,    Ahri.</t>
  </si>
  <si>
    <t>Anwal,    Bhagwatipur, Bhu Akbarpur, Sudana, Bohar, Chiri, Khaidwala, Kansala, Bhalot,  Bainyapur Lodhot, Bainsi, Balamba, Farmana, Kharainti, Mokhera, Samayana,    Girawar, Baland, Hasangarh, Kharawar, Maina, Gandhara, Sunarian Kalan, Dob</t>
  </si>
  <si>
    <t>Bhaggal,    Andhali, Budakhera, Baba Ladana, Padla, Dohar,Keorak, Dayara, Jaswanti/Lenderkima,    Khandalwa, Lodhar, Balu, Bakal, Guliana, Jakholi, Karora, Pai, Kokat,    Harsoula, Bandrana, Chuhar Majra, Habri, Munerheri, Pharal, Pabnawa,</t>
  </si>
  <si>
    <t>Gudha, Gagsina, Munak, Padha, Salwan,    Thari, Assandh, Barsat, Kutail, Kalram, Kaimla, Staundi, Uncha Samana,    Pundri, Biana, Garhi Birbal,      Jhanjheri, Kalsoura, Kunjpura, Sanghol, Khera, Bastali, Jalmana,    Uplana, Kheri Sarphal</t>
  </si>
  <si>
    <t>Amin,    Kirmich, Bhorsaidan, Dhurala, Gumthalakaru, Harigarh borak, Lukhi, Thana,    Hasanpur, Jakhwala, Thaska Miranji, Pindarsi, Mehra, Ramsaran   Majra, Hamidpur, Charuni Jattan,    Kharindwa, Khanpur Kaulian, Nalvi, Thol, Chanarthal,</t>
  </si>
  <si>
    <t>Barkoda,    Jat Khatuli, Kanti, Sobhapur, Sheema, Patikra, Bahgot, Satnali, Akoda,    Bassai, Bawana, Dongra Ahir, Pali, Sundra, Mundia Khera, Nangal Sirohi,    Banihari, Bigopur, Dochana.</t>
  </si>
  <si>
    <t>Adyana,    Ahar, Bursham, Buwana Lakhu, Dahar, Kalkha, Khurana, Siwah, Rajapur, Naultha,    Seenkh, Atta, Babail, Beholi, Diwana, Hathwala, Jorasi, Patti Kalayana,  Chulkana.</t>
  </si>
  <si>
    <t>Khori,    Saranwas, Bagthala, Dahina, Mutla Kalan, Siha, Gurawara, Dungarwas, Meerpur,    Gugodh, Kakoria, Sangwari, Sunaria Asadpur, Bawa,   Bisova, Nehrugarh, Sadat Nagar.</t>
  </si>
  <si>
    <t>Amritsar    Kalan, Bhuratwala, Duniawali, Ottu, Keharwala, Santnagar,  Bharolanwali, Abub Shahar, Chotala,  Goriwala, Khunian Malkhan, Ganga, Chatha, Alikan, Deeg, Jamal, Madho Sighana,    Nathusari, Mallekan,   Charwala,    Alikan, Kingre</t>
  </si>
  <si>
    <t>Bahin,    Manpur, Rupraka, Aurangabad, Bichhor, Neemkhera, Biwan, Ravli,   Sakras, Singar, Akera, Mandikhera,    Panangwan, Hassanpur Taoru, Rathiwas, Ujina, Utela, Mandkola, Indri.</t>
  </si>
  <si>
    <t>District wise list of Veterinary Dispensaries to be modernised / upgraded</t>
  </si>
  <si>
    <t>Name    of district</t>
  </si>
  <si>
    <t>No.    of GVDs</t>
  </si>
  <si>
    <t>Name /location of GVD</t>
  </si>
  <si>
    <t>Janheri, Kakru, Mandhour,  Batarohan,  Bhunni,  Danipur, Durana,  Jandheri, Kot Kachhawa,  Lalyana, Machhounda, Manglai, Nanhera, Panjola kalan,  Pilkhani, Roopa Majra, Samalka,  Sullar,  Tharwa,  Baragara,  Bullana, Bhanokheri ,  Manka-Ma</t>
  </si>
  <si>
    <t>Barheri Kalan,  Banoundi,  Bari Ujjal,  Baragaon,  Jatwar, Khanpur Brahmn ,  Laha,  Mian Pur,  Nagawan.</t>
  </si>
  <si>
    <t>Panchkula : -  Barisher, Bargodam, Billa,  Ganeshpur,   Karanpur, Khatauli, Khokhra, Kot, Marranwala, Ramgarh, Thangdog,    Alipur Jahangirpur, Kami,  Kheranwali,  Rattewali,  Bunga , Dhamanbhoj, Plasara,  Tikker Bhoj  ji,  Viratnagar.</t>
  </si>
  <si>
    <t>Bhiwani: -   Alakhpura,   Barsi, Bhaini Jatan, Dhani Khushal, Paposa,  Ratera, Siwara,  Kheri Daulat,  Kikral,  Baliali, Bhurtana, Dang Kalan,   Durjanpura,   Khanak,   Kirawar , Milkpur, Rohnat, Barwa,  Khera, Naloi, Dhirana Kalan, Dharar</t>
  </si>
  <si>
    <t>Gopalwas, Kari Rupa,  Mandhola,  Makrana,  Mandi Kaher, Naurangwas     Thankran, Palri,  Sham Kalan,  Umerwas,  Khorar,  Kankroli   Sardara, Barsana ,  Bigowa,  Dohki,  Dhokaharia, Dohkadina,  Gaikara,  Ghasola,  Gothara,  Jhinjar,  Mankaw</t>
  </si>
  <si>
    <t>Budehra,  Gopalwas,  Jhanjehra    Seoran,  Khorda,  Kural, Paju,  Bidhwan,  Lilas,  Mithi,  Sohasra,  Fogat,  Ghuskani,  Jatai,  Nathuwas,  Rewari Khera,  Badesra,  Gujrani,  Kaluwas,  Mandhana,  Premnagar,  Uon,  Ranila,  Ranila,  Sai,  S</t>
  </si>
  <si>
    <t>Faridabad: -  Arwa,   Amrouli, Bahbalpur,   Bhainsrawali,   Chandpur,   Deeg,   Lahdola,      Machhgarh,   Mothuka,   Nawada   Tigaon, Shahpur Kalan,      Asawati,   Bhagpur,   Bukharpur,   Deoli,   Fatehpur   Biloch,      Gadpur,   Garkhe</t>
  </si>
  <si>
    <t>'Sikri,  Jharsetli,  Mujesar, Saran,   Banswa, Bhandouli,  Bhupgarh,  Chhaju Nagar, Dadka,  Dehkola,  Gulawat,  Garhi Patti,  Kambi,  Lalgarh,  Mahauli, Nangla    Moruka,  Pangore,  Pelak,  Rahimpur,  Raidaska,  Aswata ,  Baruti,  Berapat</t>
  </si>
  <si>
    <t>Moftabad, Neemka,  Badha,  Farijanpur Khedla ,  Harfali, Kakrali,  Kishorpur,  Kushalipur,  Rajpura,  Rundhi,  Ratipur, Sadarpur,  Sahrola, Sikanderpur,  Alika,  Bamnikhera,  Bhurja,  Ratipur.</t>
  </si>
  <si>
    <t>Gurgaon: -   Bajghera,   Budhera,      Dhankot , Jharsa,   Makrola,    Wazirabad,   Tigra, Dhanvapur,   Milkpur, Nanu Kalan,   Patli,      Rathiwas,   Siwari,   Sheikhpur   Majra,   Kaliawas,   Janaula,      Jatola,   Jatauli,   Jamalpur,</t>
  </si>
  <si>
    <t>Hisar:-    Begla,      Bandaheri,   Bherian,   Burak, Choudriwali,   Gawar,   Ghursal,   Gorchhi,   Jakhod Khera, Kajlan,   Kalwas,      Kharia,   Kohli,   Ladwi, Ludas ,   Malapur,   Modakhera,   Mignikhera, Mattersham,   Mahalsara,   Muk</t>
  </si>
  <si>
    <t>HindHindwan,  Kabrel,  Khara Barwala,  Patan,  Shahpur,  Siswala,  Telanwali,  Bhiwani,  Chodhriwas , Dhiranwas,  Bure,  Daya,  Dahima,  Kanwari,  Majadpur ,  Talwandi    Badshahpur,  Rawat,  Talwandi    Rukka,  Bhodia     Bishoia,  Bhana,</t>
  </si>
  <si>
    <t>Balak,  Bhagana,  Dabra,  Sarsod,  Mob unit Hisar, Sanjay Nagar,  Kharba Khera,  Gangwa,  Juglan, Patel Nagar, Bhatol Jattan, Dhani Kutubpur,  Kulana, Mob Dispensary, Hansi,  Sorkhi,  Sultanpur, Dhani Raju ,  Ramayan,  Sisar,  Mehenda,  Ga</t>
  </si>
  <si>
    <t>Fatehabad: -  Ban-Madori, Chinder, Dhabi Kalan, Dhand,      Kirdhan,   Baijalpur,   Bhattu Khurd, Chandrawal,   Chaubara ,   Digoh , Dhangra, Dhingara , Dhani   Chhatrian ,   Jhalnia,    Karnauli, Khajuri , Mohmadpur   Sotar,    Mob Unit</t>
  </si>
  <si>
    <t>Talwara, Meond Kalan, Roopanwali, Shakarpur, Baijalpur , Chandpura, Dhamkaura, Dharsul , Diwana, Dehar, Haidarwala, Mamupur, Mob Unit    Bhuna,  Nathuwal,  Nagli,  Parta, Chander Kalan,  Dulat,  Dhani Gopal, Gajuwala, Indachhoi, Lalodha, M</t>
  </si>
  <si>
    <t>Sonepat: -    Anwanpur ,      Ahulana,   Bali Kutubpur,   Badi,      Ghasoli,   Garhi Jhinjara,   Kailana,      Kurar Ibrahim   pur,   Moimajra,      Piplikhera, Panohi Jatan,      Pugthala,   Rajpur,   Ramnagar ,   Sekhpura,      Sitawali</t>
  </si>
  <si>
    <t>Jharoth,  Khanda,  Rohna,  Saidpur,  Thanakalan,  Silana,  Turkpur,  Gorar,  Ferozpur Banger,  Guhna,  Kumaspur,  Mahra ,  Mob Unit   Sonepat,  Mehlana,  Karsindhu,  Hulleheri,  Bayanpur,  Barwasni,  Tharu,  Ahulana ,  Bhawar,  Bhusana,  C</t>
  </si>
  <si>
    <t>Yamunanagar: -    Chaharwala,   Hawe;iar,      Machhrauli,   Pabni Kalan,   Salempur Kohi,   Sarawan,   Tumbi,   Haibtpur,      Kotla,   Lalheri Kalan,   Milkkhas,      Rajpura,   Camp Y/Nagar,   Kalanaur,      Khardi ,   Panjupur,   Shadi</t>
  </si>
  <si>
    <t>Mohideenpur*,  Mukarabpur,  Kalesar,  Bhambol, Damla,  Hungoli,  Labana,  Mehlanwali,  Mandebri,  Uncha Chandna,  Harnaul,  Kalawar,  Talakaur,  Dhaurang,  Koter Khana</t>
  </si>
  <si>
    <t>Jind: -   Ahirka,    Dalam wala, Gulkani, Julani, Jajwan, Jhanj Kalan, Randhana, Rajpura,    Amarheri, Assan, Khokri, Sangatpura, Roopgarh, Jalalpur Kalan,   Akalgarh,   Anoopgarh, Asrafgarh, Biroli,      Bharon Khera, Burra Dehar, Bishan</t>
  </si>
  <si>
    <t>Gosian Khera, Hathwala, Igrah, Jhamola, Kinana,  Lajwana Kalan, Nidani, Poli, Ramkali, Shamlo Khurd, Intal kalan, Bahbalpur, Buwana, Dighana,  Deorar,  Siwana Mal, Berta, Bhikewala, Dablain, Gurthali, Hamirgarh, Julhera, Kanhakhera, Mohalk</t>
  </si>
  <si>
    <t>Karamgarh, Badhana, Hassanpur, Raichandwala, Thua, Bighana,  Dhaula, Durana, Ritoli,  Alan Jogikhera,  Bania Khera,  Chuharpur,  Kharak Godian,  Kheri Bulanwali,  Kacharana Kalan,  Mandi Khurd,  Katwal, Shamdo, Dhakal,  Bhana Brahman,  Sin</t>
  </si>
  <si>
    <t>Kharak Gagar,  Rampura,  Muhmad Khera, Ratta Khera, Baroda, Budain, Dumar Khan    Kalan, Daroli Khera, Ghaso Kalan, Jajan wala, Jhil, Karsindhu, Kabar chha, Kharak Bura, Mandi Kalan, Surbara, Uchana Khurd.</t>
  </si>
  <si>
    <t>Jhajjar: -   Badsa,    Daboda, Dadri Toe, Kharman, Kheri Asra, Matan, Nimana, Rewarikhera , Soldha,    Yaqub Nagar, Goyala Kalan, Bhamnaula, Bhaproda,   , Dulhera , Bamnouli , Jakhoda, Kulasi, Nilothi, Lova Khurd,    Loharkheri, Sidipur ,</t>
  </si>
  <si>
    <t>Surheti , Silana, Dadanpur, Gwalison, Lohani.</t>
  </si>
  <si>
    <t>Rohtak : -  Baniyani, Basana, Garnawdhi, Kakrara, Marodhi Jattan,   Nidana, Pilana, Sampal, Samar Gopalpur,    Garhi Ballab, Katesra, Lahli, Chamaria, Dhamar, Garhi Bohar, Hamaunpur,    Jasia, Titoli, Rurki, Gharauthi, Bakheta, Gokaran, As</t>
  </si>
  <si>
    <t>Chuliana, Garhi Sampla , Kultana</t>
  </si>
  <si>
    <t>Kaithal :-   ,    Arnauli, Agondh, Bahupur, Balbehra, Dabha, Gharon, Kawartan, Kangthali, Kheri    Gulam Ali, Kharkan, Nouch, Rattakhera, Sheomajra, Sair, Tatiana, Ajimgarh,    Chaku Ladana , Kharoudi, Ranthali , Rasulpur, Chandana, Diwal,</t>
  </si>
  <si>
    <t>Titram, Bhana, Mundhwal, Sisla,  Kukar Kanda, Achanpur,  Barsana, Dusain, Deegh, Hajwana, Sikhander Kheri, Sanch.</t>
  </si>
  <si>
    <t>Karnal :  Dadlana,   Khora Kheri, Mardhanheri    ,   Phaphrana,   Sekhopura,   Rangruti Khera,   Mor    Majra,   Jaisingh Pura,   Amritpura,   Alipur Khalsa,   Dhakwala,   Dabraki,      Dhinger Majra,   Harisingh    Pura,   Kalheri,   Muha</t>
  </si>
  <si>
    <t>Kohand,  Lalupura, Nibipur, Purlak, Mandogarhi, Panauri,  Bhadson,  Badarpur,  Bibipur Jattan,  Baragaon,  Chogaon,  Chand Samand,  Hanouri,  Jainpur Karah,  Khanpur,  Kalri Jagir,  Nanhera, Raitkhana, Randhouli, Garhi Jattan,  Jhormajra K</t>
  </si>
  <si>
    <t>Singhara, Shahpur,  Bahri,  Bilona,  Dadupur Roran,  Dera Gama,  Dachhar,  Gondar,  Goghripur ,  Guniana,  Karsa Chor,  Picholia,  Kalampura, Kambohpura,  Kamalpur,  Bazida Jattan,   Arjaheri, Bairsal,  Barthal, Sanwat, Keor, Khawaja    Ah</t>
  </si>
  <si>
    <t>Kurukshetra: -   Fatupur,    Hathira,   Barwa, Kanthal Khurd,   Ajranakalan, Arnoy, Bodhani, Bakali, Bhat    majra, Duniya majra, Jalbehra, Kalsa, Kanthala, Karah Sahib, Murtjapur,   Senosar, Salpani Khurd, Jhimarheri,    Kakrala- Kakrali,</t>
  </si>
  <si>
    <t>Sanghor,  Birkalwa,  Harupur, Jharoli Khurd,  Kurri,  Khanpur Jattan, Landhi,  Mohri, Masana,  Morthala, Rohti , Sulkhani, Teora, Yara, Chammo Kalan,  Dadloo,  Jalkheri,  Berthala,  Deeg,  Chhalondi,  Halalpur,  Jayotisar,  Mirjapur,  Palw</t>
  </si>
  <si>
    <t>Mohindergarh</t>
  </si>
  <si>
    <t>Mohiendergarh: -   Bhungarka,   Bhusan Khurd,   Hassanpur,      Kunjpura,   Kukshi,   Mandhana, Mohamadpur, Sulani,   Tigra,      Dalot Ahir,   Bihali,   Akoli,      Gokalpur, Bhilwara,   Dhaloth    Jat,   Chureli,   Chandpura,   Dharsoon,</t>
  </si>
  <si>
    <t>Kherki,  Sehlang,  Ankoli,  Bhadenti,  Gokalpura,  Mobile Unit,    Narnaul,  N/Dargu,  Niyamatpur,  Pachnota,  Ropar Sarai.</t>
  </si>
  <si>
    <t>Panipat : -   Joshi,   Kavi ,      Khandral,   Iohari,   Nahara,      Shera,   Suthana,   Untla,      Waiser,   Dharamgarh,   Sethana,      Thurana,   Rehar Kalan,   Assan Kalan,   Bahupur,   Bhandari,   Bandh,      Chichhrana,   Gawalara,</t>
  </si>
  <si>
    <t>Alupur,  Bhadur,  Chamrara,  Hartali,  Atwala,  Jatal,  Nimri,  Risalu,  Binjhal,  Mahrana,  Noorwala,  Chhajpur Khurd,  Dekadala,  Dadola,  Jalalpur,  Kurar,  Karhana,  Kiwana,  Mohawati,  Nariaina,  Pasina Khurd,  Rana Majra,  Sanauli,</t>
  </si>
  <si>
    <t>Rewari: -    Basduda,      Bhandor,   Balawas Ahir,   Dharan,      Garhi Bolni,   Gothra,   Jhabuwa,      Bhalkhi Majra, Pithrawas,      Pali, Ranila Pranpura,   Nagli    parsa,   Ahrod,   Kasola      Bakharpur,   Bawana Gujar,   Balwari,</t>
  </si>
  <si>
    <t>Kanwali,  Karawara    Manakpur,  Khaleta,  Lala,  Mastapur, Masit,  Mandola,  Mohdin pur,  Nangal Parhani, Nainsukhpura,  Rampuri,  Unchana, Daroli ,  Lukhi, Lisan,  Nangal Mundi,  Khatanwali,  Gudiyani,  Rattan Thal, Dadra, Ghatal Menawas</t>
  </si>
  <si>
    <t>Sirsa: -  ,   Dhanoor, Dharampura,   Haripura ,   Kariwala,      Kutabadh,   Mithi Suresh,   Poharkan,      Talwara Khurd,   Bani,   Bahiya, Harni,   Nathoor,   Sultan Puria,   Sainpal,   Moujdeen,    Gindranwali,   Abholi,   Mattuwali,</t>
  </si>
  <si>
    <t>Pipli,  Saktakheri,  Tejakhera,  Jotanwali,  Desu Malkana,  Norang,  Desu Jodhan,  Habuna,  Masitan,  Paniwala Morika, Fullo,  Panna,  Sukherwala,  Jalal Ana,  Shergarh, Panniwala Ruldu, Bhoow Khera,  Barasri,  Baruwali,  Kheshupura,  Cha</t>
  </si>
  <si>
    <t>Nanakpur,  Sherpura,  Patlidabar,  Randhawa, Bhamboor,  Begu Shahpur,  Jodhkan,  Amiawali,  Ali Mohmad ,  Tarkanwali,  Dhani Kahan Singh, Jourian,  Gogo Rani,  Rampura Nawanbad,  Gudia Khera,  Mochiwali,  Narel Khera,  Shahpuria,  Burj Bha</t>
  </si>
  <si>
    <t>Girdran,  Perkhera,  Sekhupura,  Rohiranwali, Banwala,  Godeka,  Bijuwali,  Ghorawali,  Kurangawali,  Malikpura,  Risaliakhera,  Singhpura,  Sahuwala,  Taruana,  Anandgarh,  Bhiwan,  Biruwala,  Bappa,  Bhoona,  BachID,  Fatehpuria Nayamath</t>
  </si>
  <si>
    <t>Mewat: -  ,   Alimeo, Andhop, Banchari, Bhamrolla Jogi,    Bhanguri,   Buraka, Chhainsa, Gahlab,    Gharrot, Guraksar, Kondal, Kot,      Lakhnaka, Malai, Maroli, Sapanki, Sevli, Siha, Sondhad, Uttawar,   Puthli, Gaghrana, Syarouli, Kithwar</t>
  </si>
  <si>
    <t>Autha,  Bajidpur, Ferojpur Namak, Gulalta, Gujar Nagla, Jalalpur, Marora, Malab, Meoli, Phalemdi, Ranika, Raniala Patakpur.</t>
  </si>
  <si>
    <t>District wise Details of Irrigation Projects sanctioned in Haryana</t>
  </si>
  <si>
    <t>(Rs. Lakh)</t>
  </si>
  <si>
    <t>SN</t>
  </si>
  <si>
    <t>No. of Projects</t>
  </si>
  <si>
    <t>Potential</t>
  </si>
  <si>
    <t>RIDF Loan</t>
  </si>
  <si>
    <t>Disb</t>
  </si>
  <si>
    <t>Compl.</t>
  </si>
  <si>
    <t>% of Completion</t>
  </si>
  <si>
    <t>Sirsa #</t>
  </si>
  <si>
    <t># - Excluding Ratta Khera Kharif Channel and Kaluana Kharif Channel (Which is proposed for deletion)</t>
  </si>
  <si>
    <t>R120200001</t>
  </si>
  <si>
    <t>Con. Kheri Sheoran Minor from RD 0- in Hissar</t>
  </si>
  <si>
    <t>Minor Irri.</t>
  </si>
  <si>
    <t>08.09.06</t>
  </si>
  <si>
    <t>31.03.09</t>
  </si>
  <si>
    <t>R120200002</t>
  </si>
  <si>
    <t>Ext. of Budana Sub Minor RD 4060-11 in Hissar</t>
  </si>
  <si>
    <t>R120200003</t>
  </si>
  <si>
    <t>Ext. of Modakhera Minor from RD 405 in Hissar</t>
  </si>
  <si>
    <t>29.02.08</t>
  </si>
  <si>
    <t>R120200004</t>
  </si>
  <si>
    <t>Con. of escape channel RD 0 to 440 at RD 26770-R Sukhchain Disty outfalling in river Ghaggar in Sirsa</t>
  </si>
  <si>
    <t>24.04.07</t>
  </si>
  <si>
    <t>R120200005</t>
  </si>
  <si>
    <t>In.Capa. of Dhundheri Minor RD 0 to 23750  in Kaithal</t>
  </si>
  <si>
    <t>30.09.09</t>
  </si>
  <si>
    <t>R120200006</t>
  </si>
  <si>
    <t>Con. Shergarh Guhna link channel from  in Kaithal</t>
  </si>
  <si>
    <t>31.03.10</t>
  </si>
  <si>
    <t>Silla Khera, Patti Chaudhary, Franswala, Qutabpur, Bhanpura, Garhi Chhot and Guhna</t>
  </si>
  <si>
    <t>R120200007</t>
  </si>
  <si>
    <t>Con. Kheri Sherkhan Minor from RD 0  in Jind</t>
  </si>
  <si>
    <t>15.09.07</t>
  </si>
  <si>
    <t>R120200008</t>
  </si>
  <si>
    <t>Con. Bhagsar Minor from RD 0-18750  in Sirsa</t>
  </si>
  <si>
    <t>R120200009</t>
  </si>
  <si>
    <t>Con. of P/ch. along sadewa Disty fr  in Sirsa</t>
  </si>
  <si>
    <t>Kharia, Mehnakhera, Bhuna, Kussar, Ghoranwali, Chakkan, Gindran, Mattuwala, Dhudianwali, Sadewala, Jodhpuria, Darewala</t>
  </si>
  <si>
    <t>R120200010</t>
  </si>
  <si>
    <t>Con. Anchra Khurd Minor from RD 0-2  in Jind</t>
  </si>
  <si>
    <t>30.06.09</t>
  </si>
  <si>
    <t>R120200011</t>
  </si>
  <si>
    <t>Con. New Sehoti Minor from RD 0-135 in Sonipat</t>
  </si>
  <si>
    <t>Dropped</t>
  </si>
  <si>
    <t>R120200012</t>
  </si>
  <si>
    <t>Ext. of Dhatir Disty from RD 34920 in Mewat</t>
  </si>
  <si>
    <t>15.12.08</t>
  </si>
  <si>
    <t>R120200013</t>
  </si>
  <si>
    <t>In.Capa. of Nuh disty RD 75500 to 1 in Mewat</t>
  </si>
  <si>
    <t>30.11.07</t>
  </si>
  <si>
    <t>R120200014</t>
  </si>
  <si>
    <t>Con. Pakasma Minor RD 0 to 14500 ta in Rohtak</t>
  </si>
  <si>
    <t>29.01.10</t>
  </si>
  <si>
    <t>R120200015</t>
  </si>
  <si>
    <t>Con. Mungan Minor from RD 0-9700 of  in Rohtak</t>
  </si>
  <si>
    <t>31.01.10</t>
  </si>
  <si>
    <t>R120200016</t>
  </si>
  <si>
    <t>Ext. of new Roorkee minor from RD 1  in Rohtak</t>
  </si>
  <si>
    <t>R120200017</t>
  </si>
  <si>
    <t>Con. of Para Minor from RD 0 to 136  in Rohtak</t>
  </si>
  <si>
    <t>Ladhaut, Bhaiyanpur, Kiloi, Makrauli Khurd, Para and Sukhpura</t>
  </si>
  <si>
    <t>R120200018</t>
  </si>
  <si>
    <t>Con. Rohtak-Makrauli link channel R  in Rohtak</t>
  </si>
  <si>
    <t>31.08.09</t>
  </si>
  <si>
    <t>Dhamar, Bramhanwas, Basantipur, Chamaria, Khidwali, Makrauli, Sarai Ahmed</t>
  </si>
  <si>
    <t>R120200019</t>
  </si>
  <si>
    <t>In.Capa. of Jassia Minor from RD 0-  in Rohtak</t>
  </si>
  <si>
    <t>R120200020</t>
  </si>
  <si>
    <t>Con. of Bambhawa Minor from KM 0 to in Rohtak</t>
  </si>
  <si>
    <t>R120200021</t>
  </si>
  <si>
    <t>Con. New Bishan minor from KM 0 to in Jhajjar</t>
  </si>
  <si>
    <t>30.11.08</t>
  </si>
  <si>
    <t>Bishan, Kaboolpur, Beri, Dpana, Beri-Khas, Bhutan</t>
  </si>
  <si>
    <t>R120200022</t>
  </si>
  <si>
    <t>Con. Katwara Minor from RD 0 to 329  in Rohtak</t>
  </si>
  <si>
    <t>R120200023</t>
  </si>
  <si>
    <t>In.Capa. of Meham Minor from RD 0 t  in Rohtak</t>
  </si>
  <si>
    <t>R120200024</t>
  </si>
  <si>
    <t>Con. Kasrainti  Minor from RD 0 to  in Rohtak</t>
  </si>
  <si>
    <t>R120200025</t>
  </si>
  <si>
    <t>In.Capa. of Rewari Khera Minor from  in Jhajjar</t>
  </si>
  <si>
    <t>R120200026</t>
  </si>
  <si>
    <t>In.Capa. of Marot minor RD 5200 to  in Jhajjar</t>
  </si>
  <si>
    <t>27.04.09</t>
  </si>
  <si>
    <t>R120200027</t>
  </si>
  <si>
    <t>In.Capa. of Bakra Minor RD 0 to 140  in Jhajjar</t>
  </si>
  <si>
    <t>R120200028</t>
  </si>
  <si>
    <t>In.Capa. of Jhajjar sub Mr 4 from R  in Jhajjar</t>
  </si>
  <si>
    <t>31.05.08</t>
  </si>
  <si>
    <t>R120200029</t>
  </si>
  <si>
    <t>Con. Silani Minor from RD 0 to 9100  in Rohtak</t>
  </si>
  <si>
    <t>R120200030</t>
  </si>
  <si>
    <t>Con. Akehari MADANPUR Minor from RD in Jhajjar</t>
  </si>
  <si>
    <t>R120200031</t>
  </si>
  <si>
    <t>Con. Ahri Minor RD 0-19000 off taki  in Jhajjar</t>
  </si>
  <si>
    <t>R120200032</t>
  </si>
  <si>
    <t>In.Capa. of Sewana Majra Minor from  in Jhajjar</t>
  </si>
  <si>
    <t>31.10.08</t>
  </si>
  <si>
    <t>R120200033</t>
  </si>
  <si>
    <t>Con. New Summa Khera Minor from RD  in Rewari</t>
  </si>
  <si>
    <t>R120200034</t>
  </si>
  <si>
    <t>Con. Escape channel RD 0 to 3300 fo in Bhiwani</t>
  </si>
  <si>
    <t>22.03.08</t>
  </si>
  <si>
    <t>R120200035</t>
  </si>
  <si>
    <t>Link. Bond Disty D/S 69500 and Bagw  in Bhiwani</t>
  </si>
  <si>
    <t>R120200036</t>
  </si>
  <si>
    <t>Con. of Nandrampur Bass Minor KM 0-   in Rewari</t>
  </si>
  <si>
    <t>11.10.10</t>
  </si>
  <si>
    <t>R120200037</t>
  </si>
  <si>
    <t>Con. Kakoria Disty from KM 0 to 5.5   in Rewari</t>
  </si>
  <si>
    <t>10.11.08</t>
  </si>
  <si>
    <t>Gurkhawas, Gangaicha Ahir, Bhurtal Jat, Bhurtal Thethar, Kakoriya</t>
  </si>
  <si>
    <t>R120200038</t>
  </si>
  <si>
    <t>Con. Mundia Khera Minor from KM 0.0   in Rewari</t>
  </si>
  <si>
    <t>R120200039</t>
  </si>
  <si>
    <t>WSS - Basana.</t>
  </si>
  <si>
    <t>RDWS</t>
  </si>
  <si>
    <t>02.11.07</t>
  </si>
  <si>
    <t>Basana.</t>
  </si>
  <si>
    <t>R120200040</t>
  </si>
  <si>
    <t>WSS - Bhagwatipur</t>
  </si>
  <si>
    <t>R120200041</t>
  </si>
  <si>
    <t>WSS - Chamarian</t>
  </si>
  <si>
    <t>Chamarian, Nasirpur, Sarai Ahmed</t>
  </si>
  <si>
    <t>R120200042</t>
  </si>
  <si>
    <t>WSS - Chandi .</t>
  </si>
  <si>
    <t>Chandi, Indergarh</t>
  </si>
  <si>
    <t>R120200043</t>
  </si>
  <si>
    <t>WSS - Garnauthi.</t>
  </si>
  <si>
    <t>Garnauthi, Rithal, Phogat</t>
  </si>
  <si>
    <t>R120200044</t>
  </si>
  <si>
    <t>WSS - Gudhan.</t>
  </si>
  <si>
    <t>Gudhan.</t>
  </si>
  <si>
    <t>R120200045</t>
  </si>
  <si>
    <t>WSS - Indep. Gushkani &amp; Jindran.</t>
  </si>
  <si>
    <t>15.07.10</t>
  </si>
  <si>
    <t>Gushkani &amp; Jindran.</t>
  </si>
  <si>
    <t>R120200046</t>
  </si>
  <si>
    <t>WSS - Jassia.</t>
  </si>
  <si>
    <t>Jassia.</t>
  </si>
  <si>
    <t>R120200047</t>
  </si>
  <si>
    <t>WSS - Kaboolpur.</t>
  </si>
  <si>
    <t>Kaboolpur.</t>
  </si>
  <si>
    <t>R120200048</t>
  </si>
  <si>
    <t>WSS - Independent  Kanheli.</t>
  </si>
  <si>
    <t>31.01.09</t>
  </si>
  <si>
    <t>Kanheli.</t>
  </si>
  <si>
    <t>R120200049</t>
  </si>
  <si>
    <t>WSS - Kakrana.</t>
  </si>
  <si>
    <t>Kakrana.</t>
  </si>
  <si>
    <t>R120200050</t>
  </si>
  <si>
    <t>WSS - Karountha.</t>
  </si>
  <si>
    <t>31.01.11</t>
  </si>
  <si>
    <t>Karountha.</t>
  </si>
  <si>
    <t>R120200051</t>
  </si>
  <si>
    <t>WSS - Katesra.</t>
  </si>
  <si>
    <t>Katesra.</t>
  </si>
  <si>
    <t>R120200052</t>
  </si>
  <si>
    <t>WSS - Kharanti.</t>
  </si>
  <si>
    <t>28.10.09</t>
  </si>
  <si>
    <t>Kharanti.</t>
  </si>
  <si>
    <t>R120200053</t>
  </si>
  <si>
    <t>WSS - Kherari.</t>
  </si>
  <si>
    <t>28.04.10</t>
  </si>
  <si>
    <t>Kherari.</t>
  </si>
  <si>
    <t>R120200054</t>
  </si>
  <si>
    <t>WSS - Lahli.</t>
  </si>
  <si>
    <t>Lahli.</t>
  </si>
  <si>
    <t>R120200055</t>
  </si>
  <si>
    <t>WSS - Maina.</t>
  </si>
  <si>
    <t>Maina.</t>
  </si>
  <si>
    <t>R120200056</t>
  </si>
  <si>
    <t>WSS - Nandal.</t>
  </si>
  <si>
    <t>Nandal</t>
  </si>
  <si>
    <t>R120200057</t>
  </si>
  <si>
    <t>WSS - Patwapur</t>
  </si>
  <si>
    <t>R120200058</t>
  </si>
  <si>
    <t>WSS - Rihtal Narwal.</t>
  </si>
  <si>
    <t>Rihtal Narwal.</t>
  </si>
  <si>
    <t>R120200059</t>
  </si>
  <si>
    <t>WSS - Rithal Phogat.</t>
  </si>
  <si>
    <t>Rithal Phogat.</t>
  </si>
  <si>
    <t>R120200060</t>
  </si>
  <si>
    <t>WSS - Singhpura.</t>
  </si>
  <si>
    <t>Singhpura.</t>
  </si>
  <si>
    <t>R120200061</t>
  </si>
  <si>
    <t>WSS - Sasrouli</t>
  </si>
  <si>
    <t>Sasrouli</t>
  </si>
  <si>
    <t>R120200062</t>
  </si>
  <si>
    <t>WSS - Sampal</t>
  </si>
  <si>
    <t>Sampal</t>
  </si>
  <si>
    <t>R120200063</t>
  </si>
  <si>
    <t>WSS - Simli</t>
  </si>
  <si>
    <t>Simli</t>
  </si>
  <si>
    <t>R120200064</t>
  </si>
  <si>
    <t>WSS - Kheri Sadh</t>
  </si>
  <si>
    <t>15.10.10</t>
  </si>
  <si>
    <t>Kheri Sadh</t>
  </si>
  <si>
    <t>R120200065</t>
  </si>
  <si>
    <t>WSS - Seeman</t>
  </si>
  <si>
    <t>Seeman</t>
  </si>
  <si>
    <t>R120200066</t>
  </si>
  <si>
    <t>WSS - Bhaini Chander Pal</t>
  </si>
  <si>
    <t>Bhaini Chander Pal</t>
  </si>
  <si>
    <t>R120200067</t>
  </si>
  <si>
    <t>WSS - Bhalout</t>
  </si>
  <si>
    <t>Bhalout</t>
  </si>
  <si>
    <t>R120200068</t>
  </si>
  <si>
    <t>WSS - Mokhra Kheri Raj</t>
  </si>
  <si>
    <t>Mokhra Kheri Raj</t>
  </si>
  <si>
    <t>R120200069</t>
  </si>
  <si>
    <t>WSS - Kheri Meham</t>
  </si>
  <si>
    <t>R120200070</t>
  </si>
  <si>
    <t>WSS - Sampla</t>
  </si>
  <si>
    <t>R120200071</t>
  </si>
  <si>
    <t>WSS - Garhi Bohar</t>
  </si>
  <si>
    <t>Garhi Bohar</t>
  </si>
  <si>
    <t>R120200072</t>
  </si>
  <si>
    <t>WSS - Bohar Bhopan</t>
  </si>
  <si>
    <t>Bohar Bhopan</t>
  </si>
  <si>
    <t>R120200073</t>
  </si>
  <si>
    <t>WSS - Mungan</t>
  </si>
  <si>
    <t>Mungan</t>
  </si>
  <si>
    <t>R120200074</t>
  </si>
  <si>
    <t>WSS - Polangi</t>
  </si>
  <si>
    <t>Polangi</t>
  </si>
  <si>
    <t>R120200075</t>
  </si>
  <si>
    <t>WSS - Bakheta</t>
  </si>
  <si>
    <t>R120200076</t>
  </si>
  <si>
    <t>WSS - Himayunpur</t>
  </si>
  <si>
    <t>Himayunpur</t>
  </si>
  <si>
    <t>R120200077</t>
  </si>
  <si>
    <t>WSS - Assan</t>
  </si>
  <si>
    <t>R120200078</t>
  </si>
  <si>
    <t>WSS - Kansala</t>
  </si>
  <si>
    <t>31.08.08</t>
  </si>
  <si>
    <t>R120200079</t>
  </si>
  <si>
    <t>WSS - Kultana</t>
  </si>
  <si>
    <t>Kultana</t>
  </si>
  <si>
    <t>R120200080</t>
  </si>
  <si>
    <t>WSS - Ajaib</t>
  </si>
  <si>
    <t>Ajaib</t>
  </si>
  <si>
    <t>R120200081</t>
  </si>
  <si>
    <t>WSS - Belhba</t>
  </si>
  <si>
    <t>Belhba</t>
  </si>
  <si>
    <t>R120200082</t>
  </si>
  <si>
    <t>WSS - Bharan</t>
  </si>
  <si>
    <t>Bharan</t>
  </si>
  <si>
    <t>R120200083</t>
  </si>
  <si>
    <t>WSS - Gaddi Kheri</t>
  </si>
  <si>
    <t>R120200084</t>
  </si>
  <si>
    <t>WSS - Kharkra</t>
  </si>
  <si>
    <t>Kharkra</t>
  </si>
  <si>
    <t>R120200085</t>
  </si>
  <si>
    <t>WSS - Madina Gindran</t>
  </si>
  <si>
    <t>R120200086</t>
  </si>
  <si>
    <t>WSS - Nidana</t>
  </si>
  <si>
    <t>31.11.09</t>
  </si>
  <si>
    <t>R120200087</t>
  </si>
  <si>
    <t>WSS - Samchana</t>
  </si>
  <si>
    <t>Samchana</t>
  </si>
  <si>
    <t>R120200088</t>
  </si>
  <si>
    <t>WSS - Dattaur</t>
  </si>
  <si>
    <t>09.02.08</t>
  </si>
  <si>
    <t>Dattaur</t>
  </si>
  <si>
    <t>R120200089</t>
  </si>
  <si>
    <t>WSS - Bhaini Bharon</t>
  </si>
  <si>
    <t>Bhaini Bharon</t>
  </si>
  <si>
    <t>R120200090</t>
  </si>
  <si>
    <t>WSS - Hassangarh</t>
  </si>
  <si>
    <t>Hassangarh</t>
  </si>
  <si>
    <t>R120200091</t>
  </si>
  <si>
    <t>WSS - Ismaila</t>
  </si>
  <si>
    <t>Ismaila</t>
  </si>
  <si>
    <t>R120200092</t>
  </si>
  <si>
    <t>WSS - Atail</t>
  </si>
  <si>
    <t>31.12.09</t>
  </si>
  <si>
    <t>R120200093</t>
  </si>
  <si>
    <t>WSS - More Kheri</t>
  </si>
  <si>
    <t>R120200094</t>
  </si>
  <si>
    <t>WSS - Karor</t>
  </si>
  <si>
    <t>28.02.10</t>
  </si>
  <si>
    <t>R120200095</t>
  </si>
  <si>
    <t>WSS - Sisar Khas</t>
  </si>
  <si>
    <t>30.06.08</t>
  </si>
  <si>
    <t>R120200096</t>
  </si>
  <si>
    <t>WSS - Nonund</t>
  </si>
  <si>
    <t>30.09.08</t>
  </si>
  <si>
    <t>Nonund</t>
  </si>
  <si>
    <t>R120200097</t>
  </si>
  <si>
    <t>WSS - Baliyana</t>
  </si>
  <si>
    <t>Baliyana</t>
  </si>
  <si>
    <t>R120200098</t>
  </si>
  <si>
    <t>WSS - Kharawar</t>
  </si>
  <si>
    <t>R120200099</t>
  </si>
  <si>
    <t>WSS - Roorki</t>
  </si>
  <si>
    <t>Roorki</t>
  </si>
  <si>
    <t>R120200100</t>
  </si>
  <si>
    <t>WSS - Kiloi</t>
  </si>
  <si>
    <t>Kiloi</t>
  </si>
  <si>
    <t>R120200101</t>
  </si>
  <si>
    <t>WSS - Azad nagar</t>
  </si>
  <si>
    <t>15.11.09</t>
  </si>
  <si>
    <t>Azad nagar</t>
  </si>
  <si>
    <t>R120200102</t>
  </si>
  <si>
    <t>WSS - Barhana pana Milwan</t>
  </si>
  <si>
    <t>Barhana pana Milwan</t>
  </si>
  <si>
    <t>R120200103</t>
  </si>
  <si>
    <t>WSS - Bhadani</t>
  </si>
  <si>
    <t>31.12.10</t>
  </si>
  <si>
    <t>Bhadani</t>
  </si>
  <si>
    <t>R120200104</t>
  </si>
  <si>
    <t>WSS - Bahu &amp;  Kherahru Extension</t>
  </si>
  <si>
    <t>22.02.11</t>
  </si>
  <si>
    <t>Bahu &amp;  Kherahru Extension</t>
  </si>
  <si>
    <t>R120200106</t>
  </si>
  <si>
    <t>WSS - Chandol</t>
  </si>
  <si>
    <t>08.01.11</t>
  </si>
  <si>
    <t>Chandol</t>
  </si>
  <si>
    <t>R120200107</t>
  </si>
  <si>
    <t>WSS - Dighal Pana chindran</t>
  </si>
  <si>
    <t>Dighal Pana chindran</t>
  </si>
  <si>
    <t>R120200108</t>
  </si>
  <si>
    <t>WSS - Lakria</t>
  </si>
  <si>
    <t>Lakria</t>
  </si>
  <si>
    <t>R120200109</t>
  </si>
  <si>
    <t>WSS - Dharana</t>
  </si>
  <si>
    <t>Dharana</t>
  </si>
  <si>
    <t>R120200110</t>
  </si>
  <si>
    <t>WSS - Dadanpur</t>
  </si>
  <si>
    <t>Dadanpur</t>
  </si>
  <si>
    <t>R120200111</t>
  </si>
  <si>
    <t>WSS - Dhana &amp;  Dhanirwas</t>
  </si>
  <si>
    <t>Dhana &amp;  Dhanirwas</t>
  </si>
  <si>
    <t>R120200112</t>
  </si>
  <si>
    <t>WSS - Gudha</t>
  </si>
  <si>
    <t>R120200113</t>
  </si>
  <si>
    <t>WSS - Goria</t>
  </si>
  <si>
    <t>Goria</t>
  </si>
  <si>
    <t>R120200114</t>
  </si>
  <si>
    <t>WSS - Jaitpur &amp; Neola</t>
  </si>
  <si>
    <t>Jaitpur &amp; Neola</t>
  </si>
  <si>
    <t>R120200115</t>
  </si>
  <si>
    <t>WSS - Lohari</t>
  </si>
  <si>
    <t>Lohari</t>
  </si>
  <si>
    <t>R120200116</t>
  </si>
  <si>
    <t>WSS - Kheri Jatt</t>
  </si>
  <si>
    <t>Kheri Jatt</t>
  </si>
  <si>
    <t>R120200117</t>
  </si>
  <si>
    <t>WSS - Bhaproda, Asanda</t>
  </si>
  <si>
    <t>31.08.10</t>
  </si>
  <si>
    <t>Bhaproda, Asanda</t>
  </si>
  <si>
    <t>R120200118</t>
  </si>
  <si>
    <t>WSS - Mandothi</t>
  </si>
  <si>
    <t>31.08.12</t>
  </si>
  <si>
    <t>Mandothi</t>
  </si>
  <si>
    <t>R120200119</t>
  </si>
  <si>
    <t>WSS - Mattan</t>
  </si>
  <si>
    <t>Mattan</t>
  </si>
  <si>
    <t>R120200120</t>
  </si>
  <si>
    <t>WSS - Passor &amp;  Jahangirpur</t>
  </si>
  <si>
    <t>Passor &amp;  Jahangirpur</t>
  </si>
  <si>
    <t>R120200121</t>
  </si>
  <si>
    <t>WSS - Chudani</t>
  </si>
  <si>
    <t>Chudani</t>
  </si>
  <si>
    <t>R120200122</t>
  </si>
  <si>
    <t>WSS - Dulhera</t>
  </si>
  <si>
    <t>Dulhera</t>
  </si>
  <si>
    <t>R120200123</t>
  </si>
  <si>
    <t>WSS - Barahi</t>
  </si>
  <si>
    <t>Barahi</t>
  </si>
  <si>
    <t>R120200124</t>
  </si>
  <si>
    <t>WSS - Kharhar</t>
  </si>
  <si>
    <t>31.03.12</t>
  </si>
  <si>
    <t>Kharhar</t>
  </si>
  <si>
    <t>R120200125</t>
  </si>
  <si>
    <t>WSS - Daboda Khurd</t>
  </si>
  <si>
    <t>Daboda Khurd</t>
  </si>
  <si>
    <t>R120200126</t>
  </si>
  <si>
    <t>WSS - Khungai &amp; Kablana</t>
  </si>
  <si>
    <t>14.10.08</t>
  </si>
  <si>
    <t>Khungai &amp; Kablana</t>
  </si>
  <si>
    <t>R120200127</t>
  </si>
  <si>
    <t>WSS - Bhainswal Bawla &amp;  Bhainswal Mithan</t>
  </si>
  <si>
    <t>02.12.09</t>
  </si>
  <si>
    <t>Bhainswal Bawla &amp;  Bhainswal Mithan</t>
  </si>
  <si>
    <t>R120200128</t>
  </si>
  <si>
    <t>WSS - Kheri Kheri Damkan gr.of 2 Nos. Villages</t>
  </si>
  <si>
    <t>25.08.10</t>
  </si>
  <si>
    <t>Kheri Kheri Damkan gr.of 2 Nos. Villages</t>
  </si>
  <si>
    <t>R120200129</t>
  </si>
  <si>
    <t>WSS - Barota gr.of 2 Nos.Villages</t>
  </si>
  <si>
    <t>Barota gr.of 2 Nos.Villages</t>
  </si>
  <si>
    <t>R120200130</t>
  </si>
  <si>
    <t>WSS - Garhi Ujjale Khan gr.of 2 Nos. Villages</t>
  </si>
  <si>
    <t>Garhi Ujjale Khan gr.of 2 Nos. Villages</t>
  </si>
  <si>
    <t>R120200131</t>
  </si>
  <si>
    <t>WSS - Bhatoti Khasi gr.of    2 Nos. Villages</t>
  </si>
  <si>
    <t>30.06.11</t>
  </si>
  <si>
    <t>Bhatoti Khasi gr.of    2 Nos. Villages</t>
  </si>
  <si>
    <t>R120200132</t>
  </si>
  <si>
    <t>WSS - Busana gr.of 2 Nos. Villages</t>
  </si>
  <si>
    <t>15.11.10</t>
  </si>
  <si>
    <t>Busana gr.of 2 Nos. Villages</t>
  </si>
  <si>
    <t>R120200133</t>
  </si>
  <si>
    <t>WSS - Kohla</t>
  </si>
  <si>
    <t>R120200134</t>
  </si>
  <si>
    <t>WSS - Siwanka</t>
  </si>
  <si>
    <t>Siwanka</t>
  </si>
  <si>
    <t>R120200135</t>
  </si>
  <si>
    <t>WSS - Dhurana</t>
  </si>
  <si>
    <t>12.02.09</t>
  </si>
  <si>
    <t>Dhurana</t>
  </si>
  <si>
    <t>R120200136</t>
  </si>
  <si>
    <t>WSS - Baroda Thuthan and  Baroda Mor</t>
  </si>
  <si>
    <t>Baroda Thuthan and  Baroda Mor</t>
  </si>
  <si>
    <t>R120200137</t>
  </si>
  <si>
    <t>WSS - Shamri gr.of 3 Nos. Villages</t>
  </si>
  <si>
    <t>31.06.12</t>
  </si>
  <si>
    <t>Shamri gr.of 3 Nos. Villages</t>
  </si>
  <si>
    <t>R120200138</t>
  </si>
  <si>
    <t>WSS - Bichpari gr.of 3 Nos. Villages</t>
  </si>
  <si>
    <t>Bichpari gr.of 3 Nos. Villages</t>
  </si>
  <si>
    <t>R120200139</t>
  </si>
  <si>
    <t>WSS - Ahulana</t>
  </si>
  <si>
    <t>31.07.09</t>
  </si>
  <si>
    <t>R120200140</t>
  </si>
  <si>
    <t>WSS - Kathura</t>
  </si>
  <si>
    <t>R120200141</t>
  </si>
  <si>
    <t>WSS - Bhatgaon</t>
  </si>
  <si>
    <t>Bhatgaon</t>
  </si>
  <si>
    <t>R120200142</t>
  </si>
  <si>
    <t>WSS - Garhi Sisana</t>
  </si>
  <si>
    <t>30.09.11</t>
  </si>
  <si>
    <t>R120200143</t>
  </si>
  <si>
    <t>WSS - Bhadana</t>
  </si>
  <si>
    <t>Bhadana</t>
  </si>
  <si>
    <t>R120200144</t>
  </si>
  <si>
    <t>WSS - Bajina</t>
  </si>
  <si>
    <t>R120200146</t>
  </si>
  <si>
    <t>WSS - Kitlana</t>
  </si>
  <si>
    <t>31.07.11</t>
  </si>
  <si>
    <t>Kitlana</t>
  </si>
  <si>
    <t>R120200147</t>
  </si>
  <si>
    <t>WSS - Leghan Hetwan</t>
  </si>
  <si>
    <t>31.03.11</t>
  </si>
  <si>
    <t>Leghan Hetwan</t>
  </si>
  <si>
    <t>R120200148</t>
  </si>
  <si>
    <t>WSS - Devrala</t>
  </si>
  <si>
    <t>Devrala</t>
  </si>
  <si>
    <t>R120200149</t>
  </si>
  <si>
    <t>WSS - Bamla-I Old.</t>
  </si>
  <si>
    <t>Bamla-I Old.</t>
  </si>
  <si>
    <t>R120200150</t>
  </si>
  <si>
    <t>WSS - Paluwas</t>
  </si>
  <si>
    <t>30.04.09</t>
  </si>
  <si>
    <t>Paluwas</t>
  </si>
  <si>
    <t>R120200151</t>
  </si>
  <si>
    <t>WSS - Hindol</t>
  </si>
  <si>
    <t>Hindol</t>
  </si>
  <si>
    <t>R120200153</t>
  </si>
  <si>
    <t>WSS - Badala</t>
  </si>
  <si>
    <t>25.12.09</t>
  </si>
  <si>
    <t>Badala</t>
  </si>
  <si>
    <t>R120200154</t>
  </si>
  <si>
    <t>WSS - Sai</t>
  </si>
  <si>
    <t>Sai</t>
  </si>
  <si>
    <t>R120200155</t>
  </si>
  <si>
    <t>WSS - Mundhal</t>
  </si>
  <si>
    <t>Mundhal</t>
  </si>
  <si>
    <t>R120200156</t>
  </si>
  <si>
    <t>WSS - Dhanana</t>
  </si>
  <si>
    <t>15.08.09</t>
  </si>
  <si>
    <t>R120200157</t>
  </si>
  <si>
    <t>WSS - Mandhana</t>
  </si>
  <si>
    <t>R120200158</t>
  </si>
  <si>
    <t>WSS - Tigrana</t>
  </si>
  <si>
    <t>23.07.11</t>
  </si>
  <si>
    <t>Tigrana</t>
  </si>
  <si>
    <t>R120200159</t>
  </si>
  <si>
    <t>WSS - Bhariwas</t>
  </si>
  <si>
    <t>31.05.09</t>
  </si>
  <si>
    <t>Bhariwas</t>
  </si>
  <si>
    <t>R120200160</t>
  </si>
  <si>
    <t>WSS - Alampur</t>
  </si>
  <si>
    <t>16.08.09</t>
  </si>
  <si>
    <t>R120200161</t>
  </si>
  <si>
    <t>WSS - Sandwa</t>
  </si>
  <si>
    <t>Sandwa</t>
  </si>
  <si>
    <t>R120200162</t>
  </si>
  <si>
    <t>WSS - Dhani Riwasa and Dharan</t>
  </si>
  <si>
    <t>Dhani Riwasa and Dharan</t>
  </si>
  <si>
    <t>R120200163</t>
  </si>
  <si>
    <t>WSS - Indiwali</t>
  </si>
  <si>
    <t>R120200164</t>
  </si>
  <si>
    <t>WSS - Baganwala</t>
  </si>
  <si>
    <t>26.08.09</t>
  </si>
  <si>
    <t>Baganwala</t>
  </si>
  <si>
    <t>R120200165</t>
  </si>
  <si>
    <t>WSS - Garanpura</t>
  </si>
  <si>
    <t>Garanpura</t>
  </si>
  <si>
    <t>R120200166</t>
  </si>
  <si>
    <t>WSS - Garwa</t>
  </si>
  <si>
    <t>Garwa</t>
  </si>
  <si>
    <t>R120200167</t>
  </si>
  <si>
    <t>WSS - Jhanwari</t>
  </si>
  <si>
    <t>Jhanwari</t>
  </si>
  <si>
    <t>R120200169</t>
  </si>
  <si>
    <t>WSS - Jhinjhar</t>
  </si>
  <si>
    <t>Jhinjhar, China, Bhageshwari, Bass</t>
  </si>
  <si>
    <t>R120200170</t>
  </si>
  <si>
    <t>WSS - Khatiwas</t>
  </si>
  <si>
    <t>15.09.08</t>
  </si>
  <si>
    <t>Khatiwas</t>
  </si>
  <si>
    <t>R120200171</t>
  </si>
  <si>
    <t>WSS - Loharwara</t>
  </si>
  <si>
    <t>Loharwara</t>
  </si>
  <si>
    <t>R120200172</t>
  </si>
  <si>
    <t>WSS - Neemli</t>
  </si>
  <si>
    <t>Neemli</t>
  </si>
  <si>
    <t>R120200173</t>
  </si>
  <si>
    <t>WSS - Pandwan</t>
  </si>
  <si>
    <t>Pandwan</t>
  </si>
  <si>
    <t>R120200174</t>
  </si>
  <si>
    <t>WSS - Noswa</t>
  </si>
  <si>
    <t>30.07.09</t>
  </si>
  <si>
    <t>Noswa</t>
  </si>
  <si>
    <t>R120200175</t>
  </si>
  <si>
    <t>WSS - Rasiwas</t>
  </si>
  <si>
    <t>R120200177</t>
  </si>
  <si>
    <t>WSS - B/Station Charkhi</t>
  </si>
  <si>
    <t>Charkhi</t>
  </si>
  <si>
    <t>R120200178</t>
  </si>
  <si>
    <t>WSS - Mori</t>
  </si>
  <si>
    <t>Mori, Balkara</t>
  </si>
  <si>
    <t>R120200179</t>
  </si>
  <si>
    <t>Rajound in Kaithal</t>
  </si>
  <si>
    <t>31.05.10</t>
  </si>
  <si>
    <t>Rajound</t>
  </si>
  <si>
    <t>R120200180</t>
  </si>
  <si>
    <t>WSS - Thua</t>
  </si>
  <si>
    <t>Thua</t>
  </si>
  <si>
    <t>R120200181</t>
  </si>
  <si>
    <t>WSS - Pegan</t>
  </si>
  <si>
    <t>25.04.10</t>
  </si>
  <si>
    <t>Pegan</t>
  </si>
  <si>
    <t>R120200182</t>
  </si>
  <si>
    <t>WSS - Daryawala</t>
  </si>
  <si>
    <t>Daryawala</t>
  </si>
  <si>
    <t>R120200183</t>
  </si>
  <si>
    <t>WSS - Dehola</t>
  </si>
  <si>
    <t>18.01.11</t>
  </si>
  <si>
    <t>Dehola</t>
  </si>
  <si>
    <t>R120200184</t>
  </si>
  <si>
    <t>WSS - Gatauli Gr. of Villages</t>
  </si>
  <si>
    <t>19.02.10</t>
  </si>
  <si>
    <t>Gatauli, Julana, Jai wanti</t>
  </si>
  <si>
    <t>R120200185</t>
  </si>
  <si>
    <t>WSS - Hatt Gr. of Villages</t>
  </si>
  <si>
    <t>21.01.11</t>
  </si>
  <si>
    <t>Hatt, Safidon, Ram Nagar</t>
  </si>
  <si>
    <t>R120200186</t>
  </si>
  <si>
    <t>WSS - Jhanj Kalan Gr. of Villages</t>
  </si>
  <si>
    <t>23.03.09</t>
  </si>
  <si>
    <t>Jhanj Kalan, Jhanj Khurd, Barodi</t>
  </si>
  <si>
    <t>R120200187</t>
  </si>
  <si>
    <t>WSS - Kalwa</t>
  </si>
  <si>
    <t>R120200188</t>
  </si>
  <si>
    <t>WSS - Karela Gr. of Villages</t>
  </si>
  <si>
    <t>31.12.11</t>
  </si>
  <si>
    <t>Karela, Jhamola</t>
  </si>
  <si>
    <t>R120200189</t>
  </si>
  <si>
    <t>WSS - Karsola</t>
  </si>
  <si>
    <t>Karsola</t>
  </si>
  <si>
    <t>R120200190</t>
  </si>
  <si>
    <t>WSS - Kharak Gadian Gr. of Villages</t>
  </si>
  <si>
    <t>24.12.09</t>
  </si>
  <si>
    <t>Kharak Gadian, Bania Khera, Ritauli, Mohammad Khera, Tali Khera</t>
  </si>
  <si>
    <t>R120200191</t>
  </si>
  <si>
    <t>WSS - Kila Zafargarh Gr. of Villages</t>
  </si>
  <si>
    <t>20.12.09</t>
  </si>
  <si>
    <t>Kila Zafargarh &amp; Bhahamanwas</t>
  </si>
  <si>
    <t>R120200192</t>
  </si>
  <si>
    <t>WSS - Rajana Khurd Gr. of Villages</t>
  </si>
  <si>
    <t>R120200193</t>
  </si>
  <si>
    <t>WSS - Bibipur Gr. of Vilages</t>
  </si>
  <si>
    <t>10.03.11</t>
  </si>
  <si>
    <t>Bibipur, Igrah</t>
  </si>
  <si>
    <t>R120200194</t>
  </si>
  <si>
    <t>WSS - Behbalpur after Bifurcation from Bibipur</t>
  </si>
  <si>
    <t>28.02.11</t>
  </si>
  <si>
    <t>R120200195</t>
  </si>
  <si>
    <t>WSS - Alipur Gr. of Villages</t>
  </si>
  <si>
    <t>Alipur, Kheri Ganda</t>
  </si>
  <si>
    <t>R120200196</t>
  </si>
  <si>
    <t>WSS - Dhamtan Sahib</t>
  </si>
  <si>
    <t>Dhamtan Sahib</t>
  </si>
  <si>
    <t>R120200197</t>
  </si>
  <si>
    <t>WSS - Julehra</t>
  </si>
  <si>
    <t>Julehra</t>
  </si>
  <si>
    <t>R120200198</t>
  </si>
  <si>
    <t>WSS - Jant Sariwas</t>
  </si>
  <si>
    <t>01.03.11</t>
  </si>
  <si>
    <t>Jant Sariwas</t>
  </si>
  <si>
    <t>R120200199</t>
  </si>
  <si>
    <t>WSS - Shadipur</t>
  </si>
  <si>
    <t>10.02.09</t>
  </si>
  <si>
    <t>Shadipur</t>
  </si>
  <si>
    <t>R120200200</t>
  </si>
  <si>
    <t>WSS - Bamber</t>
  </si>
  <si>
    <t>10.04.10</t>
  </si>
  <si>
    <t>Bamber</t>
  </si>
  <si>
    <t>R120200201</t>
  </si>
  <si>
    <t>WSS - Jiwara</t>
  </si>
  <si>
    <t>Jiwara</t>
  </si>
  <si>
    <t>R120200202</t>
  </si>
  <si>
    <t>WSS - Phandani</t>
  </si>
  <si>
    <t>10.10.10</t>
  </si>
  <si>
    <t>Phandani</t>
  </si>
  <si>
    <t>R120200203</t>
  </si>
  <si>
    <t>WSS - Gurawara</t>
  </si>
  <si>
    <t>Gurawara</t>
  </si>
  <si>
    <t>R120200204</t>
  </si>
  <si>
    <t>WSS - Khushpura</t>
  </si>
  <si>
    <t>31.08.11</t>
  </si>
  <si>
    <t>Khushpura</t>
  </si>
  <si>
    <t>R120200205</t>
  </si>
  <si>
    <t>WSS - Maha Kharia</t>
  </si>
  <si>
    <t>Maha Kharia</t>
  </si>
  <si>
    <t>R120200206</t>
  </si>
  <si>
    <t>WSS - Mundra</t>
  </si>
  <si>
    <t>Mundra</t>
  </si>
  <si>
    <t>R120200207</t>
  </si>
  <si>
    <t>WSS - Jatusana</t>
  </si>
  <si>
    <t>10.11.09</t>
  </si>
  <si>
    <t>R120200208</t>
  </si>
  <si>
    <t>WSS - Khijuri</t>
  </si>
  <si>
    <t>01.02.11</t>
  </si>
  <si>
    <t>R120200209</t>
  </si>
  <si>
    <t>Sehlong</t>
  </si>
  <si>
    <t>R120200210</t>
  </si>
  <si>
    <t>Bairawas</t>
  </si>
  <si>
    <t>R120200211</t>
  </si>
  <si>
    <t>Buchawas</t>
  </si>
  <si>
    <t>R120200212</t>
  </si>
  <si>
    <t>WSS - Alewa Gr. of    Villages</t>
  </si>
  <si>
    <t>20.01.11</t>
  </si>
  <si>
    <t>Alewa, Khanda</t>
  </si>
  <si>
    <t>R120200213</t>
  </si>
  <si>
    <t>WSS - Kair Kheri Gr. of    Villages</t>
  </si>
  <si>
    <t>Kair Kheri, Aheerka, Jeetgarh, Roopgarh</t>
  </si>
  <si>
    <t>R120200214</t>
  </si>
  <si>
    <t>WSS - Dhatrath</t>
  </si>
  <si>
    <t>05.02.08</t>
  </si>
  <si>
    <t>Dhatrath</t>
  </si>
  <si>
    <t>R120200215</t>
  </si>
  <si>
    <t>WSS - Khokhri</t>
  </si>
  <si>
    <t>Khokhri</t>
  </si>
  <si>
    <t>R120200216</t>
  </si>
  <si>
    <t>WSS - Haibatpur</t>
  </si>
  <si>
    <t>Haibatpur</t>
  </si>
  <si>
    <t>R120200217</t>
  </si>
  <si>
    <t>WSS - Taloda Gr. of    Villages</t>
  </si>
  <si>
    <t>Taloda, Kheri</t>
  </si>
  <si>
    <t>R120200218</t>
  </si>
  <si>
    <t>WSS - Lohchab</t>
  </si>
  <si>
    <t>25.01.11</t>
  </si>
  <si>
    <t>Lohchab</t>
  </si>
  <si>
    <t>R120200219</t>
  </si>
  <si>
    <t>WSS - Bohatwala Gr. of    Villages</t>
  </si>
  <si>
    <t>15.03.11</t>
  </si>
  <si>
    <t>Bohatwala Gr. of    Villages</t>
  </si>
  <si>
    <t>R120200220</t>
  </si>
  <si>
    <t>WSS - Dalamwala</t>
  </si>
  <si>
    <t>R120200221</t>
  </si>
  <si>
    <t>WSS - Ratta Khera</t>
  </si>
  <si>
    <t>30.11.09</t>
  </si>
  <si>
    <t>Ratta Khera</t>
  </si>
  <si>
    <t>R120200222</t>
  </si>
  <si>
    <t>WSS - Kurar</t>
  </si>
  <si>
    <t>Kurar</t>
  </si>
  <si>
    <t>R120200223</t>
  </si>
  <si>
    <t>WSS - Siri Raag Khera</t>
  </si>
  <si>
    <t>30.10.10</t>
  </si>
  <si>
    <t>Siri Raag Khera</t>
  </si>
  <si>
    <t>R120200224</t>
  </si>
  <si>
    <t>WSS - Kandela</t>
  </si>
  <si>
    <t>R120200225</t>
  </si>
  <si>
    <t>WSS - Kalwan</t>
  </si>
  <si>
    <t>Kalwan</t>
  </si>
  <si>
    <t>R120200226</t>
  </si>
  <si>
    <t>WSS - Dahisara</t>
  </si>
  <si>
    <t>31.07.10</t>
  </si>
  <si>
    <t>Dahisara</t>
  </si>
  <si>
    <t>R120200227</t>
  </si>
  <si>
    <t>WSS - Nathu Pur</t>
  </si>
  <si>
    <t>Nathu Pur</t>
  </si>
  <si>
    <t>R120200228</t>
  </si>
  <si>
    <t>WSS - Feroz Pur Banger</t>
  </si>
  <si>
    <t>Feroz Pur Banger</t>
  </si>
  <si>
    <t>R120200229</t>
  </si>
  <si>
    <t>WSS - Fazil Pur</t>
  </si>
  <si>
    <t>Fazil Pur</t>
  </si>
  <si>
    <t>R120200230</t>
  </si>
  <si>
    <t>R120200231</t>
  </si>
  <si>
    <t>WSS - Pipli Khera</t>
  </si>
  <si>
    <t>Pipli Khera</t>
  </si>
  <si>
    <t>R120200232</t>
  </si>
  <si>
    <t>WSS - Chirsmi gr.</t>
  </si>
  <si>
    <t>Chirsmi gr.</t>
  </si>
  <si>
    <t>R130200001</t>
  </si>
  <si>
    <t>Increasing Capacity of Sarsaud Disty. from RD 0 - 26494</t>
  </si>
  <si>
    <t>R130200002</t>
  </si>
  <si>
    <t>Increasing capacity of Fatehbad Branch by providing concrete in Bed &amp; Pointing of side slopes from RD 271000 -281000 for controlling seepage.</t>
  </si>
  <si>
    <t>23.06.08</t>
  </si>
  <si>
    <t>R130200003</t>
  </si>
  <si>
    <t>Constructing Rajound Minor from Rd 0-25000 off taking at RD 63500/R Rajound Disty.</t>
  </si>
  <si>
    <t>R130200004</t>
  </si>
  <si>
    <t>Constructing Kapil Muni Minor from RD 0-38820 off taking at RD 64000/R Shudkan disty..</t>
  </si>
  <si>
    <t>R130200005</t>
  </si>
  <si>
    <t>Single layer Brick lining from RD 0-32700 of Pinghala Minor including its extension from RD 27300-32700.</t>
  </si>
  <si>
    <t>R130200006</t>
  </si>
  <si>
    <t>Increasing Capacity of Rajound Disty. from RD 53000 to 126100, Alewa Minor from RD 0-29000 and construction of Hassanpur sub Minor from RD 0-15500 off taking at RD 23000/R Alewa minor.</t>
  </si>
  <si>
    <t>Medium Irri.</t>
  </si>
  <si>
    <t>R130200007</t>
  </si>
  <si>
    <t>Increasing Capacity of Karsola Minor from RD 0-72854/Tail including repair of Lining &amp; Structures.</t>
  </si>
  <si>
    <t>R130200008</t>
  </si>
  <si>
    <t>Construction of DR Bridge at RD 124000 Nai Nallah crossing Safidon-Panipat Road at 6 Km stone.</t>
  </si>
  <si>
    <t>R130200009</t>
  </si>
  <si>
    <t>Rehabilitation of WJC Main branch in reach RD 61000-75000, 96000-126400 by way of side lining including construction of bridge at RD 75200 WJC Main Branch.</t>
  </si>
  <si>
    <t>R130200010</t>
  </si>
  <si>
    <t>Construction of VR Bridge at RD 141575 of Diversion drain no. 8.</t>
  </si>
  <si>
    <t>R130200011</t>
  </si>
  <si>
    <t>Increasing capacity of WJC MLL by remodelling of Pucca Structure, STG of banks and side lining in selected reaches from RD 114500-145000.</t>
  </si>
  <si>
    <t>R130200012</t>
  </si>
  <si>
    <t>Constructing Mandholi disty. from RD 0-5000 off taking at RD 67000/R Siwani Canal.</t>
  </si>
  <si>
    <t>R130200013</t>
  </si>
  <si>
    <t>Constructing New Badesra minor from RD 0-16000 off taking at RD 64700/L Jui Feeder.</t>
  </si>
  <si>
    <t>R130200014</t>
  </si>
  <si>
    <t>Constructing Sagwan sub-minor from RD 0-8420 (tail) off taking at RD 6900/R New Sagwan minor.</t>
  </si>
  <si>
    <t>R130200015</t>
  </si>
  <si>
    <t>Constructing Bajina Minor from RD 0-20872 off taking at RD 80800/L Nigana Feeder.</t>
  </si>
  <si>
    <t>R130200016</t>
  </si>
  <si>
    <t>Constructing Escape Channel reservoir at RD 39000/L Garanpura Minor.</t>
  </si>
  <si>
    <t>R130200017</t>
  </si>
  <si>
    <t>Constructing Mithathai Ghuskani L/drain from RD 0-47000 outfalling at RD 127700/R Bhiwani Ghaggar Drain.</t>
  </si>
  <si>
    <t>R130200018</t>
  </si>
  <si>
    <t>Constructing Bhiwani Ghaggar Drain from RD 0-156000 outfalling at RD 384000/L Hisar Ghaggar Drain.</t>
  </si>
  <si>
    <t>Major Irri.</t>
  </si>
  <si>
    <t>R130200019</t>
  </si>
  <si>
    <t>Constructing Achina Minor from RD 0-12800 off taking at RD 61000-R Bond Disty.</t>
  </si>
  <si>
    <t>R130200020</t>
  </si>
  <si>
    <t>Constructing Loharu Misri Link Channel from RD 73600-88000</t>
  </si>
  <si>
    <t>R130200021</t>
  </si>
  <si>
    <t>Increasing Capacity of Sanga Minor from RD 0-35993 by removing Pump House</t>
  </si>
  <si>
    <t>R130200022</t>
  </si>
  <si>
    <t>Constructing 1-R Karainti Minor from RD 0-5000 off taking at RD 18000-R Karainti Minor.</t>
  </si>
  <si>
    <t>R130200023</t>
  </si>
  <si>
    <t>Extension of Bhambewa Minor from Km 1.68 to 3.66 off taking at Km 2.74-R of Dulhera Disty.</t>
  </si>
  <si>
    <t>R130200024</t>
  </si>
  <si>
    <t>Increasing capacity of Bainsi Minor from RD 0-23750 &amp; lining work from RD 9000-23750.</t>
  </si>
  <si>
    <t>R130200025</t>
  </si>
  <si>
    <t>Increasing capacity of Butana Branch from RD 0-119810</t>
  </si>
  <si>
    <t>R130200026</t>
  </si>
  <si>
    <t>Extension of Jindran sub minor from RD 10000-14000</t>
  </si>
  <si>
    <t>R130200027</t>
  </si>
  <si>
    <t>Increasing capacity of Kahanaur sub branch/disty. from RD 0-124436.</t>
  </si>
  <si>
    <t>R130200029</t>
  </si>
  <si>
    <t>Constructing Dohar sub minor from Km 0-2.50 off taking from Km 3.100 - R Dochana Minor.</t>
  </si>
  <si>
    <t>R130200030</t>
  </si>
  <si>
    <t>Constructing Nosuha Minor from RD 0 to 3.360 off taking from Satnali feeder Km 6.814-R.</t>
  </si>
  <si>
    <t>R130200031</t>
  </si>
  <si>
    <t>Extension of Barkoda Minor from Km 3.000 to Km 4.200.</t>
  </si>
  <si>
    <t>R130200034</t>
  </si>
  <si>
    <t>Creation of water body upstream of Massani Barrage.</t>
  </si>
  <si>
    <t>R130200035</t>
  </si>
  <si>
    <t>Reconstruction of  H.L. Bridge over Markanda river on Ambala-Kala Amb Sadhaura road in Yamuna Nagar district</t>
  </si>
  <si>
    <t>Bridge</t>
  </si>
  <si>
    <t>21.11.07</t>
  </si>
  <si>
    <t>R130200036</t>
  </si>
  <si>
    <t>Reconstruction of  H.L. Bridge over WJ Canal on Kaith Kalanaur road Km.3.80 in Yamuna Nagar Distt.</t>
  </si>
  <si>
    <t>R130200038</t>
  </si>
  <si>
    <t>Construction of H.L. Bridge over Markanda Nadi X-ing Mulana-Jharu Majra-Naraingarh Road in Ambala Distt.</t>
  </si>
  <si>
    <t>06.02.08</t>
  </si>
  <si>
    <t>Mulana, Rolaheri, Tangail, Duliana, Dhanaura, Barara, Sarakpur, Sohana, Jharu Majra, Ramgarh, Khera, Paplotha, Gokalgarh, Talheri Gujra, Tamnaull, Badhauli, Goll-Gola, Sabapur, Rajpura, Thakarpura, Uplana, Jeoll, Gaganheri, Mohwakheri, Sahapur, Taprian, Tharwa, Naraingarh</t>
  </si>
  <si>
    <t>R130200042</t>
  </si>
  <si>
    <t>Bridge over local drain on Haily Mandi Faruk-Nagar road in Gurgaon Distt.</t>
  </si>
  <si>
    <t>R130200044</t>
  </si>
  <si>
    <t>Bridge over Buria Nallah (RD 4.954) on Badshapur-Dalepur road (RD 5.50) in Faridabad Distt.</t>
  </si>
  <si>
    <t>R130200066</t>
  </si>
  <si>
    <t>Bridge on local Nallah on Mandkola Silani road RD 9980 m</t>
  </si>
  <si>
    <t>R130200069</t>
  </si>
  <si>
    <t>Bridge over Loharu Canal (RD 27195) on App. Road to Kheri Butter Km. 0 to 1.00</t>
  </si>
  <si>
    <t>R130200070</t>
  </si>
  <si>
    <t>Bridge over Loharu Canal (RD 36350) on Birhi Mehra road</t>
  </si>
  <si>
    <t>R130200072</t>
  </si>
  <si>
    <t>Bridge over Loharu Feeder on Morwala Bigowa road</t>
  </si>
  <si>
    <t>R130200073</t>
  </si>
  <si>
    <t>Bridge over Loharu Canal (RD 1120) Dadri Ghikara road</t>
  </si>
  <si>
    <t>R130200095</t>
  </si>
  <si>
    <t>Bridge over Barwala link canal on Garhi Pipaltha road (ODR).</t>
  </si>
  <si>
    <t>R130200098</t>
  </si>
  <si>
    <t>Construction of bridges on Narwana Branch in Km 74(74/4) of Shahbad Thol road (SH-4) single span of 25.50 M RD 73.960 VR Bridges 209850 IB &amp; widening existing SYL Bridge in Km 74 (74/3) Shahbad Thol road (SH-4)</t>
  </si>
  <si>
    <t>Boripur, Mohidinpur, Nahar Majra, Kalyana, Goaloura, Sulkhani, Nagla, Mahdoodam, Mamu Majra, Kabani, Kalsana, Fatehgarh, Raipur,  Nalvi, Bijjarpur, Tangori, Rai Majra, Taskali, Bsantpur, Madheri, Dalla Majra, Tharauli, Thol, Kurri, Ismailabad</t>
  </si>
  <si>
    <t>R130200104</t>
  </si>
  <si>
    <t>Bridge over  Thanasar Jhansa road to Lukhi road at RD 3.59.</t>
  </si>
  <si>
    <t>R130200121</t>
  </si>
  <si>
    <t>Ambala - Provision of Rural Drinking Water Supply to SC households (IGRDWSS)</t>
  </si>
  <si>
    <t>2.0394 (Original)</t>
  </si>
  <si>
    <t>18.03.08</t>
  </si>
  <si>
    <t>R130200122</t>
  </si>
  <si>
    <t>Bhiwani - Provision of Rural Drinking Water Supply to SC households (IGRDWSS)</t>
  </si>
  <si>
    <t>1.6354134 (Original)</t>
  </si>
  <si>
    <t>R130200123</t>
  </si>
  <si>
    <t>Fatehabad - Provision of Rural Drinking Water Supply to SC households (IGRDWSS)</t>
  </si>
  <si>
    <t>2.2394466 (Original)</t>
  </si>
  <si>
    <t>R130200124</t>
  </si>
  <si>
    <t>Hisar - Provision of Rural Drinking Water Supply to SC households (IGRDWSS)</t>
  </si>
  <si>
    <t>2.9689029 (Original)</t>
  </si>
  <si>
    <t>R130200125</t>
  </si>
  <si>
    <t>Jind - Provision of Rural Drinking Water Supply to SC households (IGRDWSS)</t>
  </si>
  <si>
    <t>2.2112658 (Original)</t>
  </si>
  <si>
    <t>R130200126</t>
  </si>
  <si>
    <t>Kaithal - Provision of Rural Drinking Water Supply to SC households (IGRDWSS)</t>
  </si>
  <si>
    <t>2.4430158 (Original)</t>
  </si>
  <si>
    <t>R130200127</t>
  </si>
  <si>
    <t>Karnal - Provision of Rural Drinking Water Supply to SC households (IGRDWSS)</t>
  </si>
  <si>
    <t>2.1658428 (Original)</t>
  </si>
  <si>
    <t>R130200128</t>
  </si>
  <si>
    <t>Kurukshetra - Provision of Rural Drinking Water Supply to SC households (IGRDWSS)</t>
  </si>
  <si>
    <t>1.7364564 (Original)</t>
  </si>
  <si>
    <t>R130200129</t>
  </si>
  <si>
    <t>Mohindergarh - Provision of Rural Drinking Water Supply to SC households (IGRDWSS)</t>
  </si>
  <si>
    <t>1.1667222 (Original)</t>
  </si>
  <si>
    <t>R130200130</t>
  </si>
  <si>
    <t>Panchkula - Provision of Rural Drinking Water Supply to SC households (IGRDWSS)</t>
  </si>
  <si>
    <t>0.4649832 (Original)</t>
  </si>
  <si>
    <t>R130200131</t>
  </si>
  <si>
    <t>Sirsa - Provision of Rural Drinking Water Supply to SC households (IGRDWSS)</t>
  </si>
  <si>
    <t>2.6523324 (Original)</t>
  </si>
  <si>
    <t>Ellenabad, Dabwali</t>
  </si>
  <si>
    <t>R130200132</t>
  </si>
  <si>
    <t>Yamunanagar - Provision of Rural Drinking Water Supply to SC households (IGRDWSS)</t>
  </si>
  <si>
    <t>2.3178708 (Original)</t>
  </si>
  <si>
    <t>R130200133</t>
  </si>
  <si>
    <t>From BPS Mahila University at Khanpur to GT Road Ganaur via Kasanda-Dubeta-Kailana Saiya Khera - Widening &amp; Strengthening</t>
  </si>
  <si>
    <t>R130200134</t>
  </si>
  <si>
    <t>From Gohana to BPS Mahila University at Khanpur - Widening &amp; Strengthening</t>
  </si>
  <si>
    <t>R130200135</t>
  </si>
  <si>
    <t>From Gurukul Bhainswala to BPS Mahila University at Khanpur via Kakana - Widening &amp; Strengthening</t>
  </si>
  <si>
    <t>R140200002</t>
  </si>
  <si>
    <t>Bridge over Ratta Khera minor on Ratia Fatehabad road on RD 44.165</t>
  </si>
  <si>
    <t>11.07.08</t>
  </si>
  <si>
    <t>R140200004</t>
  </si>
  <si>
    <t>Bridge over Khairi disty. RD 66200 on Kahbarkalant Chulibgrian road RD 4.10</t>
  </si>
  <si>
    <t>R140200006</t>
  </si>
  <si>
    <t>Bridge over Khairi disty. RD 75730 on Chulikhurdgandli road RD 4.40</t>
  </si>
  <si>
    <t>R140200010</t>
  </si>
  <si>
    <t>Bridge over Munshiwala  minor on Hamapur Sehnal Road  RD 1.20</t>
  </si>
  <si>
    <t>R140200039</t>
  </si>
  <si>
    <t>Constructing Left Marginal Bund of Markanda river Down Stream Ambala-Saharanpur Railway Line from RD 0-16500.</t>
  </si>
  <si>
    <t>R140200040</t>
  </si>
  <si>
    <t>Excavating Kutcha Drain from RD  0-19300 off taking from disposal tank near Village Barara and outfalling in Shahbad Feeder RD  47.551 Km.</t>
  </si>
  <si>
    <t>R140200041</t>
  </si>
  <si>
    <t>Constructing Barsana Minor in reach RD 0-8000</t>
  </si>
  <si>
    <t>R140200042</t>
  </si>
  <si>
    <t>Extension of Miran Sub Minor from RD 11250 to 18000 off taking at RD 18600-L of Siwani Canal</t>
  </si>
  <si>
    <t>R140200043</t>
  </si>
  <si>
    <t>Extn. Mithathal Guskani Drain from RD 50100 to 70600 including construction of Prem Nagar Drain, Extn. of Gujrani Drain, Constructing 1-R Gujrani Drain and Extension of Dhanana Drain No. II all out falling in Mithathal Ghuskani Link Drain.</t>
  </si>
  <si>
    <t>R140200044</t>
  </si>
  <si>
    <t>Constructing of 1-L Jully Sub Minor from RD 0-6200 off taking at RD 14000-L of 1-L Bhariwas Minor</t>
  </si>
  <si>
    <t>R140200046</t>
  </si>
  <si>
    <t>Linking Dudhwa Minor direct  to Satnali Feender instead of Changror  Minor</t>
  </si>
  <si>
    <t>R140200047</t>
  </si>
  <si>
    <t>Linking Ballali Sub Minor direct  to Satnali Feeder at Km. 20.175 instead of Balali Minor</t>
  </si>
  <si>
    <t>R140200048</t>
  </si>
  <si>
    <t>Constructing Sukhpura Mundhal Link Drain RD 0-9000 outfalling at RD 38824-L Mundhal Talu Link Drain</t>
  </si>
  <si>
    <t>R140200049</t>
  </si>
  <si>
    <t>Constructing Kinala Minor from RD 0-12800-Tail off taking at RD 13700-L Pabra Link Channel.</t>
  </si>
  <si>
    <t>R140200050</t>
  </si>
  <si>
    <t>Constructing Mohalla -Bhaklana Drain from RD 16200 to 0 outfalling at RD 17000-L Into Bhaklana Drain</t>
  </si>
  <si>
    <t>Drainage</t>
  </si>
  <si>
    <t>R140200051</t>
  </si>
  <si>
    <t>Constructing Multipurpose Mirzapur Hisar Link Drain from RD 0-35600 outfalling at RD 98000-R of Hisar Drain</t>
  </si>
  <si>
    <t>R140200052</t>
  </si>
  <si>
    <t>Constructing Badala Sub Minor from RD 0-12172 off taking at RD 47500/L RD  47480/L Petwar Disty. and curtailment of Sunder Sorkhi Link Channel from Tail RD 29000 to 27813</t>
  </si>
  <si>
    <t>R140200053</t>
  </si>
  <si>
    <t>Increasing capacity of Sisasi Minor  RD 0- 24000 tail.</t>
  </si>
  <si>
    <t>R140200054</t>
  </si>
  <si>
    <t>Scheme for recharge ground water in village Barwala.</t>
  </si>
  <si>
    <t>R140200055</t>
  </si>
  <si>
    <t>Increasing capacity of old Sewani Feeder RD 0-13185.</t>
  </si>
  <si>
    <t>R140200056</t>
  </si>
  <si>
    <t>Remodelling of Durjanpur Minor RD 0-35000 tail.</t>
  </si>
  <si>
    <t>R140200057</t>
  </si>
  <si>
    <t>Constructing Ditch Drain along L-side of Bakra Minor from RD 5500-10500 outfalilng into Loharu Feeder at RD 2050-R</t>
  </si>
  <si>
    <t>R140200058</t>
  </si>
  <si>
    <t>Extension and Raising  of Chhudani Minor from RD 3080 to 4580 off taking at RD 112850/R of Dulhera Disty.</t>
  </si>
  <si>
    <t>R140200059</t>
  </si>
  <si>
    <t>Raising and extension of Birdhana Minor from RD 0-16950 tail off taking at RD 29904-R Chhara Minor</t>
  </si>
  <si>
    <t>R140200060</t>
  </si>
  <si>
    <t>Constructing Mangawas Link Drain from RD 0-9500 outfalling into Drain no. 8 at Km. 71.240-R</t>
  </si>
  <si>
    <t>R140200061</t>
  </si>
  <si>
    <t>Constructing of Dubaldhan Link Drain Km. 0-1.850 to eliminate PH at RD 0-243000-R of JLN Feeder.</t>
  </si>
  <si>
    <t>R140200062</t>
  </si>
  <si>
    <t>Increasing capacity of Jind Dy. No. 6-A from RD 0 to RD 18000.</t>
  </si>
  <si>
    <t>R140200063</t>
  </si>
  <si>
    <t>Increasing capacity of Brar Khera Minor  From RD 0-24400 I/C repair of structure RD 0 to tail.</t>
  </si>
  <si>
    <t>R140200064</t>
  </si>
  <si>
    <t>Constructing Surbra Link Channel RD 0-19550 off taking at RD  369000-L Sirsa branch and linking at D/s RD 28110 Surbra Disty.</t>
  </si>
  <si>
    <t>R140200065</t>
  </si>
  <si>
    <t>Construction of Igrah Minor from RD 0-21690 tail off taking RD 228500/L Hansi Branch.</t>
  </si>
  <si>
    <t>R140200066</t>
  </si>
  <si>
    <t>Constructing Nardak Jind  disty.  link channel from RD 0-30500 off taking at RD 30616/R of Jind Disty. No. 1 and remodelling of Jind disty. no. 1 from RD 0-30616.</t>
  </si>
  <si>
    <t>R140200068</t>
  </si>
  <si>
    <t>Extension Brah Kalan Minor from RD 9000 to 1500 off taking at RD 41900/L Jind Disty. no. 4</t>
  </si>
  <si>
    <t>R140200069</t>
  </si>
  <si>
    <t>Construction of Khanda Minor from RD 0-38400/tail off taking at RD 3940/R Muana Disty.</t>
  </si>
  <si>
    <t>R140200070</t>
  </si>
  <si>
    <t>Constructing Drain for linking old Ghaggar Creek from RD 0-62000 outfalling into Ghaggar River at RD 10700 of Ghaggar Bund.</t>
  </si>
  <si>
    <t>R140200071</t>
  </si>
  <si>
    <t>Constructing Pharal Link Drain from RD 0-16800 outfalling in Amin Drain at RD 85000-R.</t>
  </si>
  <si>
    <t>R140200072</t>
  </si>
  <si>
    <t>Rehabilitation of Chautang system group of channels</t>
  </si>
  <si>
    <t>R140200073</t>
  </si>
  <si>
    <t>Constructing proposed Nidana Minor from RD 0-4030 (lined) take off from RD 50800 of NBK Link Channel</t>
  </si>
  <si>
    <t>R140200076</t>
  </si>
  <si>
    <t>Constructing recharge shaft cum injection wells and constructing bund in bed of Chhalak Nadi Near Km. 1.490 of Shabazpur Distributary</t>
  </si>
  <si>
    <t>R140200078</t>
  </si>
  <si>
    <t>Constructing Kairaka Minor from RD 0-8000 off taking at RD 9342/R Ujina Disty.</t>
  </si>
  <si>
    <t>R140200080</t>
  </si>
  <si>
    <t>Constructing Nara Dy. from Km. 0 to 3.66 km. Off taking at Km. 13.78/L Hansi Branch</t>
  </si>
  <si>
    <t>R140200084</t>
  </si>
  <si>
    <t>Increasing capacity of Ladhuwas Disty. from Km. 0 to 11.586 off taking at Km. 6.777-L Dewana Disty. and Dewana Disty. from Km. 5.790 to 6.777.</t>
  </si>
  <si>
    <t>R140200085</t>
  </si>
  <si>
    <t>Extension Baniyani Minor from RD 9644-20044</t>
  </si>
  <si>
    <t>R140200086</t>
  </si>
  <si>
    <t>Increasing capacity of Jhajjar Sub Branch from RD 0-62107 and restoration from RD 62107-145157 as Kharif Channel.</t>
  </si>
  <si>
    <t>R140200087</t>
  </si>
  <si>
    <t>Extension of Khidwali Minor from RD  15618-17818</t>
  </si>
  <si>
    <t>R140200088</t>
  </si>
  <si>
    <t>Construction of 1-R Jasrana Minor from RD 0-8600 off taking at RD 66500-R of Jasrana Minor</t>
  </si>
  <si>
    <t>R140200089</t>
  </si>
  <si>
    <t>Providing stone pitching of Meham Drain from RD 69500-75500.</t>
  </si>
  <si>
    <t>R140200090</t>
  </si>
  <si>
    <t>Increasing capacity of Dulhera Disty. from RD 0 - 121025</t>
  </si>
  <si>
    <t>R140200091</t>
  </si>
  <si>
    <t>Raising of Barhana Minor from RD 0-37200 off taking at RD 39295 -L.J.S. Branch</t>
  </si>
  <si>
    <t>R140200092</t>
  </si>
  <si>
    <t>Constructing New Mangla Direct Minor from RD 0-7700-tail off taking from RD 42800-R Mangla Direct Minor</t>
  </si>
  <si>
    <t>R140200093</t>
  </si>
  <si>
    <t>Construction of Dottar Minor from RD 0-11450 off taking at RD 20000-R of Ghaggar Bani Sadewa MMK Link Channel.</t>
  </si>
  <si>
    <t>R140200094</t>
  </si>
  <si>
    <t>Construction of Israna Link Channel from RD 0-9000 off taking at RD 38600/R B.S.B.  and outfalling 110000/L Israna Disty.</t>
  </si>
  <si>
    <t>R140200095</t>
  </si>
  <si>
    <t>Constructing Butana Bichpari Link Drain from RD 0-18000 out falling at RD 41800-L Ishapur Kheri Drain</t>
  </si>
  <si>
    <t>R140200096</t>
  </si>
  <si>
    <t>Constructing Head Regulator-cum-syphon of Hulana Disty. at RD 127868-L of P.D. Branch.</t>
  </si>
  <si>
    <t>R140200097</t>
  </si>
  <si>
    <t>Constructing Cross Regulator on Diversion Drain no. 8 at RD 72200.</t>
  </si>
  <si>
    <t>R140200098</t>
  </si>
  <si>
    <t>Increasing capacity of Drain no. 8 RD 0-15700</t>
  </si>
  <si>
    <t>R140200099</t>
  </si>
  <si>
    <t>Construction of existing dilapidated bridges at RD 133235, 140600, 51045  Parallel Delhi Branch.</t>
  </si>
  <si>
    <t>AH</t>
  </si>
  <si>
    <t>R140200102</t>
  </si>
  <si>
    <t>Improvement of road from Allalwas Haroli Thamaspura Jandwala to Ayalki road</t>
  </si>
  <si>
    <t>R140200103</t>
  </si>
  <si>
    <t>Improvement of road from NH-10 to Jhalnia Palsar to Bhuthan Kalan to SH-21 (Ratia Fatehabad road)</t>
  </si>
  <si>
    <t>R140200105</t>
  </si>
  <si>
    <t>Improvement of road on Khatkar to Chatter via Kasson-Gogrian</t>
  </si>
  <si>
    <t>R140200107</t>
  </si>
  <si>
    <t>Upgradation of road from Madanpur Thanesar Jhansa road to Baram</t>
  </si>
  <si>
    <t>R140200108</t>
  </si>
  <si>
    <t>Improvement of road from Hassanpur to Hodal to Gari Patti to   U.P. Border</t>
  </si>
  <si>
    <t>R140200109</t>
  </si>
  <si>
    <t>Improvement of link road from Upper Bhood to Bhoj Rajpura with link road to Turan</t>
  </si>
  <si>
    <t>R140200110</t>
  </si>
  <si>
    <t>Improvement of road from Samalkha to Chulkana to Dhindar to Ahulana</t>
  </si>
  <si>
    <t>R140200111</t>
  </si>
  <si>
    <t>Construction of road from Massani to Phadni</t>
  </si>
  <si>
    <t>R140200112</t>
  </si>
  <si>
    <t>Construction of road from Bikaner to Nayagaon</t>
  </si>
  <si>
    <t>R140200113</t>
  </si>
  <si>
    <t>Upgradation of  Sirsa Jamal Nithrana road upto Rajsthan Border in Km.18.59 to 29.09</t>
  </si>
  <si>
    <t>R140200114</t>
  </si>
  <si>
    <t>Upgradation    of road from NH-1 to Bad Khalsa to Nangal Kalan</t>
  </si>
  <si>
    <t>R140200115</t>
  </si>
  <si>
    <t>Upgradation  of road Jagdishpur approach road</t>
  </si>
  <si>
    <t>R140200116</t>
  </si>
  <si>
    <t>Upgradation  of road from Khewra to Nangal Kalan (Sec. Patla to Jakholi 2.10    Km. in HSAMB)</t>
  </si>
  <si>
    <t>R150200001</t>
  </si>
  <si>
    <t>Remodeling of Watercourse - 17000/L   KHARKARI DISTY.</t>
  </si>
  <si>
    <t>R150200002</t>
  </si>
  <si>
    <t>Remodeling of Watercourse - 18400/TAIL   MIRZAPUR MR.</t>
  </si>
  <si>
    <t>R150200003</t>
  </si>
  <si>
    <t>Remodeling of Watercourse - 10900 T/L   Kaimari Minor.</t>
  </si>
  <si>
    <t>R150200004</t>
  </si>
  <si>
    <t>Remodeling of Watercourse - 27648-R DATA   DISTY.</t>
  </si>
  <si>
    <t>R150200005</t>
  </si>
  <si>
    <t>Remodeling of Watercourse - 21200-R DAHA   SUB-MINOR.</t>
  </si>
  <si>
    <t>R150200006</t>
  </si>
  <si>
    <t>Remodeling of Watercourse - 8000-R DHANSU   S/MINOR.</t>
  </si>
  <si>
    <t>R150200007</t>
  </si>
  <si>
    <t>Remodeling of Watercourse - 128860-L RANA   DISTY.</t>
  </si>
  <si>
    <t>R150200008</t>
  </si>
  <si>
    <t>Remodeling of Watercourse - 13813-TAIL   BASRA SUB-MR.</t>
  </si>
  <si>
    <t>R150200009</t>
  </si>
  <si>
    <t>Remodeling of Watercourse - 53465/L   SARSANA MINOR.</t>
  </si>
  <si>
    <t>R150200010</t>
  </si>
  <si>
    <t>Remodeling of Watercourse - 133500/L   BARWALA BRANCH.</t>
  </si>
  <si>
    <t>R150200011</t>
  </si>
  <si>
    <t>Remodeling of Watercourse - 23000-TAIL   DHANSU MINOR.</t>
  </si>
  <si>
    <t>R150200012</t>
  </si>
  <si>
    <t>Remodeling of Watercourse - 15515-R DEOSAR   FEEDER</t>
  </si>
  <si>
    <t>R150200013</t>
  </si>
  <si>
    <t>Remodeling of Watercourse - 61830-R   SARSANA MINOR.</t>
  </si>
  <si>
    <t>R150200014</t>
  </si>
  <si>
    <t>Remodeling of Watercourse - 5000-R   SHIKARPUR MINOR</t>
  </si>
  <si>
    <t>R150200015</t>
  </si>
  <si>
    <t>Remodeling of Watercourse - 24000-TAIL NEW SARSANA MINOR</t>
  </si>
  <si>
    <t>R150200016</t>
  </si>
  <si>
    <t>Remodeling of Watercourse - 11394-L   MIRZAPUR MINOR.</t>
  </si>
  <si>
    <t>R150200017</t>
  </si>
  <si>
    <t>Remodeling of Watercourse - 69005-R   CHAUDHARY MINOR.</t>
  </si>
  <si>
    <t>R150200018</t>
  </si>
  <si>
    <t>Remodeling of Watercourse - 45242/R   CHAUDHARY MINOR</t>
  </si>
  <si>
    <t>R150200019</t>
  </si>
  <si>
    <t>Remodeling of Watercourse - 19400/L   SARSANA MINOR</t>
  </si>
  <si>
    <t>R150200020</t>
  </si>
  <si>
    <t>Remodeling of Watercourse - 27000/L   KABIR MINOR</t>
  </si>
  <si>
    <t>R150200021</t>
  </si>
  <si>
    <t>Remodeling of Watercourse - 59540/L   BADHAWAR DISTY.</t>
  </si>
  <si>
    <t>R150200022</t>
  </si>
  <si>
    <t>Remodeling of Watercourse - 24250/R   BURAK      MINOR</t>
  </si>
  <si>
    <t>R150200023</t>
  </si>
  <si>
    <t>Remodeling of Watercourse - 74000/R   BALSAMAND SUB BR</t>
  </si>
  <si>
    <t>R150200024</t>
  </si>
  <si>
    <t>Remodeling of Watercourse - 26100-L   SARSANA MINOR</t>
  </si>
  <si>
    <t>R150200025</t>
  </si>
  <si>
    <t>Remodeling of Watercourse - 70565-L   DEOSAR FEEDER.</t>
  </si>
  <si>
    <t>R150200026</t>
  </si>
  <si>
    <t>Remodeling of Watercourse - 3050-R DAHA SUB-MINOR.</t>
  </si>
  <si>
    <t>R150200027</t>
  </si>
  <si>
    <t>Remodeling of Watercourse - 127725-R RANA DISTY.</t>
  </si>
  <si>
    <t>R150200028</t>
  </si>
  <si>
    <t>Remodeling of Watercourse - 44200-L   SARSANA MINOR</t>
  </si>
  <si>
    <t>R150200029</t>
  </si>
  <si>
    <t>Remodeling of Watercourse - 11500-TR   CHANNOUT MINOR.</t>
  </si>
  <si>
    <t>R150200030</t>
  </si>
  <si>
    <t>Remodeling of Watercourse - 33850-R   SIWANI MINOR.</t>
  </si>
  <si>
    <t>Completed before sanction</t>
  </si>
  <si>
    <t>R150200031</t>
  </si>
  <si>
    <t>Remodeling of Watercourse - 20200-R   HARITA MINOR</t>
  </si>
  <si>
    <t>R150200032</t>
  </si>
  <si>
    <t>Remodeling of Watercourse - 52900/L   BADHAWAR DISTY.</t>
  </si>
  <si>
    <t>R150200033</t>
  </si>
  <si>
    <t>Remodeling of Watercourse - 22900/R   BADHAWAR DISTY.</t>
  </si>
  <si>
    <t>R150200034</t>
  </si>
  <si>
    <t>Remodeling of Watercourse - 22900-R   KABIR MINOR</t>
  </si>
  <si>
    <t>R150200035</t>
  </si>
  <si>
    <t>Remodeling of Watercourse - 8140-L   RAWALWAS SUB MR</t>
  </si>
  <si>
    <t>R150200036</t>
  </si>
  <si>
    <t>Remodeling of Watercourse - 7170-R   GURSHAL MINOR</t>
  </si>
  <si>
    <t>R150200037</t>
  </si>
  <si>
    <t>Remodeling of Watercourse - 32080-R BALSAMAND SUB BR.</t>
  </si>
  <si>
    <t>R150200038</t>
  </si>
  <si>
    <t>Remodeling of Watercourse - 12500-L KABIR MINOR</t>
  </si>
  <si>
    <t>R150200039</t>
  </si>
  <si>
    <t>Remodeling of Watercourse - 13000-TAIL   DHANSU SUB-MINOR.</t>
  </si>
  <si>
    <t>R150200040</t>
  </si>
  <si>
    <t>Remodeling of Watercourse - 3350-R KHANPUR MINOR</t>
  </si>
  <si>
    <t>R150200041</t>
  </si>
  <si>
    <t>Remodeling of Watercourse - 17950-R NEOLI   MINOR</t>
  </si>
  <si>
    <t>R150200042</t>
  </si>
  <si>
    <t>Remodeling of Watercourse - 55800-R BALSAMAND SUB-BRANCH.</t>
  </si>
  <si>
    <t>R150200043</t>
  </si>
  <si>
    <t>Remodeling of Watercourse - 131135-R RANA   DISTY.</t>
  </si>
  <si>
    <t>R150200044</t>
  </si>
  <si>
    <t>Remodeling of Watercourse - 11734/T   PANGHAL MINOR.</t>
  </si>
  <si>
    <t>R150200045</t>
  </si>
  <si>
    <t>Remodeling of Watercourse - 16060/R   BADHAWAR DISTY.</t>
  </si>
  <si>
    <t>R150200046</t>
  </si>
  <si>
    <t>Remodeling of Watercourse - 31315-L DEOSAR   FEEDER</t>
  </si>
  <si>
    <t>R150200047</t>
  </si>
  <si>
    <t>Remodeling of Watercourse - 16713-L DATTA DISTY.</t>
  </si>
  <si>
    <t>R150200048</t>
  </si>
  <si>
    <t>Remodeling of Watercourse - 34500-L   SARSANA MINOR.</t>
  </si>
  <si>
    <t>R150200049</t>
  </si>
  <si>
    <t>Remodeling of Watercourse - 21000-L   RAWALWAS SUB MR.</t>
  </si>
  <si>
    <t>R150200050</t>
  </si>
  <si>
    <t>Remodeling of Watercourse - 16500-L   BALSAMAND SUB BR</t>
  </si>
  <si>
    <t>R150200051</t>
  </si>
  <si>
    <t>Remodeling of Watercourse - 69000-L   BALSAMAND SUB BR</t>
  </si>
  <si>
    <t>R150200052</t>
  </si>
  <si>
    <t>Remodeling of Watercourse - 13000-R   DEWA DISTY.</t>
  </si>
  <si>
    <t>R150200053</t>
  </si>
  <si>
    <t>Remodeling of Watercourse - 18230-L   UDEYPUR MINOR</t>
  </si>
  <si>
    <t>R150200054</t>
  </si>
  <si>
    <t>Remodeling of Watercourse - 21000-L   BARWALA BRANCH</t>
  </si>
  <si>
    <t>R150200055</t>
  </si>
  <si>
    <t>Remodeling of Watercourse - 44890-R NARA DISTY.</t>
  </si>
  <si>
    <t>R150200056</t>
  </si>
  <si>
    <t>Remodeling of Watercourse - 24000-R RANA DISTY.</t>
  </si>
  <si>
    <t>R150200057</t>
  </si>
  <si>
    <t>Remodeling of Watercourse - 32160-L   KHARKARI DISTY.</t>
  </si>
  <si>
    <t>R150200058</t>
  </si>
  <si>
    <t>Remodeling of Watercourse - 43875-L BLD.   SUB-BRANCH</t>
  </si>
  <si>
    <t>R150200059</t>
  </si>
  <si>
    <t>Remodeling of Watercourse - 20200-L NEW   SARSANA MR</t>
  </si>
  <si>
    <t>R150200060</t>
  </si>
  <si>
    <t>Remodeling of Watercourse - 11000-R   SARSANA MINOR</t>
  </si>
  <si>
    <t>R150200061</t>
  </si>
  <si>
    <t>Remodeling of Watercourse - 123900-L   BALSAMAND DISTY.</t>
  </si>
  <si>
    <t>R150200062</t>
  </si>
  <si>
    <t>Remodeling of Watercourse - 36540-TAIL   BLD S/MINOR</t>
  </si>
  <si>
    <t>R150200063</t>
  </si>
  <si>
    <t>Remodeling of Watercourse - 38120-R   SARSANA MINOR.</t>
  </si>
  <si>
    <t>R150200064</t>
  </si>
  <si>
    <t>Remodeling of Watercourse - 19800-R   SARSANA MINOR</t>
  </si>
  <si>
    <t>R150200065</t>
  </si>
  <si>
    <t>Remodeling of Watercourse - 35090-L NARA DISTY.</t>
  </si>
  <si>
    <t>R150200066</t>
  </si>
  <si>
    <t>Remodeling of Watercourse - 39500-L NARA   DISTY.</t>
  </si>
  <si>
    <t>R150200067</t>
  </si>
  <si>
    <t>Remodeling of Watercourse - 13178-R   UKLANA MR</t>
  </si>
  <si>
    <t>R150200068</t>
  </si>
  <si>
    <t>Remodeling of Watercourse - 31980-L   PABRA SUB BR</t>
  </si>
  <si>
    <t>R150200069</t>
  </si>
  <si>
    <t>Remodeling of Watercourse - 47750-TL   JAKHOD DISTY</t>
  </si>
  <si>
    <t>R150200070</t>
  </si>
  <si>
    <t>Remodeling of Watercourse - 36498-R   BALAK MR</t>
  </si>
  <si>
    <t>R150200071</t>
  </si>
  <si>
    <t>Remodeling of Watercourse - 21500-TL   MIRPUR DITCH DISTY</t>
  </si>
  <si>
    <t>R150200072</t>
  </si>
  <si>
    <t>Remodeling of Watercourse - 81670-L   BALAK MR</t>
  </si>
  <si>
    <t>R150200073</t>
  </si>
  <si>
    <t>Remodeling of Watercourse - 32498-R   BALAK MR</t>
  </si>
  <si>
    <t>R150200074</t>
  </si>
  <si>
    <t>Remodeling of Watercourse - 7992-R ADAMPUR DISTY</t>
  </si>
  <si>
    <t>R150200075</t>
  </si>
  <si>
    <t>Remodeling of Watercourse - 52618-L PABRA DISTY</t>
  </si>
  <si>
    <t>R150200076</t>
  </si>
  <si>
    <t>Remodeling of Watercourse - 82218-R PABRA DISTY</t>
  </si>
  <si>
    <t>R150200077</t>
  </si>
  <si>
    <t>Remodeling of Watercourse - 7173-R PANRA SUB BR</t>
  </si>
  <si>
    <t>R150200078</t>
  </si>
  <si>
    <t>Remodeling of Watercourse - 49048-R PABRA DISTY</t>
  </si>
  <si>
    <t>R150200079</t>
  </si>
  <si>
    <t>Remodeling of Watercourse - 26813-R JAKHOD DISTY</t>
  </si>
  <si>
    <t>R150200081</t>
  </si>
  <si>
    <t>Remodeling of Watercourse - 38000-R KHARA KHERI DISTY</t>
  </si>
  <si>
    <t>R150200082</t>
  </si>
  <si>
    <t>Remodeling of Watercourse - 159095-L PABRA DISTY</t>
  </si>
  <si>
    <t>R150200084</t>
  </si>
  <si>
    <t>Remodeling of Watercourse - 135972-L PABRA DISTY</t>
  </si>
  <si>
    <t>R150200085</t>
  </si>
  <si>
    <t>Remodeling of Watercourse - 13200-L BALAK MR</t>
  </si>
  <si>
    <t>R150200086</t>
  </si>
  <si>
    <t>Remodeling of Watercourse - 80170-R BALAK MR</t>
  </si>
  <si>
    <t>R150200087</t>
  </si>
  <si>
    <t>Remodeling of Watercourse - 81670-L BALAK MR</t>
  </si>
  <si>
    <t>R150200088</t>
  </si>
  <si>
    <t>Remodeling of Watercourse - 90970-L BALAK MR</t>
  </si>
  <si>
    <t>R150200089</t>
  </si>
  <si>
    <t>Remodeling of Watercourse - 100-R KISHANGARH SUB BR</t>
  </si>
  <si>
    <t>R150200090</t>
  </si>
  <si>
    <t>Remodeling of Watercourse - 34022-L KISHANGARH SUB BR</t>
  </si>
  <si>
    <t>R150200091</t>
  </si>
  <si>
    <t>Remodeling of Watercourse - 15000-TL SISWAL SUB MR.NO.II</t>
  </si>
  <si>
    <t>R150200092</t>
  </si>
  <si>
    <t>Remodeling of Watercourse - 12225-L SISWAL SUB MR. NO.II</t>
  </si>
  <si>
    <t>R150200093</t>
  </si>
  <si>
    <t>Remodeling of Watercourse - 500-R KOHLI DITCH DISTY</t>
  </si>
  <si>
    <t>R150200094</t>
  </si>
  <si>
    <t>Remodeling of Watercourse - 101768-R PABRA DISTY</t>
  </si>
  <si>
    <t>R150200095</t>
  </si>
  <si>
    <t>Remodeling of Watercourse - 96640-R PABRA DISTY</t>
  </si>
  <si>
    <t>R150200096</t>
  </si>
  <si>
    <t>Remodeling of Watercourse - 99638-R PABRA DISTY</t>
  </si>
  <si>
    <t>R150200097</t>
  </si>
  <si>
    <t>Remodeling of Watercourse - 2280-L SARANGPUR MR</t>
  </si>
  <si>
    <t>R150200098</t>
  </si>
  <si>
    <t>Remodeling of Watercourse - 57330-R PABRA DISTY</t>
  </si>
  <si>
    <t>R150200099</t>
  </si>
  <si>
    <t>Remodeling of Watercourse - 36610-R PABRA SUB BR</t>
  </si>
  <si>
    <t>R150200100</t>
  </si>
  <si>
    <t>Remodeling of Watercourse - 9070-L PABRA SUB BR</t>
  </si>
  <si>
    <t>R150200101</t>
  </si>
  <si>
    <t>Remodeling of Watercourse - 13225-R PABRA SUB BR</t>
  </si>
  <si>
    <t>R150200102</t>
  </si>
  <si>
    <t>Remodeling of Watercourse - 11535-TR PABRA SUB BR</t>
  </si>
  <si>
    <t>R150200103</t>
  </si>
  <si>
    <t>Remodeling of Watercourse - 11535-TL PABRA SUB BR</t>
  </si>
  <si>
    <t>R150200104</t>
  </si>
  <si>
    <t>Remodeling of Watercourse - 3205-TL GAIBIPUR MR</t>
  </si>
  <si>
    <t>R150200105</t>
  </si>
  <si>
    <t>Remodeling of Watercourse - 15900-R FARIDPUR MR</t>
  </si>
  <si>
    <t>R150200106</t>
  </si>
  <si>
    <t>Remodeling of Watercourse - 727-R UKLANA MR</t>
  </si>
  <si>
    <t>R150200107</t>
  </si>
  <si>
    <t>Remodeling of Watercourse - 2110-L UKLANA MR</t>
  </si>
  <si>
    <t>R150200108</t>
  </si>
  <si>
    <t>Remodeling of Watercourse - 6216-R UKLANA MR</t>
  </si>
  <si>
    <t>R150200109</t>
  </si>
  <si>
    <t>Remodeling of Watercourse - 7500-L DAULATPUR MR</t>
  </si>
  <si>
    <t>R150200110</t>
  </si>
  <si>
    <t>Remodeling of Watercourse - 34000-R SARSAUD DISTY</t>
  </si>
  <si>
    <t>R150200111</t>
  </si>
  <si>
    <t>Remodeling of Watercourse - 10400-R SARSAUD DISTY</t>
  </si>
  <si>
    <t>R150200112</t>
  </si>
  <si>
    <t>Remodeling of Watercourse - 10400-L SARSAUD DISTY</t>
  </si>
  <si>
    <t>R150200114</t>
  </si>
  <si>
    <t>Remodeling of Watercourse - 19990-L UKLANA MR</t>
  </si>
  <si>
    <t>R150200115</t>
  </si>
  <si>
    <t>Remodeling of Watercourse - 96600/R   KHERI DISTY</t>
  </si>
  <si>
    <t>R150200116</t>
  </si>
  <si>
    <t>Remodeling of Watercourse - 116880/R   KHERI DISTY</t>
  </si>
  <si>
    <t>R150200117</t>
  </si>
  <si>
    <t>Remodeling of Watercourse - 122000/L   KHERI DISTY</t>
  </si>
  <si>
    <t>R150200118</t>
  </si>
  <si>
    <t>Remodeling of Watercourse - 124450/R   KHERI DISTY</t>
  </si>
  <si>
    <t>R150200119</t>
  </si>
  <si>
    <t>Remodeling of Watercourse - 126700/R   KHERI DISTY</t>
  </si>
  <si>
    <t>R150200120</t>
  </si>
  <si>
    <t>Remodeling of Watercourse - 129600/L   KHERI DISTY</t>
  </si>
  <si>
    <t>R150200121</t>
  </si>
  <si>
    <t>Remodeling of Watercourse - 32890/R   KHERI DISTY</t>
  </si>
  <si>
    <t>R150200122</t>
  </si>
  <si>
    <t>Remodeling of Watercourse - 134740/R   KHERI DISTY</t>
  </si>
  <si>
    <t>R150200123</t>
  </si>
  <si>
    <t>Remodeling of Watercourse - 153900/L   KHERI DISTY</t>
  </si>
  <si>
    <t>R150200125</t>
  </si>
  <si>
    <t>Remodeling of Watercourse - 54100/R   KHERI DISTY</t>
  </si>
  <si>
    <t>R150200126</t>
  </si>
  <si>
    <t>Remodeling of Watercourse - 7115/R OLD   DING MR</t>
  </si>
  <si>
    <t>R150200127</t>
  </si>
  <si>
    <t>Remodeling of Watercourse - 8000/TL OLD   BHATTU MR.</t>
  </si>
  <si>
    <t>R150200129</t>
  </si>
  <si>
    <t>Remodeling of Watercourse - 9975/TR   SAHIDANWALA MR</t>
  </si>
  <si>
    <t>R150200130</t>
  </si>
  <si>
    <t>Remodeling of Watercourse - 6800/L OLD   MOCHIWALA MR</t>
  </si>
  <si>
    <t>R150200131</t>
  </si>
  <si>
    <t>Remodeling of Watercourse - 21170/TL   MOCHIWALA MR</t>
  </si>
  <si>
    <t>R150200132</t>
  </si>
  <si>
    <t>Remodeling of Watercourse - 9527/L SSA   MAJOR DY</t>
  </si>
  <si>
    <t>R150200133</t>
  </si>
  <si>
    <t>Remodeling of Watercourse - 22600/L SSA   MAJOR DY</t>
  </si>
  <si>
    <t>R150200134</t>
  </si>
  <si>
    <t>Remodeling of Watercourse - 56000/R SSA   MAJOR DY</t>
  </si>
  <si>
    <t>R150200135</t>
  </si>
  <si>
    <t>Remodeling of Watercourse - 64990/R SSA   MAJOR DY</t>
  </si>
  <si>
    <t>R150200137</t>
  </si>
  <si>
    <t>Remodeling of Watercourse - 74500/L SSA   MAJOR DY</t>
  </si>
  <si>
    <t>R150200138</t>
  </si>
  <si>
    <t>Remodeling of Watercourse - 89600/R FBD   DY.</t>
  </si>
  <si>
    <t>R150200139</t>
  </si>
  <si>
    <t>Remodeling of Watercourse - 99480/L   FBD      DY.</t>
  </si>
  <si>
    <t>R150200140</t>
  </si>
  <si>
    <t>Remodeling of Watercourse - 108200/L   FBD      DY.</t>
  </si>
  <si>
    <t>R150200141</t>
  </si>
  <si>
    <t>Remodeling of Watercourse - 122345/R   FBD      DY.</t>
  </si>
  <si>
    <t>R150200142</t>
  </si>
  <si>
    <t>Remodeling of Watercourse - 129400/R   FBD      DY.</t>
  </si>
  <si>
    <t>R150200144</t>
  </si>
  <si>
    <t>Remodeling of Watercourse - 152700/R   FBD      DY.</t>
  </si>
  <si>
    <t>R150200145</t>
  </si>
  <si>
    <t>Remodeling of Watercourse - 156130/L   FBD      DY.</t>
  </si>
  <si>
    <t>R150200146</t>
  </si>
  <si>
    <t>Remodeling of Watercourse - 162180/L   FBD      DY.</t>
  </si>
  <si>
    <t>R150200147</t>
  </si>
  <si>
    <t>Remodeling of Watercourse - 179415/L   FBD      DY.</t>
  </si>
  <si>
    <t>R150200148</t>
  </si>
  <si>
    <t>Remodeling of Watercourse - 9000/R   MANAWALI MR</t>
  </si>
  <si>
    <t>R150200149</t>
  </si>
  <si>
    <t>Remodeling of Watercourse - 727/TR NEW MOHMADPUR MINOR</t>
  </si>
  <si>
    <t>R150200150</t>
  </si>
  <si>
    <t>Remodeling of Watercourse - 22240/L   MOHMADPUR DY</t>
  </si>
  <si>
    <t>R150200151</t>
  </si>
  <si>
    <t>Remodeling of Watercourse - 45995/L   KHUNDAN DY</t>
  </si>
  <si>
    <t>R150200152</t>
  </si>
  <si>
    <t>Remodeling of Watercourse - 46320/L   KHUNDAN DY</t>
  </si>
  <si>
    <t>R150200153</t>
  </si>
  <si>
    <t>Remodeling of Watercourse - 8440/L   RATTAKHERA DY</t>
  </si>
  <si>
    <t>R150200154</t>
  </si>
  <si>
    <t>Remodeling of Watercourse - 12275/L SAMAIN   DISTY.</t>
  </si>
  <si>
    <t>R150200155</t>
  </si>
  <si>
    <t>Remodeling of Watercourse - 14250/L   GAJJUWALA MR.</t>
  </si>
  <si>
    <t>R150200156</t>
  </si>
  <si>
    <t>Remodeling of Watercourse - 72000/L   GAJJUWALA MR</t>
  </si>
  <si>
    <t>R150200157</t>
  </si>
  <si>
    <t>Remodeling of Watercourse - 50725/R FBD DY.</t>
  </si>
  <si>
    <t>R150200158</t>
  </si>
  <si>
    <t>Remodeling of Watercourse - 83760/R PLA   DY.</t>
  </si>
  <si>
    <t>R150200159</t>
  </si>
  <si>
    <t>Remodeling of Watercourse - 100215/T PLA DY.</t>
  </si>
  <si>
    <t>R150200160</t>
  </si>
  <si>
    <t>Remodeling of Watercourse - 19385/L SAMAIN   MR</t>
  </si>
  <si>
    <t>R150200161</t>
  </si>
  <si>
    <t>Remodeling of Watercourse - 21050/R DHARSUL DY.</t>
  </si>
  <si>
    <t>R150200162</t>
  </si>
  <si>
    <t>Remodeling of Watercourse - 400/R DHARSUL DY.</t>
  </si>
  <si>
    <t>R150200163</t>
  </si>
  <si>
    <t>Remodeling of Watercourse - 54820/L SAMAIN   DY.</t>
  </si>
  <si>
    <t>R150200164</t>
  </si>
  <si>
    <t>Remodeling of Watercourse - 16815/CHANDRAWAL   MR</t>
  </si>
  <si>
    <t>R150200166</t>
  </si>
  <si>
    <t>Remodeling of Watercourse - 50450/R FBD DY.</t>
  </si>
  <si>
    <t>R150200167</t>
  </si>
  <si>
    <t>Remodeling of Watercourse - 77010/R FBD DY</t>
  </si>
  <si>
    <t>R150200169</t>
  </si>
  <si>
    <t>Remodeling of Watercourse - 12825/L DEHMAN   L/CH.</t>
  </si>
  <si>
    <t>R150200170</t>
  </si>
  <si>
    <t>Remodeling of Watercourse - 64967/L PLA DY.</t>
  </si>
  <si>
    <t>R150200173</t>
  </si>
  <si>
    <t>Remodeling of Watercourse - 44560/R PLA   DY.</t>
  </si>
  <si>
    <t>R150200174</t>
  </si>
  <si>
    <t>Remodeling of Watercourse - 18212/L   BADALGARH DY.</t>
  </si>
  <si>
    <t>R150200175</t>
  </si>
  <si>
    <t>Remodeling of Watercourse - 37245/R PLA   DY.</t>
  </si>
  <si>
    <t>R150200176</t>
  </si>
  <si>
    <t>Remodeling of Watercourse - 30600/R SAMAIN   DY.</t>
  </si>
  <si>
    <t>R150200177</t>
  </si>
  <si>
    <t>Remodeling of Watercourse - 44550/R SAMAIN   DY.</t>
  </si>
  <si>
    <t>R150200179</t>
  </si>
  <si>
    <t>Remodeling of Watercourse - 35125/R   CHANDRAWAL MR</t>
  </si>
  <si>
    <t>R150200180</t>
  </si>
  <si>
    <t>Remodeling of Watercourse - 39160/R   GKP      DY.</t>
  </si>
  <si>
    <t>R150200181</t>
  </si>
  <si>
    <t>Remodeling of Watercourse - 3175/T NEHLA   MR.</t>
  </si>
  <si>
    <t>R150200182</t>
  </si>
  <si>
    <t>Remodeling of Watercourse - 59200/R PLA   DY.</t>
  </si>
  <si>
    <t>R150200184</t>
  </si>
  <si>
    <t>Remodeling of Watercourse - 36960/R   PLA      DY.</t>
  </si>
  <si>
    <t>R150200185</t>
  </si>
  <si>
    <t>Remodeling of Watercourse - 66730/R   PLA      DY.</t>
  </si>
  <si>
    <t>R150200186</t>
  </si>
  <si>
    <t>Remodeling of Watercourse - 18100/TL DLC</t>
  </si>
  <si>
    <t>R150200187</t>
  </si>
  <si>
    <t>Remodeling of Watercourse - 19300/T G.L.C</t>
  </si>
  <si>
    <t>R150200188</t>
  </si>
  <si>
    <t>Remodeling of Watercourse - 21425/L   CHANDRAWAL MR</t>
  </si>
  <si>
    <t>R150200189</t>
  </si>
  <si>
    <t>Remodeling of Watercourse - 17870/R   CHANDER MR</t>
  </si>
  <si>
    <t>R150200190</t>
  </si>
  <si>
    <t>Remodeling of Watercourse - 11148/T   SABARWAS MR.</t>
  </si>
  <si>
    <t>R150200191</t>
  </si>
  <si>
    <t>Remodeling of Watercourse - 325/R KHAJURI   DY.</t>
  </si>
  <si>
    <t>R150200194</t>
  </si>
  <si>
    <t>Remodeling of Watercourse - 33600/R SAMAIN   DY.</t>
  </si>
  <si>
    <t>R150200195</t>
  </si>
  <si>
    <t>Remodeling of Watercourse - 4400/R   SABARWAS MRT</t>
  </si>
  <si>
    <t>R150200196</t>
  </si>
  <si>
    <t>Remodeling of Watercourse - 81900/T/R   RATANGARH DY.</t>
  </si>
  <si>
    <t>R150200197</t>
  </si>
  <si>
    <t>Remodeling of Watercourse - 81900/TL   RATANGARH DY.</t>
  </si>
  <si>
    <t>R150200198</t>
  </si>
  <si>
    <t>Remodeling of Watercourse - 20385-L   SHERGARH MINOR.</t>
  </si>
  <si>
    <t>R150200200</t>
  </si>
  <si>
    <t>Remodeling of Watercourse - 2000-L   BHANPURA MINOR.</t>
  </si>
  <si>
    <t>R150200202</t>
  </si>
  <si>
    <t>Remodeling of Watercourse - 21200-L   KHANOURI MINOR.</t>
  </si>
  <si>
    <t>R150200203</t>
  </si>
  <si>
    <t>Remodeling of Watercourse - 84330-L HABRI SUB BRANCH</t>
  </si>
  <si>
    <t>R150200204</t>
  </si>
  <si>
    <t>Remodeling of Watercourse - 11000-L   THAROTA MINOR.</t>
  </si>
  <si>
    <t>R150200205</t>
  </si>
  <si>
    <t>Remodeling of Watercourse - 24000-L MOHNA MINOR.</t>
  </si>
  <si>
    <t>R150200206</t>
  </si>
  <si>
    <t>Remodeling of Watercourse - 56200-R HABRI SUB BRANCH</t>
  </si>
  <si>
    <t>R150200207</t>
  </si>
  <si>
    <t>Remodeling of Watercourse - 15313-HARSOLA   MINOR</t>
  </si>
  <si>
    <t>R150200208</t>
  </si>
  <si>
    <t>Remodeling of Watercourse - 17313-T.F.   HARSOLA MINOR</t>
  </si>
  <si>
    <t>R150200209</t>
  </si>
  <si>
    <t>Remodeling of Watercourse - 12205-L ALEWA   MINOR.</t>
  </si>
  <si>
    <t>R150200211</t>
  </si>
  <si>
    <t>Remodeling of Watercourse - 5000-R 2-L   SAINTHLY MINOR.</t>
  </si>
  <si>
    <t>R150200212</t>
  </si>
  <si>
    <t>Remodeling of Watercourse - 9300-T.R 2-L   BARSOLA MINOR</t>
  </si>
  <si>
    <t>R150200213</t>
  </si>
  <si>
    <t>Remodeling of Watercourse - 130525-R   SHUDKAN DISTY.</t>
  </si>
  <si>
    <t>R150200214</t>
  </si>
  <si>
    <t>Remodeling of Watercourse - 11600-L   CHATTAR MINOR</t>
  </si>
  <si>
    <t>R150200215</t>
  </si>
  <si>
    <t>Remodeling of Watercourse - 7600-R   MOHALGARH MINOR</t>
  </si>
  <si>
    <t>R150200216</t>
  </si>
  <si>
    <t>Remodeling of Watercourse - 52440-R   DHAROUDI MINOR</t>
  </si>
  <si>
    <t>R150200217</t>
  </si>
  <si>
    <t>Remodeling of Watercourse - 27000-R   NARWANA MINOR</t>
  </si>
  <si>
    <t>R150200218</t>
  </si>
  <si>
    <t>Remodeling of Watercourse - 153000-L   DHAMTAN DISTY.</t>
  </si>
  <si>
    <t>R150200219</t>
  </si>
  <si>
    <t>Remodeling of Watercourse - 37900-L   DHAROUDI MINOR</t>
  </si>
  <si>
    <t>R150200220</t>
  </si>
  <si>
    <t>Remodeling of Watercourse - 377052-R   SIRSA BRANCH</t>
  </si>
  <si>
    <t>R150200221</t>
  </si>
  <si>
    <t>Remodeling of Watercourse - 12600-L   DHAMTAN DISTY.</t>
  </si>
  <si>
    <t>R150200222</t>
  </si>
  <si>
    <t>Remodeling of Watercourse - 8000-L DHAKAL   MINOR.</t>
  </si>
  <si>
    <t>R150200223</t>
  </si>
  <si>
    <t>Remodeling of Watercourse - 50235-L   SHUDKAN DISTY.</t>
  </si>
  <si>
    <t>R150200224</t>
  </si>
  <si>
    <t>Remodeling of Watercourse - 8235-R   SHUDKAN DISTY.</t>
  </si>
  <si>
    <t>R150200225</t>
  </si>
  <si>
    <t>Remodeling of Watercourse - 331760-L   SIRSA BRANCH</t>
  </si>
  <si>
    <t>R150200226</t>
  </si>
  <si>
    <t>Remodeling of Watercourse - 20900-R NSK   MINOR</t>
  </si>
  <si>
    <t>R150200227</t>
  </si>
  <si>
    <t>Remodeling of Watercourse - 13000-L   SAINTHLY DISTY.</t>
  </si>
  <si>
    <t>R150200228</t>
  </si>
  <si>
    <t>Remodeling of Watercourse - 54100-R   DHAMTAN DISTY.</t>
  </si>
  <si>
    <t>R150200229</t>
  </si>
  <si>
    <t>Remodeling of Watercourse - 10200-T.F.   KOAEL SUB MR</t>
  </si>
  <si>
    <t>R150200230</t>
  </si>
  <si>
    <t>Remodeling of Watercourse - 2511-R NSK   MINOR</t>
  </si>
  <si>
    <t>R150200231</t>
  </si>
  <si>
    <t>Remodeling of Watercourse - 135537-L   SHUDKAN DISTY.</t>
  </si>
  <si>
    <t>R150200232</t>
  </si>
  <si>
    <t>Remodeling of Watercourse - 107875-R   SUKHCHAIN DISTY</t>
  </si>
  <si>
    <t>R150200233</t>
  </si>
  <si>
    <t>Remodeling of Watercourse - 129270-R   SUKHCHAIN DISTY</t>
  </si>
  <si>
    <t>R150200234</t>
  </si>
  <si>
    <t>Remodeling of Watercourse - 116720-R   SUKHCHAIN DISTY</t>
  </si>
  <si>
    <t>R150200235</t>
  </si>
  <si>
    <t>Remodeling of Watercourse - 124395-R   SUKHCHAIN DISTY</t>
  </si>
  <si>
    <t>R150200236</t>
  </si>
  <si>
    <t>Remodeling of Watercourse - 148875-R   SUKHCHAIN DISTY</t>
  </si>
  <si>
    <t>R150200237</t>
  </si>
  <si>
    <t>Remodeling of Watercourse - 162500-L   SUKHCHAIN DISTY</t>
  </si>
  <si>
    <t>R150200238</t>
  </si>
  <si>
    <t>Remodeling of Watercourse - 132975-L   SUKHCHAIN DISTY</t>
  </si>
  <si>
    <t>R150200239</t>
  </si>
  <si>
    <t>Remodeling of Watercourse - 8500-R CHORMAR   MINOR</t>
  </si>
  <si>
    <t>R150200240</t>
  </si>
  <si>
    <t>Remodeling of Watercourse - 34375-L   CHORMAR MINOR</t>
  </si>
  <si>
    <t>R150200241</t>
  </si>
  <si>
    <t>Remodeling of Watercourse - 44442-TL   CHORMAR MINOR</t>
  </si>
  <si>
    <t>R150200242</t>
  </si>
  <si>
    <t>Remodeling of Watercourse - 11000-R KAMAL   MINOR</t>
  </si>
  <si>
    <t>R150200243</t>
  </si>
  <si>
    <t>Remodeling of Watercourse - 3000-R MINOR   NO.6</t>
  </si>
  <si>
    <t>R150200244</t>
  </si>
  <si>
    <t>Remodeling of Watercourse - 80100-TL MITHRI DISTY</t>
  </si>
  <si>
    <t>R150200245</t>
  </si>
  <si>
    <t>Remodeling of Watercourse - 68610-L MITHRI DISTY</t>
  </si>
  <si>
    <t>R150200246</t>
  </si>
  <si>
    <t>Remodeling of Watercourse - 13840-L MATH MINOR</t>
  </si>
  <si>
    <t>R150200247</t>
  </si>
  <si>
    <t>Remodeling of Watercourse - 33956-R   KALUANA DISTY</t>
  </si>
  <si>
    <t>R150200248</t>
  </si>
  <si>
    <t>Remodeling of Watercourse - 160200-L   KALUANA DISTY</t>
  </si>
  <si>
    <t>R150200249</t>
  </si>
  <si>
    <t>Remodeling of Watercourse - 138743-R   KALUANA DISTY</t>
  </si>
  <si>
    <t>R150200250</t>
  </si>
  <si>
    <t>Remodeling of Watercourse - 40200-R   KALUANA DISTY</t>
  </si>
  <si>
    <t>R150200251</t>
  </si>
  <si>
    <t>Remodeling of Watercourse - 105819-R   DABWALI DISTY</t>
  </si>
  <si>
    <t>R150200252</t>
  </si>
  <si>
    <t>Remodeling of Watercourse - 40196-L   DABWALI DISTY</t>
  </si>
  <si>
    <t>R150200253</t>
  </si>
  <si>
    <t>Remodeling of Watercourse - 26670-R   DABWALI DISTY</t>
  </si>
  <si>
    <t>R150200254</t>
  </si>
  <si>
    <t>Remodeling of Watercourse - 28000-L   DABWALI DISTY</t>
  </si>
  <si>
    <t>R150200255</t>
  </si>
  <si>
    <t>Remodeling of Watercourse - 29665-R MINOR NO.I OF PUCCA    DY</t>
  </si>
  <si>
    <t>R150200256</t>
  </si>
  <si>
    <t>Remodeling of Watercourse - 73815-L   MAUJGARH DISTY</t>
  </si>
  <si>
    <t>R150200257</t>
  </si>
  <si>
    <t>Remodeling of Watercourse - 41050-L   MAUJGARH DISTY</t>
  </si>
  <si>
    <t>R150200258</t>
  </si>
  <si>
    <t>Remodeling of Watercourse - 48615-R   MAUJGARH DISTY</t>
  </si>
  <si>
    <t>R150200259</t>
  </si>
  <si>
    <t>Remodeling of Watercourse - 1600-TL TAIL MINOR</t>
  </si>
  <si>
    <t>R150200260</t>
  </si>
  <si>
    <t>Remodeling of Watercourse - 1600-TR TAIL MINOR</t>
  </si>
  <si>
    <t>R150200261</t>
  </si>
  <si>
    <t>Remodeling of Watercourse - 14825-L ODHAN MINOR</t>
  </si>
  <si>
    <t>R150200262</t>
  </si>
  <si>
    <t>Remodeling of Watercourse - 15250-L   SHERANWALI DISTY</t>
  </si>
  <si>
    <t>R150200263</t>
  </si>
  <si>
    <t>Remodeling of Watercourse - 22000-L   SHERANWALI DISTY</t>
  </si>
  <si>
    <t>R150200264</t>
  </si>
  <si>
    <t>Remodeling of Watercourse - 19800-L   SHERANWALI DISTY</t>
  </si>
  <si>
    <t>R150200266</t>
  </si>
  <si>
    <t>Remodeling of Watercourse - 31780-R   SHERANWALI DISTY</t>
  </si>
  <si>
    <t>R150200267</t>
  </si>
  <si>
    <t>Remodeling of Watercourse - 22100-R   SHERANWALI DISTY</t>
  </si>
  <si>
    <t>R150200268</t>
  </si>
  <si>
    <t>Remodeling of Watercourse - 51000-R   SHERANWALI DISTY</t>
  </si>
  <si>
    <t>R150200269</t>
  </si>
  <si>
    <t>Remodeling of Watercourse - 47287-R   SHERANWALI DISTY</t>
  </si>
  <si>
    <t>R150200270</t>
  </si>
  <si>
    <t>Remodeling of Watercourse - 47250-L   SHERANWALI DISTY</t>
  </si>
  <si>
    <t>R150200271</t>
  </si>
  <si>
    <t>Remodeling of Watercourse - 109000-L   SHERANWALI DY</t>
  </si>
  <si>
    <t>R150200272</t>
  </si>
  <si>
    <t>Remodeling of Watercourse - 85800-L   SHERANWALI DY</t>
  </si>
  <si>
    <t>R150200273</t>
  </si>
  <si>
    <t>Remodeling of Watercourse - 88780-R   SHERANWALI DY</t>
  </si>
  <si>
    <t>R150200274</t>
  </si>
  <si>
    <t>Remodeling of Watercourse - 33100-R   SHERANWALI DY</t>
  </si>
  <si>
    <t>R150200275</t>
  </si>
  <si>
    <t>Remodeling of Watercourse - 60600-R   SHERANWALI DY</t>
  </si>
  <si>
    <t>R150200276</t>
  </si>
  <si>
    <t>Remodeling of Watercourse - 139980-R   SHERANWALI DY</t>
  </si>
  <si>
    <t>R150200277</t>
  </si>
  <si>
    <t>Remodeling of Watercourse - 138220-L   SHERANWALI DY</t>
  </si>
  <si>
    <t>R150200278</t>
  </si>
  <si>
    <t>Remodeling of Watercourse - 122354-R SIRSA   MAJOR DY</t>
  </si>
  <si>
    <t>R150200279</t>
  </si>
  <si>
    <t>Remodeling of Watercourse - 126450-R SIRSA   MAJOR DY</t>
  </si>
  <si>
    <t>R150200280</t>
  </si>
  <si>
    <t>Remodeling of Watercourse - 106200-R SIRSA   MAJOR DY</t>
  </si>
  <si>
    <t>R150200281</t>
  </si>
  <si>
    <t>Remodeling of Watercourse - 55000-R   KASUMBI MR.</t>
  </si>
  <si>
    <t>R150200283</t>
  </si>
  <si>
    <t>Remodeling of Watercourse - 22000-L   KASUMBI MR.</t>
  </si>
  <si>
    <t>R150200284</t>
  </si>
  <si>
    <t>Remodeling of Watercourse - 32750-R   KASUMBI MR.</t>
  </si>
  <si>
    <t>R150200285</t>
  </si>
  <si>
    <t>Remodeling of Watercourse - 70000R   Kasumbi  Mr.</t>
  </si>
  <si>
    <t>R150200286</t>
  </si>
  <si>
    <t>Remodeling of Watercourse - 86000-L   BANMANDORI DISTY</t>
  </si>
  <si>
    <t>R150200287</t>
  </si>
  <si>
    <t>Remodeling of Watercourse - 14150-LNEW   MOCHIWALA MR</t>
  </si>
  <si>
    <t>R150200288</t>
  </si>
  <si>
    <t>Remodeling of Watercourse - 77000/L   KUTIYANA DY.</t>
  </si>
  <si>
    <t>R150200289</t>
  </si>
  <si>
    <t>Remodeling of Watercourse - 42000/RKUTIYANA   DY.</t>
  </si>
  <si>
    <t>R150200290</t>
  </si>
  <si>
    <t>Remodeling of Watercourse - 24000/R   KUTIYANA DY.</t>
  </si>
  <si>
    <t>R150200291</t>
  </si>
  <si>
    <t>Remodeling of Watercourse - 45000/R   KUTIYANA DY.</t>
  </si>
  <si>
    <t>R150200292</t>
  </si>
  <si>
    <t>Remodeling of Watercourse - 55140/R   KUTIYANA DY.</t>
  </si>
  <si>
    <t>R150200293</t>
  </si>
  <si>
    <t>Remodeling of Watercourse - 77974/R   KUTIYANA DY.</t>
  </si>
  <si>
    <t>R150200294</t>
  </si>
  <si>
    <t>Remodeling of Watercourse - 25750/R   RAMPURA MINOR.</t>
  </si>
  <si>
    <t>R150200295</t>
  </si>
  <si>
    <t>Remodeling of Watercourse - 33153/R RAMPURA   MINOR.</t>
  </si>
  <si>
    <t>R150200296</t>
  </si>
  <si>
    <t>Remodeling of Watercourse - 79130/L   BARUWALI DY.</t>
  </si>
  <si>
    <t>R150200297</t>
  </si>
  <si>
    <t>Remodeling of Watercourse - 75265/L   BARUWALI DY.</t>
  </si>
  <si>
    <t>R150200298</t>
  </si>
  <si>
    <t>Remodeling of Watercourse - 33340/L   BARUWALI DY.</t>
  </si>
  <si>
    <t>R150200299</t>
  </si>
  <si>
    <t>Remodeling of Watercourse - 81403/L   BARUWALI DY.</t>
  </si>
  <si>
    <t>R150200300</t>
  </si>
  <si>
    <t>Remodeling of Watercourse - 8500/TR.NEHRANA   MR.</t>
  </si>
  <si>
    <t>R150200301</t>
  </si>
  <si>
    <t>Remodeling of Watercourse - 8500/TL.NEHRANA   MR.</t>
  </si>
  <si>
    <t>R150200302</t>
  </si>
  <si>
    <t>Remodeling of Watercourse - 295900/R   FATEHABAD BR.</t>
  </si>
  <si>
    <t>R150200303</t>
  </si>
  <si>
    <t>Remodeling of Watercourse - 3000/L   PILIMANDORI DY.</t>
  </si>
  <si>
    <t>R150200305</t>
  </si>
  <si>
    <t>Remodeling of Watercourse - 0.6505/L PILIMANDORI   DY.</t>
  </si>
  <si>
    <t>R150200306</t>
  </si>
  <si>
    <t>Remodeling of Watercourse - 9060/R   GIGORANI DY.</t>
  </si>
  <si>
    <t>R150200307</t>
  </si>
  <si>
    <t>Remodeling of Watercourse - 4050/R   GIGORANI DY.</t>
  </si>
  <si>
    <t>R150200308</t>
  </si>
  <si>
    <t>Remodeling of Watercourse - 22225/R   GIGORANI DY.</t>
  </si>
  <si>
    <t>R150200309</t>
  </si>
  <si>
    <t>Remodeling of Watercourse - 1000/L   GIGORANI DY.</t>
  </si>
  <si>
    <t>R150200310</t>
  </si>
  <si>
    <t>Remodeling of Watercourse - 37500/R   GIGORANI DY.</t>
  </si>
  <si>
    <t>R150200311</t>
  </si>
  <si>
    <t>Remodeling of Watercourse - 15000/L   GIGORANI DY.</t>
  </si>
  <si>
    <t>R150200312</t>
  </si>
  <si>
    <t>Remodeling of Watercourse - 0.568/L   GIGORNI DY.</t>
  </si>
  <si>
    <t>R150200313</t>
  </si>
  <si>
    <t>Remodeling of Watercourse - 33975/L   GIGORANI DY.</t>
  </si>
  <si>
    <t>R150200314</t>
  </si>
  <si>
    <t>Remodeling of Watercourse - 49000/L   GIGORANI DY.</t>
  </si>
  <si>
    <t>R150200315</t>
  </si>
  <si>
    <t>Remodeling of Watercourse - 10000/L JAMAL   MINOR.</t>
  </si>
  <si>
    <t>R150200316</t>
  </si>
  <si>
    <t>Remodeling of Watercourse - 17451/L JAMAL   MINOR.</t>
  </si>
  <si>
    <t>R150200317</t>
  </si>
  <si>
    <t>Remodeling of Watercourse - 8000/R JAMAL   MINOR.</t>
  </si>
  <si>
    <t>R150200318</t>
  </si>
  <si>
    <t>Remodeling of Watercourse - 16330/R JAMAL   MINOR</t>
  </si>
  <si>
    <t>R150200319</t>
  </si>
  <si>
    <t>Remodeling of Watercourse - 96625-L MMK   DISTY</t>
  </si>
  <si>
    <t>R150200320</t>
  </si>
  <si>
    <t>Remodeling of Watercourse - 126400-R MMK   DISTY</t>
  </si>
  <si>
    <t>R150200321</t>
  </si>
  <si>
    <t>Remodeling of Watercourse - 36920-L SADEWA   DISTY</t>
  </si>
  <si>
    <t>R150200322</t>
  </si>
  <si>
    <t>Remodeling of Watercourse - 13430-R BANI   DISTY</t>
  </si>
  <si>
    <t>R150200323</t>
  </si>
  <si>
    <t>Remodeling of Watercourse - 46130-R BANI   DISTY</t>
  </si>
  <si>
    <t>R150200324</t>
  </si>
  <si>
    <t>Remodeling of Watercourse - 52155-L BANI   DISTY</t>
  </si>
  <si>
    <t>R150200325</t>
  </si>
  <si>
    <t>Remodeling of Watercourse - 58000-R BANI   DISTY</t>
  </si>
  <si>
    <t>R150200326</t>
  </si>
  <si>
    <t>Remodeling of Watercourse - 35000-L   KHAISHERGARH DY</t>
  </si>
  <si>
    <t>R150200327</t>
  </si>
  <si>
    <t>Remodeling of Watercourse - 64865-L   GUDHA      DISTY</t>
  </si>
  <si>
    <t>R150200328</t>
  </si>
  <si>
    <t>Remodeling of Watercourse - 54948-L   SAHARNI DISTY</t>
  </si>
  <si>
    <t>R150200329</t>
  </si>
  <si>
    <t>Remodeling of Watercourse - 10100-R   SHEKHUPURA DISTY</t>
  </si>
  <si>
    <t>R150200330</t>
  </si>
  <si>
    <t>Remodeling of Watercourse - 22480-R   ABUTGARH DISTY</t>
  </si>
  <si>
    <t>R150200331</t>
  </si>
  <si>
    <t>Remodeling of Watercourse - 7500-R NANUANA   MR</t>
  </si>
  <si>
    <t>R150200332</t>
  </si>
  <si>
    <t>Remodeling of Watercourse - 27900-L   SAHARNI DISTY</t>
  </si>
  <si>
    <t>R150200333</t>
  </si>
  <si>
    <t>Remodeling of Watercourse - 154750-L MMK   DISTY</t>
  </si>
  <si>
    <t>R150200334</t>
  </si>
  <si>
    <t>Remodeling of Watercourse - 30905-L MMK   DISTY</t>
  </si>
  <si>
    <t>R150200335</t>
  </si>
  <si>
    <t>Remodeling of Watercourse - 22000-L SADEWA   DISTY</t>
  </si>
  <si>
    <t>R150200336</t>
  </si>
  <si>
    <t>Remodeling of Watercourse - 7000-L   ABUTGARH DISTY</t>
  </si>
  <si>
    <t>R150200337</t>
  </si>
  <si>
    <t>Remodeling of Watercourse - 300-L ABUTGARH   DISTY</t>
  </si>
  <si>
    <t>R150200338</t>
  </si>
  <si>
    <t>Remodeling of Watercourse - 21000-R   NATHOUR MR</t>
  </si>
  <si>
    <t>R150200339</t>
  </si>
  <si>
    <t>Remodeling of Watercourse - 17245-L   NATHOUR MR</t>
  </si>
  <si>
    <t>R150200340</t>
  </si>
  <si>
    <t>Remodeling of Watercourse - 27700-L MALAOUR DISTY</t>
  </si>
  <si>
    <t>R150200341</t>
  </si>
  <si>
    <t>Remodeling of Watercourse - 5500-R PABNAWA DISTY</t>
  </si>
  <si>
    <t>R150200342</t>
  </si>
  <si>
    <t>Remodeling of Watercourse - 8000-L PABNAWA DISTY</t>
  </si>
  <si>
    <t>R150200343</t>
  </si>
  <si>
    <t>Remodeling of Watercourse - 46990-R PABNAWA DISTY</t>
  </si>
  <si>
    <t>R150200344</t>
  </si>
  <si>
    <t>Remodeling of Watercourse - 7515-R PINDARSI MINOR</t>
  </si>
  <si>
    <t>R150200345</t>
  </si>
  <si>
    <t>Remodeling of Watercourse - 10200-R SARSA DISTY</t>
  </si>
  <si>
    <t>R150200346</t>
  </si>
  <si>
    <t>Remodeling of Watercourse - 35900-L SARSA DISTY</t>
  </si>
  <si>
    <t>R150200347</t>
  </si>
  <si>
    <t>Remodeling of Watercourse - 40200-L SARSA DISTY</t>
  </si>
  <si>
    <t>R150200348</t>
  </si>
  <si>
    <t>Remodeling of Watercourse - 33000-R THASKA DISTY</t>
  </si>
  <si>
    <t>R150200349</t>
  </si>
  <si>
    <t>Remodeling of Watercourse - 64200-R MARKANDA DISTY</t>
  </si>
  <si>
    <t>R150200350</t>
  </si>
  <si>
    <t>Remodeling of Watercourse - 64300-L MARKANDA DISTY</t>
  </si>
  <si>
    <t>R150200351</t>
  </si>
  <si>
    <t>Remodeling of Watercourse - 77800-L MARKANDA DISTY</t>
  </si>
  <si>
    <t>R150200352</t>
  </si>
  <si>
    <t>Remodeling of Watercourse - 78900-L MARKANDA DISTY</t>
  </si>
  <si>
    <t>R150200353</t>
  </si>
  <si>
    <t>Remodeling of Watercourse - 80000-R MARKANDA DISTY</t>
  </si>
  <si>
    <t>R150200354</t>
  </si>
  <si>
    <t>Remodeling of Watercourse - 81110-L MARKANDA DISTY</t>
  </si>
  <si>
    <t>R150200355</t>
  </si>
  <si>
    <t>Remodeling of Watercourse - 83000-L MARKANDA DISTY</t>
  </si>
  <si>
    <t>R150200356</t>
  </si>
  <si>
    <t>Remodeling of Watercourse - 83800-L MARKANDA DISTY</t>
  </si>
  <si>
    <t>R150200357</t>
  </si>
  <si>
    <t>Remodeling of Watercourse - 21200-R PEHOWA MINOR</t>
  </si>
  <si>
    <t>R150200358</t>
  </si>
  <si>
    <t>Remodeling of Watercourse - 30000-L PEHOWA MINOR</t>
  </si>
  <si>
    <t>R150200359</t>
  </si>
  <si>
    <t>Remodeling of Watercourse - 6000-L BAKAHLI MINOR</t>
  </si>
  <si>
    <t>R150200360</t>
  </si>
  <si>
    <t>Remodeling of Watercourse - 13690-L BAKHLI MINOR</t>
  </si>
  <si>
    <t>R150200361</t>
  </si>
  <si>
    <t>Remodeling of Watercourse - 14785/L   BUDHA KHERA MINOR</t>
  </si>
  <si>
    <t>R150200362</t>
  </si>
  <si>
    <t>Remodeling of Watercourse - 20600/L BUDHA KHERA MINOR</t>
  </si>
  <si>
    <t>R150200363</t>
  </si>
  <si>
    <t>Remodeling of Watercourse - 12700/L JIND DIST. NO. 3</t>
  </si>
  <si>
    <t>R150200364</t>
  </si>
  <si>
    <t>Remodeling of Watercourse - 23500/L   JIND DIST. NO. 3</t>
  </si>
  <si>
    <t>R150200365</t>
  </si>
  <si>
    <t>Remodeling of Watercourse - 32000/L   JIND DIST. NO. 3</t>
  </si>
  <si>
    <t>R150200366</t>
  </si>
  <si>
    <t>Remodeling of Watercourse - 33200/L   JIND DIST. NO. 3</t>
  </si>
  <si>
    <t>R150200367</t>
  </si>
  <si>
    <t>Remodeling of Watercourse - 20230/L ROJLA MINOR</t>
  </si>
  <si>
    <t>R150200368</t>
  </si>
  <si>
    <t>Remodeling of Watercourse - 28800/R SARFABAD MINOR</t>
  </si>
  <si>
    <t>R150200370</t>
  </si>
  <si>
    <t>Remodeling of Watercourse - 32000/R RAMPUR DY.</t>
  </si>
  <si>
    <t>R150200371</t>
  </si>
  <si>
    <t>Remodeling of Watercourse - 29400/LH /PUR DISTY.</t>
  </si>
  <si>
    <t>R150200372</t>
  </si>
  <si>
    <t>Remodeling of Watercourse - 7100-R   UMRA MR.</t>
  </si>
  <si>
    <t>R150200373</t>
  </si>
  <si>
    <t>Remodeling of Watercourse - 97610-L SUDER DISTY.</t>
  </si>
  <si>
    <t>R150200374</t>
  </si>
  <si>
    <t>Remodeling of Watercourse - 8653-R BALIYALI S/MR.</t>
  </si>
  <si>
    <t>R150200375</t>
  </si>
  <si>
    <t>Remodeling of Watercourse - 14593-L BAWANIKHERA MR.</t>
  </si>
  <si>
    <t>R150200376</t>
  </si>
  <si>
    <t>Remodeling of Watercourse - 5000-R KAIRU MR.</t>
  </si>
  <si>
    <t>R150200377</t>
  </si>
  <si>
    <t>Remodeling of Watercourse - 7000-R UMRA MR.</t>
  </si>
  <si>
    <t>R150200378</t>
  </si>
  <si>
    <t>Remodeling of Watercourse - 10000-R DHAMANA MR.</t>
  </si>
  <si>
    <t>R150200379</t>
  </si>
  <si>
    <t>Remodeling of Watercourse - 32460-L BAWANIKHERA MR.</t>
  </si>
  <si>
    <t>R150200380</t>
  </si>
  <si>
    <t>Remodeling of Watercourse - 48845-R SUNDER DISTY.</t>
  </si>
  <si>
    <t>R150200381</t>
  </si>
  <si>
    <t>R150200382</t>
  </si>
  <si>
    <t>Remodeling of Watercourse - 15187-L BAWANIKHERA MR.</t>
  </si>
  <si>
    <t>R150200383</t>
  </si>
  <si>
    <t>Remodeling of Watercourse - 12000-TL MANDHANA S/MR.</t>
  </si>
  <si>
    <t>R150200384</t>
  </si>
  <si>
    <t>Remodeling of Watercourse - 5700-TL TALWANDI RUKKA DY.</t>
  </si>
  <si>
    <t>R150200385</t>
  </si>
  <si>
    <t>Remodeling of Watercourse - 5700-TR TALWANDI RUKKA DY.</t>
  </si>
  <si>
    <t>R150200386</t>
  </si>
  <si>
    <t>Remodeling of Watercourse - 3500-R DARIYAPUR DISTY.</t>
  </si>
  <si>
    <t>R150200387</t>
  </si>
  <si>
    <t>Remodeling of Watercourse - 19000-L BADOLA MR.</t>
  </si>
  <si>
    <t>R150200388</t>
  </si>
  <si>
    <t>Remodeling of Watercourse - 10000-L HASSAN DY.</t>
  </si>
  <si>
    <t>R150200389</t>
  </si>
  <si>
    <t>Remodeling of Watercourse - 14000-L SANDWA DY.</t>
  </si>
  <si>
    <t>R150200390</t>
  </si>
  <si>
    <t>Remodeling of Watercourse - 24500-L SANDWA DY.</t>
  </si>
  <si>
    <t>R150200391</t>
  </si>
  <si>
    <t>Remodeling of Watercourse - 22700-R SALEEMPUR DISTY.</t>
  </si>
  <si>
    <t>R150200392</t>
  </si>
  <si>
    <t>Remodeling of Watercourse - 5450-L BHERA DISTY.</t>
  </si>
  <si>
    <t>R150200393</t>
  </si>
  <si>
    <t>Remodeling of Watercourse - 60425/R OF PAI DISTY.</t>
  </si>
  <si>
    <t>R150200394</t>
  </si>
  <si>
    <t>Remodeling of Watercourse - 240500/R OF DELHI BRANCH</t>
  </si>
  <si>
    <t>R150200395</t>
  </si>
  <si>
    <t>Remodeling of Watercourse - 273965/L OF DELHI BR</t>
  </si>
  <si>
    <t>R150200396</t>
  </si>
  <si>
    <t>Remodeling of Watercourse - 15000/R OF NAHRI MAJOR DISTY.</t>
  </si>
  <si>
    <t>R150200397</t>
  </si>
  <si>
    <t>Remodeling of Watercourse - 2350/L KAKORI DISTY.</t>
  </si>
  <si>
    <t>R150200398</t>
  </si>
  <si>
    <t>Remodeling of Watercourse - 7447/L KAKORI DISTY.</t>
  </si>
  <si>
    <t>R150200399</t>
  </si>
  <si>
    <t>Remodeling of Watercourse - 17440/R SISANA MR</t>
  </si>
  <si>
    <t>R150200400</t>
  </si>
  <si>
    <t>Remodeling of Watercourse - 3500/R   MUNSHI RAM MR</t>
  </si>
  <si>
    <t>R150200402</t>
  </si>
  <si>
    <t>Remodeling of Watercourse - 16430/L JUAN DISTY.</t>
  </si>
  <si>
    <t>R150200404</t>
  </si>
  <si>
    <t>Remodeling of Watercourse - 38300/R   SISANA MINOR</t>
  </si>
  <si>
    <t>R150200405</t>
  </si>
  <si>
    <t>Remodeling of Watercourse - 7087/R   GARHI SISANA MR</t>
  </si>
  <si>
    <t>R150200406</t>
  </si>
  <si>
    <t>Remodeling of Watercourse - 32459/L SISANA MINOR</t>
  </si>
  <si>
    <t>R150200408</t>
  </si>
  <si>
    <t>Remodeling of Watercourse - 57756-R SISANA MR</t>
  </si>
  <si>
    <t>R150200409</t>
  </si>
  <si>
    <t>Remodeling of Watercourse - 7200/L SEHRI SUB MR</t>
  </si>
  <si>
    <t>R150200410</t>
  </si>
  <si>
    <t>Remodeling of Watercourse - 185725/L DELHI BR</t>
  </si>
  <si>
    <t>R150200411</t>
  </si>
  <si>
    <t>Remodeling of Watercourse - 45592/L SISANA MINOR</t>
  </si>
  <si>
    <t>R150200412</t>
  </si>
  <si>
    <t>Remodeling of Watercourse - 13750/L   SISANA MINOR</t>
  </si>
  <si>
    <t>R150200414</t>
  </si>
  <si>
    <t>Remodeling of Watercourse - 65086/L NARDAK DISTY.</t>
  </si>
  <si>
    <t>R150200415</t>
  </si>
  <si>
    <t>Remodeling of Watercourse - 137650/R NARDAK DISTY.</t>
  </si>
  <si>
    <t>R150200416</t>
  </si>
  <si>
    <t>Remodeling of Watercourse - 5714-L BIJAWA MINOR</t>
  </si>
  <si>
    <t>R150200417</t>
  </si>
  <si>
    <t>Remodeling of Watercourse - 38500/R NAULTHA MR</t>
  </si>
  <si>
    <t>R150200418</t>
  </si>
  <si>
    <t>Remodeling of Watercourse - 110680/L ISRANA DY.</t>
  </si>
  <si>
    <t>R150200419</t>
  </si>
  <si>
    <t>Remodeling of Watercourse - 121360/R ISRANA DY.</t>
  </si>
  <si>
    <t>R150200420</t>
  </si>
  <si>
    <t>Remodeling of Watercourse - 3327/L JUARA MINOR</t>
  </si>
  <si>
    <t>R150200421</t>
  </si>
  <si>
    <t>Remodeling of Watercourse - 8665/R JUARA MINOR</t>
  </si>
  <si>
    <t>R150200422</t>
  </si>
  <si>
    <t>Remodeling of Watercourse - 11788/L JUARA MINOR</t>
  </si>
  <si>
    <t>R150200423</t>
  </si>
  <si>
    <t>Remodeling of Watercourse - 20174/L JUARA MINOR</t>
  </si>
  <si>
    <t>R150200424</t>
  </si>
  <si>
    <t>Remodeling of Watercourse - 112074/R GOHANA DY</t>
  </si>
  <si>
    <t>R150200425</t>
  </si>
  <si>
    <t>Remodeling of Watercourse - 10907/.R Juara Minor</t>
  </si>
  <si>
    <t>R150200426</t>
  </si>
  <si>
    <t>Remodeling of Watercourse - 5780-R Titoli Minor</t>
  </si>
  <si>
    <t>R150200427</t>
  </si>
  <si>
    <t>Remodeling of Watercourse - 10645-R Madina Minor</t>
  </si>
  <si>
    <t>R150200428</t>
  </si>
  <si>
    <t>Remodeling of Watercourse - 26600-L Kahanaur Dy.</t>
  </si>
  <si>
    <t>R150200429</t>
  </si>
  <si>
    <t>Remodeling of Watercourse - 2800-R Pilana Mr</t>
  </si>
  <si>
    <t>R150200430</t>
  </si>
  <si>
    <t>Remodeling of Watercourse - 3690-L Pilana Mr</t>
  </si>
  <si>
    <t>R150200431</t>
  </si>
  <si>
    <t>Remodeling of Watercourse - 18350-L Kahanaur Dy.</t>
  </si>
  <si>
    <t>R150200432</t>
  </si>
  <si>
    <t>Remodeling of Watercourse - 50750-L Kahanaur Dy.</t>
  </si>
  <si>
    <t>R150200433</t>
  </si>
  <si>
    <t>Remodeling of Watercourse - 46400-L Kahanaur Dy.</t>
  </si>
  <si>
    <t>R150200434</t>
  </si>
  <si>
    <t>Remodeling of Watercourse - 19389-R Katesra Mr</t>
  </si>
  <si>
    <t>R150200435</t>
  </si>
  <si>
    <t>Remodeling of Watercourse - 23500-TR Kathura Mr</t>
  </si>
  <si>
    <t>R150200436</t>
  </si>
  <si>
    <t>Remodeling of Watercourse - 18366-L Kathura Minor</t>
  </si>
  <si>
    <t>R150200437</t>
  </si>
  <si>
    <t>Remodeling of Watercourse - 8360-L Dhurana Minor</t>
  </si>
  <si>
    <t>R150200438</t>
  </si>
  <si>
    <t>Remodeling of Watercourse - 13020-L Dhurana Mr</t>
  </si>
  <si>
    <t>R150200439</t>
  </si>
  <si>
    <t>Remodeling of Watercourse - 53899-L KAHANAUR DY.</t>
  </si>
  <si>
    <t>R150200440</t>
  </si>
  <si>
    <t>Remodeling of Watercourse - 19230-L KATHURA MINOR</t>
  </si>
  <si>
    <t>R150200441</t>
  </si>
  <si>
    <t>Remodeling of Watercourse - 8932-R KATHURA MINOR</t>
  </si>
  <si>
    <t>R150200443</t>
  </si>
  <si>
    <t>Remodeling of Watercourse - 76950-R BHIWANI SUB BRANCH</t>
  </si>
  <si>
    <t>R150200444</t>
  </si>
  <si>
    <t>Remodeling of Watercourse - 86486-L BHIWANI SUB BRANCH</t>
  </si>
  <si>
    <t>R150200446</t>
  </si>
  <si>
    <t>Remodeling of Watercourse - 71300-R BHIWANI SUB BRANCH</t>
  </si>
  <si>
    <t>R150200449</t>
  </si>
  <si>
    <t>Remodeling of Watercourse - 26600-L MEHAM MINOR</t>
  </si>
  <si>
    <t>R150200450</t>
  </si>
  <si>
    <t>Remodeling of Watercourse - 9985-L BAINSI MINOR</t>
  </si>
  <si>
    <t>R150200451</t>
  </si>
  <si>
    <t>Remodeling of Watercourse - 5740-L BAINSI MINOR</t>
  </si>
  <si>
    <t>R150200453</t>
  </si>
  <si>
    <t>Remodeling of Watercourse - 8600-TC DEWRER MINOR</t>
  </si>
  <si>
    <t>R150200455</t>
  </si>
  <si>
    <t>Remodeling of Watercourse - 21628-R ASSAN MINOR</t>
  </si>
  <si>
    <t>R150200456</t>
  </si>
  <si>
    <t>Remodeling of Watercourse - 23120-R BHALAUT DISTY.</t>
  </si>
  <si>
    <t>R150200457</t>
  </si>
  <si>
    <t>Remodeling of Watercourse - 76238-R JASRANA MR</t>
  </si>
  <si>
    <t>R150200458</t>
  </si>
  <si>
    <t>Remodeling of Watercourse - 89863-R KAHANAUR DY.</t>
  </si>
  <si>
    <t>R150200459</t>
  </si>
  <si>
    <t>Remodeling of Watercourse - 18700-L KAHANAUR DY.</t>
  </si>
  <si>
    <t>R150200460</t>
  </si>
  <si>
    <t>Remodeling of Watercourse - 13338-L JASRANA MR</t>
  </si>
  <si>
    <t>R150200461</t>
  </si>
  <si>
    <t>Remodeling of Watercourse - 18735-R JASRANA MR</t>
  </si>
  <si>
    <t>R150200462</t>
  </si>
  <si>
    <t>Remodeling of Watercourse - 19760-R JASRANA MR</t>
  </si>
  <si>
    <t>R150200463</t>
  </si>
  <si>
    <t>Remodeling of Watercourse - 2375-R MAKRAULI MINOR</t>
  </si>
  <si>
    <t>R150200464</t>
  </si>
  <si>
    <t>Remodeling of Watercourse - 12250-R MAKRAULI MR</t>
  </si>
  <si>
    <t>R150200465</t>
  </si>
  <si>
    <t>Remodeling of Watercourse - 23400-L MAKRAULI MR</t>
  </si>
  <si>
    <t>R150200466</t>
  </si>
  <si>
    <t>Remodeling of Watercourse - 114100-R BHALAUT SUB BRANCH</t>
  </si>
  <si>
    <t>R150200467</t>
  </si>
  <si>
    <t>Remodeling of Watercourse - 4225-R BOHAR DISTY</t>
  </si>
  <si>
    <t>R150200468</t>
  </si>
  <si>
    <t>Remodeling of Watercourse - 53320-L JASRANA MR</t>
  </si>
  <si>
    <t>R150200469</t>
  </si>
  <si>
    <t>Remodeling of Watercourse - 40875-R JASRANA MR</t>
  </si>
  <si>
    <t>R150200470</t>
  </si>
  <si>
    <t>Remodeling of Watercourse - 47450-R JASRANA MR</t>
  </si>
  <si>
    <t>R150200471</t>
  </si>
  <si>
    <t>Remodeling of Watercourse - 35588-R JASRANA MR</t>
  </si>
  <si>
    <t>R150200472</t>
  </si>
  <si>
    <t>Remodeling of Watercourse - 32170-R JASRANA MR</t>
  </si>
  <si>
    <t>R150200473</t>
  </si>
  <si>
    <t>Remodeling of Watercourse - 23280-R JASRANA MR</t>
  </si>
  <si>
    <t>R150200474</t>
  </si>
  <si>
    <t>Remodeling of Watercourse - 28911-L JASRANA MR</t>
  </si>
  <si>
    <t>R150200475</t>
  </si>
  <si>
    <t>Remodeling of Watercourse - 100915-R JASRANA MR</t>
  </si>
  <si>
    <t>R150200476</t>
  </si>
  <si>
    <t>Remodeling of Watercourse - 58200-R JASRANA MR</t>
  </si>
  <si>
    <t>R150200477</t>
  </si>
  <si>
    <t>Remodeling of Watercourse - 85300-R JASRANA MR</t>
  </si>
  <si>
    <t>R150200478</t>
  </si>
  <si>
    <t>Remodeling of Watercourse - 1600-L DHAMAR MINOR</t>
  </si>
  <si>
    <t>R150200479</t>
  </si>
  <si>
    <t>Remodeling of Watercourse - 985-L NEW KILOI MINOR</t>
  </si>
  <si>
    <t>R150200480</t>
  </si>
  <si>
    <t>Remodeling of Watercourse - 5365-R MEHAM MINOR</t>
  </si>
  <si>
    <t>R150200482</t>
  </si>
  <si>
    <t>Remodeling of Watercourse - 2250-L BHIWANI SUB BR</t>
  </si>
  <si>
    <t>R150200483</t>
  </si>
  <si>
    <t>Remodeling of Watercourse - 80800-L BHIWANI SUB BR</t>
  </si>
  <si>
    <t>R150200484</t>
  </si>
  <si>
    <t>Remodeling of Watercourse - 97500-L BHIWANI SUB BRANCH</t>
  </si>
  <si>
    <t>R150200485</t>
  </si>
  <si>
    <t>Remodeling of Watercourse - 105000-L BHIWANI SUB BRANCH</t>
  </si>
  <si>
    <t>R150200486</t>
  </si>
  <si>
    <t>Remodeling of Watercourse - 105700-L BHIWANI SUB BRANCH</t>
  </si>
  <si>
    <t>R150200487</t>
  </si>
  <si>
    <t>Remodeling of Watercourse - 700-L MOKHRA MINOR</t>
  </si>
  <si>
    <t>R150200488</t>
  </si>
  <si>
    <t>Remodeling of Watercourse - 4840-L KHARKARA MINOR</t>
  </si>
  <si>
    <t>R150200489</t>
  </si>
  <si>
    <t>Remodeling of Watercourse - 18000-L NEW NIDANA MINOR</t>
  </si>
  <si>
    <t>R150200490</t>
  </si>
  <si>
    <t>Remodeling of Watercourse - 4935-L BHARAN MINOR</t>
  </si>
  <si>
    <t>R150200491</t>
  </si>
  <si>
    <t>Remodeling of Watercourse - 18200-L KHARKARA MR</t>
  </si>
  <si>
    <t>R150200493</t>
  </si>
  <si>
    <t>Remodeling of Watercourse - 50892-R BHIWANI SUB BR</t>
  </si>
  <si>
    <t>R150200494</t>
  </si>
  <si>
    <t>R150200495</t>
  </si>
  <si>
    <t>Remodeling of Watercourse - 12890-R BHIWANI SUB BR</t>
  </si>
  <si>
    <t>R150200496</t>
  </si>
  <si>
    <t>Remodeling of Watercourse - 20500-R BUTANA BR</t>
  </si>
  <si>
    <t>R150200497</t>
  </si>
  <si>
    <t>Remodeling of Watercourse - 42600-L BUTANA BR</t>
  </si>
  <si>
    <t>R150200498</t>
  </si>
  <si>
    <t>Remodeling of Watercourse - 80060-R BUTANA DISTY.</t>
  </si>
  <si>
    <t>R150200499</t>
  </si>
  <si>
    <t>Remodeling of Watercourse - 36000-L BARODA MINOR</t>
  </si>
  <si>
    <t>R150200500</t>
  </si>
  <si>
    <t>Remodeling of Watercourse - 21700-L BICHPARI MR</t>
  </si>
  <si>
    <t>R150200501</t>
  </si>
  <si>
    <t>Remodeling of Watercourse - 5000-R BHAINSWAL DY.</t>
  </si>
  <si>
    <t>R150200502</t>
  </si>
  <si>
    <t>Remodeling of Watercourse - 24580-R BHAINSWAL DY.</t>
  </si>
  <si>
    <t>R150200503</t>
  </si>
  <si>
    <t>Remodeling of Watercourse - 27655-R BHAINSWAL DISTY.</t>
  </si>
  <si>
    <t>R150200504</t>
  </si>
  <si>
    <t>Remodeling of Watercourse - 47090/R BHAINSWAL DISTY.</t>
  </si>
  <si>
    <t>R150200505</t>
  </si>
  <si>
    <t>Remodeling of Watercourse - 47600/L BHAINSWAL DISTY.</t>
  </si>
  <si>
    <t>R150200506</t>
  </si>
  <si>
    <t>Remodeling of Watercourse - 60920/L BHAINSWAL DISTY.</t>
  </si>
  <si>
    <t>R150200507</t>
  </si>
  <si>
    <t>Remodeling of Watercourse - 65530/R BHAINSWAL DISTY.</t>
  </si>
  <si>
    <t>R150200508</t>
  </si>
  <si>
    <t>Remodeling of Watercourse - 3389/R MOHANA MINOR</t>
  </si>
  <si>
    <t>R150200509</t>
  </si>
  <si>
    <t>Remodeling of Watercourse - 4609/L RITHAL DISTY.</t>
  </si>
  <si>
    <t>R150200510</t>
  </si>
  <si>
    <t>Remodeling of Watercourse - 104823/L ROHTAK DISTY.</t>
  </si>
  <si>
    <t>R150200511</t>
  </si>
  <si>
    <t>Remodeling of Watercourse - 16800/R BALI MINOR</t>
  </si>
  <si>
    <t>R150200512</t>
  </si>
  <si>
    <t>Remodeling of Watercourse - 8520-R DULHERA DISTY</t>
  </si>
  <si>
    <t>R150200513</t>
  </si>
  <si>
    <t>Remodeling of Watercourse - 20200-R DULHERA DISTY</t>
  </si>
  <si>
    <t>R150200514</t>
  </si>
  <si>
    <t>Remodeling of Watercourse - 133000-R DULHERA DISTY</t>
  </si>
  <si>
    <t>R150200515</t>
  </si>
  <si>
    <t>Remodeling of Watercourse - 6750 TR Diwana Mr.</t>
  </si>
  <si>
    <t>R150200516</t>
  </si>
  <si>
    <t>Remodeling of Watercourse - 21000-R BUTIAN MR.</t>
  </si>
  <si>
    <t>R150200517</t>
  </si>
  <si>
    <t>Remodeling of Watercourse - 50948-R BHALAUT DISTY.</t>
  </si>
  <si>
    <t>R150200518</t>
  </si>
  <si>
    <t>Remodeling of Watercourse - 28300-R MAKRAULI MR</t>
  </si>
  <si>
    <t>R150200519</t>
  </si>
  <si>
    <t>Remodeling of Watercourse - 9218-L JHAJJAR DY.</t>
  </si>
  <si>
    <t>R150200520</t>
  </si>
  <si>
    <t>Remodeling of Watercourse - 16293-L JHAJJAR DY.</t>
  </si>
  <si>
    <t>R150200521</t>
  </si>
  <si>
    <t>Remodeling of Watercourse - 8575-R BAKRA   MR.</t>
  </si>
  <si>
    <t>R150200522</t>
  </si>
  <si>
    <t>Remodeling of Watercourse - 15000-L SIWANA MAJRA MR.</t>
  </si>
  <si>
    <t>R150200524</t>
  </si>
  <si>
    <t>Remodeling of Watercourse - 29500-L KASNI MR.</t>
  </si>
  <si>
    <t>R150200526</t>
  </si>
  <si>
    <t>Remodeling of Watercourse - 19226 TL Amboli Dy.</t>
  </si>
  <si>
    <t>R150200527</t>
  </si>
  <si>
    <t>Remodeling of Watercourse - 19226 TR Amboli Dy.</t>
  </si>
  <si>
    <t>R150200528</t>
  </si>
  <si>
    <t>Remodeling of Watercourse - 40050-R KHACHRAULI MR.</t>
  </si>
  <si>
    <t>R150200529</t>
  </si>
  <si>
    <t>Remodeling of Watercourse - 42850-R KHACHRAULI MR.</t>
  </si>
  <si>
    <t>R150200530</t>
  </si>
  <si>
    <t>Remodeling of Watercourse - 14000-L   JAKHALA DY.</t>
  </si>
  <si>
    <t>R150200531</t>
  </si>
  <si>
    <t>Remodeling of Watercourse - 6000-L   JAKHALA DY.</t>
  </si>
  <si>
    <t>R150200532</t>
  </si>
  <si>
    <t>Remodeling of Watercourse - 6000-R JAKHALA DY.</t>
  </si>
  <si>
    <t>R150200533</t>
  </si>
  <si>
    <t>Remodeling of Watercourse - 2200-L JAKHALA DY.</t>
  </si>
  <si>
    <t>R150200534</t>
  </si>
  <si>
    <t>Remodeling of Watercourse - K.M.2.084TFSheikhpur Mr.</t>
  </si>
  <si>
    <t>R150200535</t>
  </si>
  <si>
    <t>Remodeling of Watercourse - 9.500-L, Bhurthal Dy.</t>
  </si>
  <si>
    <t>R150200536</t>
  </si>
  <si>
    <t>Remodeling of Watercourse - K.M. 0.250/L Nikhri Dy.</t>
  </si>
  <si>
    <t>R150200538</t>
  </si>
  <si>
    <t>Remodeling of Watercourse - -DO-K.M. 3.250/L RATTANPUR    DY.</t>
  </si>
  <si>
    <t>R150200539</t>
  </si>
  <si>
    <t>Remodeling of Watercourse - K.M. 0.100/R-Kamalpur Dy.</t>
  </si>
  <si>
    <t>R150200541</t>
  </si>
  <si>
    <t>Remodeling of Watercourse - K.M. 0.750/L-Bolni Dy.</t>
  </si>
  <si>
    <t>R150200542</t>
  </si>
  <si>
    <t>Remodeling of Watercourse - K.M. 1.250/L Bolni Dy.</t>
  </si>
  <si>
    <t>R150200543</t>
  </si>
  <si>
    <t>Remodeling of Watercourse - K.M. 1.776/R Rajaika Dy.</t>
  </si>
  <si>
    <t>R150200544</t>
  </si>
  <si>
    <t>Remodeling of Watercourse - K.M.1.500/R-Sanjarpur Dy.</t>
  </si>
  <si>
    <t>R150200545</t>
  </si>
  <si>
    <t>Remodeling of Watercourse - K.M. 4.850/R- Sanjarpur Dy.</t>
  </si>
  <si>
    <t>R150200546</t>
  </si>
  <si>
    <t>Barhana-Chhochi-Madana Kalan to NH-</t>
  </si>
  <si>
    <t>R150200547</t>
  </si>
  <si>
    <t>Guliana-Kachhana-Kotra-Serhada to M</t>
  </si>
  <si>
    <t>R150200548</t>
  </si>
  <si>
    <t>Indri-Umri Km.0-9.66 in Karnal Dist</t>
  </si>
  <si>
    <t>R150200549</t>
  </si>
  <si>
    <t>Umri Indri road (NH-1 to Kurukshetr</t>
  </si>
  <si>
    <t>R150200550</t>
  </si>
  <si>
    <t>SH-6-Sanwala-NH-1 in Kurukshetra Di</t>
  </si>
  <si>
    <t>R150200551</t>
  </si>
  <si>
    <t>Nuh-Mohammadpur-Kotla, Ghagaas-Bhad</t>
  </si>
  <si>
    <t>R150200552</t>
  </si>
  <si>
    <t>Bamni Khera-Rasulpur, Hassanpur-Moh</t>
  </si>
  <si>
    <t>R150200553</t>
  </si>
  <si>
    <t>NH-1-Jakhauli, Pabsra, Manoli, Atte</t>
  </si>
  <si>
    <t>R150200554</t>
  </si>
  <si>
    <t>Sonipat-Chatia Aulia-Chattia Dewa (</t>
  </si>
  <si>
    <t>R150200555</t>
  </si>
  <si>
    <t>Sadhaura-Machhrauli-Kapal Mochan (I</t>
  </si>
  <si>
    <t>R150200556</t>
  </si>
  <si>
    <t>RDWS - Independent WSS, Bucholi</t>
  </si>
  <si>
    <t>Bucholi, Meghanwas, Sigara</t>
  </si>
  <si>
    <t>R150200558</t>
  </si>
  <si>
    <t>RDWS - Aug.WSS Bhandor Unchi P1</t>
  </si>
  <si>
    <t>Bhandor Unchi, Jasawas, Chamdhera</t>
  </si>
  <si>
    <t>Kanina</t>
  </si>
  <si>
    <t>R150200563</t>
  </si>
  <si>
    <t>RDWS - Aug.WSS Surjanwas Khera</t>
  </si>
  <si>
    <t>Khera, Surjanwas, Bawania, Gagarwas, Bachini, Akberpur Nangal, Dhani Akberpur</t>
  </si>
  <si>
    <t>Mohindergarh and Kanina</t>
  </si>
  <si>
    <t>R150200564</t>
  </si>
  <si>
    <t>Rehabilitation of Naneola Minor from RD 0 to 35100 including Lining from RD 16280 to 35100.</t>
  </si>
  <si>
    <t>R150200566</t>
  </si>
  <si>
    <t>Single layer brick lining in side slopes of Markanda Disty. in its unlined reaches RD 0-27600.</t>
  </si>
  <si>
    <t>R150200567</t>
  </si>
  <si>
    <t>Increasing capacity of Deosar Feeder from RD 0-42000 and repairing upto tail.</t>
  </si>
  <si>
    <t>R150200568</t>
  </si>
  <si>
    <t>Single Layer Brick lining in side slope of Sarswati Disty from RD 64500 to 69000 and 70000 to 77410.</t>
  </si>
  <si>
    <t>R150200569</t>
  </si>
  <si>
    <t>Extension of Hasanpur Sub Minor from RD 16500 to 21840 off taking at RD 23000-R Alewa Minor.</t>
  </si>
  <si>
    <t>R150200570</t>
  </si>
  <si>
    <t>Constg. Kheri Lamba Sub Minor RD 0 to 1200 off taking at RD 44455-L Dhamtan Sub Branch.</t>
  </si>
  <si>
    <t>R150200571</t>
  </si>
  <si>
    <t>Rehabilitation of Papsar Sub Minor from RD 0 to 39100-Tail.</t>
  </si>
  <si>
    <t>R150200573</t>
  </si>
  <si>
    <t>Constructing Baroli Minor from RD 0 to 38400 tail off taking at RD 11400-R Ludana Minor.</t>
  </si>
  <si>
    <t>R150200574</t>
  </si>
  <si>
    <t>Constructing Malar Minor from RD 0 to15996 off taking at RD 36085-R Jind Disty No.3 and raising of Jind Disty No.3 from RD 24157 to 38435.</t>
  </si>
  <si>
    <t>R150200575</t>
  </si>
  <si>
    <t>Extension of Ikas Minor from RD 8500 to 12200 tail offtaking at RD 7327-L Jind Disty No 6 -A.</t>
  </si>
  <si>
    <t>R150200576</t>
  </si>
  <si>
    <t>Extension of Igrah Minor from RD 21690 to 32000/Tail off taking at RD 228500-L Hansi Branch.</t>
  </si>
  <si>
    <t>R150200577</t>
  </si>
  <si>
    <t>Providing gates and gearing system D/S RD 12300 Butana Branch to feed New Urlana Minor.</t>
  </si>
  <si>
    <t>R150200580</t>
  </si>
  <si>
    <t>Rehabilitation of Kharak Kalan Sub Minor from RD 0-21600 off taking at RD 14205-R Bamla Minor.</t>
  </si>
  <si>
    <t>R150200581</t>
  </si>
  <si>
    <t>Constg. Kaliyana Minor from RD 0 to 9500 tail off taking at RD 89440-R Badhwana disty.and constg. Kaliyana Sub Minor from RD 0- to 4550 tail off taking at RD    5060-L Kaliyana Minor.</t>
  </si>
  <si>
    <t>R150200582</t>
  </si>
  <si>
    <t>Construction of Nahar Minor Km 0 to 2.615 off taking from Km 10.280-L Mohindergarh Canal.</t>
  </si>
  <si>
    <t>R150200583</t>
  </si>
  <si>
    <t>Single layer brick lining and other allied works of recharge channel Km 0 to 2.700 off taking at Km 6.30/R Hasanpur Disty.</t>
  </si>
  <si>
    <t>R150200585</t>
  </si>
  <si>
    <t>Rehabilitation of Dhauli Minor from Km 0 to 6.00 tail.</t>
  </si>
  <si>
    <t>R150200587</t>
  </si>
  <si>
    <t>Rehabilitation/rectification of Summakhera Disty from Km 0 to 12.777 tail.</t>
  </si>
  <si>
    <t>R150200588</t>
  </si>
  <si>
    <t>Constg. Niloheri Sub Minor from RD 0 to 8200 tail  taking off at RD 10600-L SLC.</t>
  </si>
  <si>
    <t>R150200591</t>
  </si>
  <si>
    <t>Increasing capacity of Kharkara Minor from RD 0 to 29670.</t>
  </si>
  <si>
    <t>R150200592</t>
  </si>
  <si>
    <t>Lining of Rohd Minor from RD 0 to 9750 tail off taking at RD 68600-L Dulhera Disty.</t>
  </si>
  <si>
    <t>R150200593</t>
  </si>
  <si>
    <t>Augmentation of Water Supply Scheme Bawan (Updating at Bawan).</t>
  </si>
  <si>
    <t>25.11.09</t>
  </si>
  <si>
    <t>31.03.13</t>
  </si>
  <si>
    <t>Bawan</t>
  </si>
  <si>
    <t>R150200594</t>
  </si>
  <si>
    <t>Augmentation of  Independent water supply scheme Bosti - (Part 2 of Augmentation of W/S scheme Bawan).</t>
  </si>
  <si>
    <t>Bosti</t>
  </si>
  <si>
    <t>R150200595</t>
  </si>
  <si>
    <t>Augmentation of Water Supply Independent water supply scheme Tibbi ( independent w/works at Laherian)</t>
  </si>
  <si>
    <t>Laherian and Kheri Rohan</t>
  </si>
  <si>
    <t>R150200596</t>
  </si>
  <si>
    <t>Augmentation of Water Supply Water Scheme Bhirdana (Updaing at Bhirdana).</t>
  </si>
  <si>
    <t>Bhirdana</t>
  </si>
  <si>
    <t>R150200597</t>
  </si>
  <si>
    <t>Augmentation of Water Supply Scheme Ayalki (Independent Canal Based Water Works At Ayalki).</t>
  </si>
  <si>
    <t>Ayalki and Dhani Chanchak</t>
  </si>
  <si>
    <t>R150200598</t>
  </si>
  <si>
    <t>Augmentation of Water Supply Scheme Alika (Independent Canal based Water works at Alika).</t>
  </si>
  <si>
    <t>Alika, Malwala and Dhani Goma Ram</t>
  </si>
  <si>
    <t>R150200599</t>
  </si>
  <si>
    <t>Augmentation of Water Supply Scheme Majara (Independent Canal based Water works at Dhani Majara).</t>
  </si>
  <si>
    <t>Majara and Dhani Majara</t>
  </si>
  <si>
    <t>R150200600</t>
  </si>
  <si>
    <t>Improvement by Providing Widening &amp; Strengthening of road from Bawani Khera to Tosham (ID No.2468).</t>
  </si>
  <si>
    <t>R150200601</t>
  </si>
  <si>
    <t>Mauzabad  to Jatauli  (ID No. 2481)</t>
  </si>
  <si>
    <t>R150200602</t>
  </si>
  <si>
    <t>Improvement of road from MDR-129 to Dholera to MDR-128 (ID No.2510).</t>
  </si>
  <si>
    <t>R150200603</t>
  </si>
  <si>
    <t>Improvement    of NH--2 (Baghola) to Devli to Mandkola to Janauli to Naya Gaon in Palwal    Distt. (ID No.2475).</t>
  </si>
  <si>
    <t>R150200606</t>
  </si>
  <si>
    <t>Construction of  Kaluana Kharif Channel from RD 0 to 64500 tail off taking at RD 79217 tail of GBS-MMK Link Channel.</t>
  </si>
  <si>
    <t>R150200608</t>
  </si>
  <si>
    <t>Laying SLBL from RD 0 to 50000 Loharu Feeder.</t>
  </si>
  <si>
    <t>Narnaul and Nangal chaudhary</t>
  </si>
  <si>
    <t>R160200023</t>
  </si>
  <si>
    <t>Bridge over Agra Canal RD 280187 ON Ballabhgarh Fatehpur Biloch road RD 8.03 (Bridge ID-2217)</t>
  </si>
  <si>
    <t>R160200024</t>
  </si>
  <si>
    <t>H.L. Bridge over Rangoi Nala at RD 70750 ON Tohana-Ratia road RD 24.14  Km (ID-2671)</t>
  </si>
  <si>
    <t>R160200026</t>
  </si>
  <si>
    <t>Bridge over Narwana Branch on Kurukshetra Dhand road RD 2.50 Km (Bridge ID-2279)</t>
  </si>
  <si>
    <t>-</t>
  </si>
  <si>
    <t>R160200027</t>
  </si>
  <si>
    <t>Bridge over Gurgaon Canal (RD 135700) on Jogipur-Hathin road (RD 12350) (Bridge ID-2235)</t>
  </si>
  <si>
    <t>R160200028</t>
  </si>
  <si>
    <t>Bridge over Agra Canal RD 37200 on Januli Mandkaul road RD 0.050 (Bridge ID-2219)</t>
  </si>
  <si>
    <t>R160200029</t>
  </si>
  <si>
    <t>H. L. Bridge over Tunda Nadi on Pinjore Mallah Barun Road. (ID- 2289)</t>
  </si>
  <si>
    <t>R160200031</t>
  </si>
  <si>
    <t>H. L. Bridge over Bhorian Nadi at Raipur Bhagwanpur road (ID- 2288)</t>
  </si>
  <si>
    <t>R160200033</t>
  </si>
  <si>
    <t>Bridge over Dabwali distributory on RD 45600 on Dabwali Kalanwali via Desujodha Road RD 1600 (Bridge ID-2690)</t>
  </si>
  <si>
    <t>R160200034</t>
  </si>
  <si>
    <t>Bridge over Mithry distributory on RD 31200 on Dabwali Kalanwali via Desujodha Road RD 11627 (Bridge ID-2696)</t>
  </si>
  <si>
    <t>Mahender garh</t>
  </si>
  <si>
    <t>R160200040</t>
  </si>
  <si>
    <t>Aug. W/s Scheme Dhadot</t>
  </si>
  <si>
    <t>Dhadot</t>
  </si>
  <si>
    <t>R160200043</t>
  </si>
  <si>
    <t>Aug. W/s Scheme Balana</t>
  </si>
  <si>
    <t>R160200044</t>
  </si>
  <si>
    <t>Aug. W/s Scheme Sohla</t>
  </si>
  <si>
    <t>Sohla</t>
  </si>
  <si>
    <t>R160200047</t>
  </si>
  <si>
    <t>Aug. W/s Scheme Gomla</t>
  </si>
  <si>
    <t>Gomla</t>
  </si>
  <si>
    <t>R160200048</t>
  </si>
  <si>
    <t>Aug. W/s Scheme Majra Khurd</t>
  </si>
  <si>
    <t>Mazra Khurd</t>
  </si>
  <si>
    <t>R160200049</t>
  </si>
  <si>
    <t>Aug. W/s Scheme Kotia</t>
  </si>
  <si>
    <t>Kotia</t>
  </si>
  <si>
    <t>R160200050</t>
  </si>
  <si>
    <t>Aug. W/s Scheme Karira</t>
  </si>
  <si>
    <t>Karira</t>
  </si>
  <si>
    <t>R160200057</t>
  </si>
  <si>
    <t>Remodeling of 2 Watercourses</t>
  </si>
  <si>
    <t>R160200060</t>
  </si>
  <si>
    <t>Ambala - Construction of Dispensaries - 7</t>
  </si>
  <si>
    <t>Rasulpur,  Kaula,  Tharwa,  Bara,  Manka Manki,  Dulani,  Sambhalkha</t>
  </si>
  <si>
    <t>R160200062</t>
  </si>
  <si>
    <t>Faridabad - Construction of Dispensaries - 1</t>
  </si>
  <si>
    <t>Ajronda</t>
  </si>
  <si>
    <t>R160200063 (2)</t>
  </si>
  <si>
    <t>Fatehabad - Construction of Dispensaries - 11</t>
  </si>
  <si>
    <t>Ban Mandori, Thand, Dhabi Kalan, Bhattu Sitar, Hajrawan Kalan, Digmoh, Mehmada, Chando Kalan, Bhundarwas, Diwana, Parta</t>
  </si>
  <si>
    <t>R160200064</t>
  </si>
  <si>
    <t>Gurgaon - Construction of Dispensaries - 7</t>
  </si>
  <si>
    <t>Sirmathla , Nakhrola, Siwari , Shekhpur Majri , Hajipur, Palra , Dhanwapur</t>
  </si>
  <si>
    <t>R160200065</t>
  </si>
  <si>
    <t>Hisar - Construction of Dispensaries - 6</t>
  </si>
  <si>
    <t>Rampura, Dhana Khurd, Rajpura, Haryana Goshala, Hansi, Sundawas, Neoli Kalan</t>
  </si>
  <si>
    <t>R160200066</t>
  </si>
  <si>
    <t>Jind - Construction of Dispensaries - 5</t>
  </si>
  <si>
    <t>Mangalpur, Darolikhera, Rajpura, Bitani, Brahamanwas</t>
  </si>
  <si>
    <t>R160200069</t>
  </si>
  <si>
    <t>Kaithal - Construction of Dispensaries - 5</t>
  </si>
  <si>
    <t>Chhot, Kultaran, Jagdish Pura, Segga, Rasulpur</t>
  </si>
  <si>
    <t>R160200073 (2)</t>
  </si>
  <si>
    <t>Sirsa - Construction of Dispensaries - 9</t>
  </si>
  <si>
    <t>Baruwali, Ludesar, Nehrana, Lehngewala, Nagoki, Mangala, Sherpura, Bhambhur, Vedwala</t>
  </si>
  <si>
    <t>R160200074</t>
  </si>
  <si>
    <t>Sonepat - Construction of Dispensaries - 3</t>
  </si>
  <si>
    <t>Kheri Manajat, Kumashpur, Nahra</t>
  </si>
  <si>
    <t>R160200075</t>
  </si>
  <si>
    <t>Yamunanagar - Construction of Dispensaries - 1</t>
  </si>
  <si>
    <t>Pabni Kalan</t>
  </si>
  <si>
    <t>Anganwadi</t>
  </si>
  <si>
    <t>Children - 3196 &amp; women - 940</t>
  </si>
  <si>
    <t>Children - 3400 &amp; Women - 1000</t>
  </si>
  <si>
    <t>Children - 1496 &amp; Women - 440</t>
  </si>
  <si>
    <t>Children - 1020 &amp; Women - 300</t>
  </si>
  <si>
    <t>Children - 6800 &amp; women - 2000</t>
  </si>
  <si>
    <t>Children - 2652 &amp; women - 780</t>
  </si>
  <si>
    <t>Children - 6120 &amp; women - 1800</t>
  </si>
  <si>
    <t>Children - 1360 &amp; women 400</t>
  </si>
  <si>
    <t>Children - 5440 &amp; women - 1600</t>
  </si>
  <si>
    <t>Children - 680 &amp; women - 200</t>
  </si>
  <si>
    <t>Children - 1428 &amp; women - 420</t>
  </si>
  <si>
    <t>Children - 2108 &amp; women - 620</t>
  </si>
  <si>
    <t>Children - 1972 &amp; women - 580</t>
  </si>
  <si>
    <t>Children - 3332 &amp; women - 980</t>
  </si>
  <si>
    <t>R160200093</t>
  </si>
  <si>
    <t>Ballabhgarh Chhainsa Mohna road km 2.00 to km 21.72 in Faridabad Distt. (N-83).</t>
  </si>
  <si>
    <t>R160200095</t>
  </si>
  <si>
    <t>Barwala Matloda    Sandlana road via Bhanbhori upto Distt. Boundary in Hisar Distt. (N-72).</t>
  </si>
  <si>
    <t>R160200096</t>
  </si>
  <si>
    <t>Seema – Dublana - Bachhod - Kunjpura road.    (N-70).</t>
  </si>
  <si>
    <t>R160200097</t>
  </si>
  <si>
    <t>BKP road to HPN road    via Buchaka &amp; Dhana. (N-82).</t>
  </si>
  <si>
    <t>R160200098</t>
  </si>
  <si>
    <t>Punhana Kot road. (N-80).</t>
  </si>
  <si>
    <t>R160200100</t>
  </si>
  <si>
    <t>GT road to Dikadla via Dehra Mahawati. (N-77).</t>
  </si>
  <si>
    <t>R160200101</t>
  </si>
  <si>
    <t>Nimbri Goyala Khurd via Bapoli Goyala Kalan. (N-78).</t>
  </si>
  <si>
    <t>R160200103</t>
  </si>
  <si>
    <t>Kagdana to Jogiwala road. (N-75).</t>
  </si>
  <si>
    <t>R160200104</t>
  </si>
  <si>
    <t>Tappi Pipli Naurang road.(N-74).</t>
  </si>
  <si>
    <t>R160200105</t>
  </si>
  <si>
    <t>DHS road (NH-10) to Sherpura upto Sirsa Ludesar road MDR-104 in Sirsa Distt.(T-08/T-03) (N-76).</t>
  </si>
  <si>
    <t>Rewari &amp; Khol</t>
  </si>
  <si>
    <t>R170200010</t>
  </si>
  <si>
    <t>Rehabilitation of Malour Dy from RD 10400-34000 including repair of damaged lining/coping and strengthening of banks</t>
  </si>
  <si>
    <t>R170200011</t>
  </si>
  <si>
    <t>Rehabilitation of Legha Mr. RD 0 to 30210</t>
  </si>
  <si>
    <t>R170200012</t>
  </si>
  <si>
    <t>Rehabilitation of Sagwan minor RD 0 to 12000</t>
  </si>
  <si>
    <t>R170200013</t>
  </si>
  <si>
    <t>Rehabilitation of Nigana canal RD 30683 to    44000/T</t>
  </si>
  <si>
    <t>R170200014</t>
  </si>
  <si>
    <t>Rehabilitation of Dhirana Mr. RD 0 to 29500</t>
  </si>
  <si>
    <t>R170200015</t>
  </si>
  <si>
    <t>Rehabilitation of Nimriwali sub Mr. RD 0 to 19370</t>
  </si>
  <si>
    <t>R170200016</t>
  </si>
  <si>
    <t>Rehabilitation of Sukhpura Mr. RD 0 to 7295</t>
  </si>
  <si>
    <t>R170200017</t>
  </si>
  <si>
    <t>Rehabilitation of Changror Mr. from RD 0 to    5.864KM</t>
  </si>
  <si>
    <t>R170200018</t>
  </si>
  <si>
    <t>Rehabilitation of New Sagwan Minor RD 0 to    20800                                 </t>
  </si>
  <si>
    <t>R170200019</t>
  </si>
  <si>
    <t>Rehabilitation of Dhani Hari Singh Mr. RD 0    to 14000</t>
  </si>
  <si>
    <t>R170200020</t>
  </si>
  <si>
    <t>Rehabilitation of Badhwana Mr. from RD 0 to    4.023 KM</t>
  </si>
  <si>
    <t>R170200021</t>
  </si>
  <si>
    <t>Rehabilitation of Malwas Mr. RD 0 to 6500</t>
  </si>
  <si>
    <t>R170200022</t>
  </si>
  <si>
    <t>Rehabilitation of Simliwas sub Mr. RD 0 to    8200</t>
  </si>
  <si>
    <t>R170200023</t>
  </si>
  <si>
    <t>Rehabilitation Mahu Dy. RD 0 to 47500</t>
  </si>
  <si>
    <t>R170200024</t>
  </si>
  <si>
    <t>Rehabilitation of Nigana Dy. RD 0 to 19500</t>
  </si>
  <si>
    <t>R170200025</t>
  </si>
  <si>
    <t>Rehabilitation of Nigana Siwani Link RD 0    to 55205</t>
  </si>
  <si>
    <t>R170200026</t>
  </si>
  <si>
    <t>Rehabilitation of Jui Canal RD 0 to 50500</t>
  </si>
  <si>
    <t>R170200027</t>
  </si>
  <si>
    <t>Rehabilitation of Chainpura Mr. RD 0 to 18000</t>
  </si>
  <si>
    <t>R170200028</t>
  </si>
  <si>
    <t>Rehabilitation of Nakta Mr. RD 0 to 14150</t>
  </si>
  <si>
    <t>R170200029</t>
  </si>
  <si>
    <t>Rehabilitation of 1-R of Titani Mr RD 0 to    8580</t>
  </si>
  <si>
    <t>R170200030</t>
  </si>
  <si>
    <t>Rehabilitation of 1-L Mr. of Jui Canal RD 0    to 9500</t>
  </si>
  <si>
    <t>R170200031</t>
  </si>
  <si>
    <t>Rehabilitation of Khariawas Mr. RD 0 to    45000</t>
  </si>
  <si>
    <t>R170200032</t>
  </si>
  <si>
    <t>Rehabilitation of Devsar sub Mr. RD 0 to 26600</t>
  </si>
  <si>
    <t>R170200033</t>
  </si>
  <si>
    <t>Rehabilitation of Bhurtana Mr. RD 69670 to    76000</t>
  </si>
  <si>
    <t>R170200034</t>
  </si>
  <si>
    <t>Rehabilitation of Dadam Dy RD 8000-10200    and 14400-15000</t>
  </si>
  <si>
    <t>R170200035</t>
  </si>
  <si>
    <t>Rehabilitation of Nigana feeder RD 88000 to    91900</t>
  </si>
  <si>
    <t>R170200036</t>
  </si>
  <si>
    <t>Rehabilitation of Saral Dy. RD 0 to 21110</t>
  </si>
  <si>
    <t>R170200037</t>
  </si>
  <si>
    <t>Rehabilitation of New Dhirana Mr. RD 0 to    12000</t>
  </si>
  <si>
    <t>R170200038</t>
  </si>
  <si>
    <t>Rehabilitation of Mandkola Dy. From RD 0 to    33751 tail</t>
  </si>
  <si>
    <t>R170200039</t>
  </si>
  <si>
    <t>Rehabilitation of Bhagana Mr. from RD 0-27500 tail</t>
  </si>
  <si>
    <t>R170200040</t>
  </si>
  <si>
    <t>Rehabilitation of Faridpur Mr. from RD 0-43000</t>
  </si>
  <si>
    <t>R170200041</t>
  </si>
  <si>
    <t>Rehabilitation of Sirsa Branch from RD 342000-388500 tail</t>
  </si>
  <si>
    <t>R170200042</t>
  </si>
  <si>
    <t>Repair of bed lining of Basra Sub Mr. from    RD 0-13818</t>
  </si>
  <si>
    <t>R170200043</t>
  </si>
  <si>
    <t>Rehabilitation of Sarangpur Mr. from RD 0-19782 tail</t>
  </si>
  <si>
    <t>R170200044</t>
  </si>
  <si>
    <t>Rehabilitation of Hansawala Dy from RD 0-26500 tail</t>
  </si>
  <si>
    <t>R170200045</t>
  </si>
  <si>
    <t>Rehabilitation of Masudpur Dy from RD 0-63350                      </t>
  </si>
  <si>
    <t>R170200046</t>
  </si>
  <si>
    <t>Rehabilitation of Adampur Dy from RD 0-55500 tail</t>
  </si>
  <si>
    <t>R170200048</t>
  </si>
  <si>
    <t>Rehabilitation of Khanpur Dy. from RD 0 to    11600</t>
  </si>
  <si>
    <t>R170200049</t>
  </si>
  <si>
    <t>Rehabilitation of Jholri Mr. from RD 0 to    5.20KM</t>
  </si>
  <si>
    <t>R170200050</t>
  </si>
  <si>
    <t>Rehabilitation of Bahu Mr. from RD 0 to    5.677 KM</t>
  </si>
  <si>
    <t>R170200051</t>
  </si>
  <si>
    <t>Rehabilitation of Jhanswa Mr. and Jhanswa    sub Mr. from RD 0 to 1.647 KM</t>
  </si>
  <si>
    <t>R170200052</t>
  </si>
  <si>
    <t>Rehabilitation of Salhawas Mr. from RD 0 to    3.00 KM</t>
  </si>
  <si>
    <t>R170200053</t>
  </si>
  <si>
    <t>Rehabilitation of Mohindergarh Canal from    RD 0 to 31300</t>
  </si>
  <si>
    <t>Parent Channel</t>
  </si>
  <si>
    <t>R170200054</t>
  </si>
  <si>
    <t>Rehabilitation of Kishangarh Sub Branch from RD 0 to 100000 Tail</t>
  </si>
  <si>
    <t>R170200056</t>
  </si>
  <si>
    <t>Remodeling of tail branch Shudkan from RD    2540-10980 tail</t>
  </si>
  <si>
    <t>R170200057</t>
  </si>
  <si>
    <t>Re-habilitation of Barsola Mr. from RD    23000-62000 tail</t>
  </si>
  <si>
    <t>R170200058</t>
  </si>
  <si>
    <t>Remodeling of Mohalgarh feeder from RD    0-110000 tail</t>
  </si>
  <si>
    <t>R170200059</t>
  </si>
  <si>
    <t>Rehabilitation of Lown Mr. from RD    17000-41081 tail</t>
  </si>
  <si>
    <t>R170200060</t>
  </si>
  <si>
    <t>Raising lining &amp; bank strengthening BML    Barwala Link RD 9502-85060 tail</t>
  </si>
  <si>
    <t>R170200061</t>
  </si>
  <si>
    <t>Re-habilitation of Dhamtan Dy. From RD    144400-161860 tail</t>
  </si>
  <si>
    <t>R170200062</t>
  </si>
  <si>
    <t>Remodeling of N.S.K Link Channel from RD    17625-34062</t>
  </si>
  <si>
    <t>R170200063</t>
  </si>
  <si>
    <t>Re-habilitation of Dharodi Mr. from RD    49000-69500 tail</t>
  </si>
  <si>
    <t>R170200064</t>
  </si>
  <si>
    <t>Assan Mr. from RD 0-9300</t>
  </si>
  <si>
    <t>R170200065</t>
  </si>
  <si>
    <t>Jind Dy. No.3 from RD 74800 to 128000</t>
  </si>
  <si>
    <t>R170200066</t>
  </si>
  <si>
    <t>Jind Dy. No.4 from RD 0-18235</t>
  </si>
  <si>
    <t>R170200067</t>
  </si>
  <si>
    <t>Rehabilitation of Gangoli Mr. from RD    0-27345 tail</t>
  </si>
  <si>
    <t>R170200068</t>
  </si>
  <si>
    <t>Rehabilitation of Jind Dy No.2 from 0-10955    tail</t>
  </si>
  <si>
    <t>R170200069</t>
  </si>
  <si>
    <t>Rehabilitation of Jind Dy No.3 from RD    0-74800</t>
  </si>
  <si>
    <t>R170200070</t>
  </si>
  <si>
    <t>Rehabilitation of Jind Dy No.1 from RD    0-57900 tail</t>
  </si>
  <si>
    <t>R170200071</t>
  </si>
  <si>
    <t>Rehabilitation of Rojhla Mr. from RD    0-49260</t>
  </si>
  <si>
    <t>R170200072</t>
  </si>
  <si>
    <t>New Dariyawala Mr. from RD 0-24000</t>
  </si>
  <si>
    <t>R170200073</t>
  </si>
  <si>
    <t>Rehabilitation of Muana Sub Mr. from RD    0-13800 tail</t>
  </si>
  <si>
    <t>R170200074</t>
  </si>
  <si>
    <t>Rehabilitation of Kohli Mr. from RD 0-26200 tail</t>
  </si>
  <si>
    <t>R170200075</t>
  </si>
  <si>
    <t>Rehabilitation of Gagsina Sub Mr. from RD    0-39700 tail</t>
  </si>
  <si>
    <t>R170200076</t>
  </si>
  <si>
    <t>Rehabilitation of Bazida Dy from RD 0-92100    tail</t>
  </si>
  <si>
    <t>R170200077</t>
  </si>
  <si>
    <t>Rehabilitation of Jundla Dy. from RD    0-46985</t>
  </si>
  <si>
    <t>R170200078</t>
  </si>
  <si>
    <t>Rehabilitation of Bansa Sub Mr. from RD    0-35230 tail</t>
  </si>
  <si>
    <t>R170200079</t>
  </si>
  <si>
    <t>Rehabilitation of Diversion Channel    From opposite RD 79400-96000 of WJC Main    Br.</t>
  </si>
  <si>
    <t>R170200080</t>
  </si>
  <si>
    <t>Rehabilitation of Gohona Dy from RD    0-112178</t>
  </si>
  <si>
    <t>R170200081</t>
  </si>
  <si>
    <t>Repairing of damaged lining due to flood    during July2010    of Lukhi Mr. from RD    0-40000</t>
  </si>
  <si>
    <t>R170200082</t>
  </si>
  <si>
    <t>Repairing of damaged lining due to flood    during July2010    of Thaska Dy from RD    0-49000</t>
  </si>
  <si>
    <t>R170200083</t>
  </si>
  <si>
    <t>Repairing of damaged lining due to flood    during July2010    of Chhapra Mr. from RD    0-50200</t>
  </si>
  <si>
    <t>R170200084</t>
  </si>
  <si>
    <t>Rehabilitation of Mirpur Mr. from KM    0-1.477 tail</t>
  </si>
  <si>
    <t>R170200085</t>
  </si>
  <si>
    <t>Rehabilitation of Bhudwal Sub Mr.    from KM 0-7.417 tail</t>
  </si>
  <si>
    <t>R170200086</t>
  </si>
  <si>
    <t>Rehabilitation of Shampura Mr.    from KM 0-7.425 tail</t>
  </si>
  <si>
    <t>R170200087</t>
  </si>
  <si>
    <t>Rehabilitation of Mohindergarh Dy. from RD    0 to 24.920 KM</t>
  </si>
  <si>
    <t>R170200088</t>
  </si>
  <si>
    <t>Rehabilitation of Salimpur Mr. from KM    0-10.950 tail</t>
  </si>
  <si>
    <t>R170200089</t>
  </si>
  <si>
    <t>Rehabilitation of    Nagra Mr. from KM 0-1.534 tail</t>
  </si>
  <si>
    <t>R170200092</t>
  </si>
  <si>
    <t>Rehabilitation of Ateli Mr. from KM 0-4.200    tail</t>
  </si>
  <si>
    <t>R170200093</t>
  </si>
  <si>
    <t>Rehabilitation of Barkoda Mr. from KM    0-3.00 tail</t>
  </si>
  <si>
    <t>R170200094</t>
  </si>
  <si>
    <t>Rehabilitation of Dhancholi Mr. from KM    0-4.050 tail</t>
  </si>
  <si>
    <t>R170200095</t>
  </si>
  <si>
    <t>Rehabilitation of Bhagot Mr. from RD 0 to    5.00 KM</t>
  </si>
  <si>
    <t>R170200096</t>
  </si>
  <si>
    <t>Rehabilitation of Narnaul Dy from KM    0-4.999 tail</t>
  </si>
  <si>
    <t>R170200097</t>
  </si>
  <si>
    <t>Rehabilitation of Rampura Sub Mr. from KM    0-7.960 tail</t>
  </si>
  <si>
    <t>R170200098</t>
  </si>
  <si>
    <t>Rehabilitation of Dochana Dy from KM    0-10.931 tail</t>
  </si>
  <si>
    <t>R170200099</t>
  </si>
  <si>
    <t>Rehabilitation of Dochana Mr. from KM    0-6.770 tail</t>
  </si>
  <si>
    <t>R170200100</t>
  </si>
  <si>
    <t>Rehabilitation of Mittarpur Dy from KM    0-4.445 tail</t>
  </si>
  <si>
    <t>R170200103</t>
  </si>
  <si>
    <t>Rehabilitation of Mai Dy from KM 0-6.700    tail</t>
  </si>
  <si>
    <t>R170200104</t>
  </si>
  <si>
    <t>Rehabilitation of Hassanpur Dy from KM    0-20.390 tail</t>
  </si>
  <si>
    <t>R170200105</t>
  </si>
  <si>
    <t>Rehabilitation of Alipur Mr. from KM    0-2.900 tail</t>
  </si>
  <si>
    <t>R170200106</t>
  </si>
  <si>
    <t>Rehabilitation of Gulawala Mr. from KM    0-3.454 tail</t>
  </si>
  <si>
    <t>R170200107</t>
  </si>
  <si>
    <t>Rehabilitation of Salarpur Dy from KM    0-7.550 tail</t>
  </si>
  <si>
    <t>R170200110</t>
  </si>
  <si>
    <t>Rehabilitation of Dhantal Mr. from KM    0-4.313 tail</t>
  </si>
  <si>
    <t>R170200111</t>
  </si>
  <si>
    <t>Rehabilitation of Kheri Mr. from KM    0-12.588 tail</t>
  </si>
  <si>
    <t>R170200112</t>
  </si>
  <si>
    <t>Rehabilitation of Shabazpur    Dy from KM 0-23.774 tail</t>
  </si>
  <si>
    <t>R170200113</t>
  </si>
  <si>
    <t>Rehabilitation of Siyana Mr. from RD 0 to    9.20 KM</t>
  </si>
  <si>
    <t>R170200114</t>
  </si>
  <si>
    <t>Rehabilitation of Naultha Mr. RD 0-tail    48200</t>
  </si>
  <si>
    <t>R170200115</t>
  </si>
  <si>
    <t>Rehabilitation of Lohari Mr. from RD 0-    56895 tail</t>
  </si>
  <si>
    <t>R170200116</t>
  </si>
  <si>
    <t>Rehabilitation of Naraina    Dy from RD 0-64890</t>
  </si>
  <si>
    <t>R170200117</t>
  </si>
  <si>
    <t>Rehabilitation of Hulana Dy. from RD    5600-71100 tail</t>
  </si>
  <si>
    <t>R170200118</t>
  </si>
  <si>
    <t>Rehabilitation of Chirana Mr. from RD    0-52000 Tail</t>
  </si>
  <si>
    <t>R170200120</t>
  </si>
  <si>
    <t>Rehabilitation of Swehli Mr. from RD 0 to    5.00KM</t>
  </si>
  <si>
    <t>R170200121</t>
  </si>
  <si>
    <t>Rehabilitation of Bhurthala Dy from RD 0 to    6.00 KM</t>
  </si>
  <si>
    <t>R170200122</t>
  </si>
  <si>
    <t>Rehabilitation of Nayagaon Mr. from RD 0 to    2.247 KM</t>
  </si>
  <si>
    <t>R170200123</t>
  </si>
  <si>
    <t>Rehabilitation of Aulant Dy. from RD 0 to    21.039 KM</t>
  </si>
  <si>
    <t>R170200124</t>
  </si>
  <si>
    <t>Rehabilitation of Bharangi Mr. from RD 0 to    5.80KM</t>
  </si>
  <si>
    <t>R170200125</t>
  </si>
  <si>
    <t>Rehabilitation of Satnali feeder from RD 0    to 36.523 KM</t>
  </si>
  <si>
    <t>R170200126</t>
  </si>
  <si>
    <t>Rehabilitation of Chirya Dy. from RD 0 to    16200</t>
  </si>
  <si>
    <t>R170200127</t>
  </si>
  <si>
    <t>Rehabilitation of Bhani Surjan Mr. RD 0 to    24050</t>
  </si>
  <si>
    <t>R170200129</t>
  </si>
  <si>
    <t>Re-habilitaion of Banmandori Dy from    RD 0-15000</t>
  </si>
  <si>
    <t>R170200130</t>
  </si>
  <si>
    <t>Re-habilitaion of Gudha Dy RD 0-78023 tail</t>
  </si>
  <si>
    <t>R170200131</t>
  </si>
  <si>
    <t>Re-habilitaion of Lohgarh Ist Disty. From    0-24220 tail</t>
  </si>
  <si>
    <t>R170200132</t>
  </si>
  <si>
    <t>Re-habilitaion of Sheikhupura Dy from RD    38000-76500</t>
  </si>
  <si>
    <t>R170200134</t>
  </si>
  <si>
    <t>Re-habilitaion of Sheranawali Dy. From    RD 0-66000</t>
  </si>
  <si>
    <t>R170200135</t>
  </si>
  <si>
    <t>Re-habilitaion of Gurusar minor for RD 0 to    29965 tail</t>
  </si>
  <si>
    <t>R170200136</t>
  </si>
  <si>
    <t>Re-habilitaion of Lohgarh Link channel from    RD 0-13950 tail.</t>
  </si>
  <si>
    <t>R170200138</t>
  </si>
  <si>
    <t>Re-habilitaion of Habuana minor RD 0 to 19500 tail</t>
  </si>
  <si>
    <t>R170200139</t>
  </si>
  <si>
    <t>Re-habilitaion of Pana minor RD 0to 48896    tail</t>
  </si>
  <si>
    <t>R170200140</t>
  </si>
  <si>
    <t>Rehabilitation of Mallewala Minor from RD    0-25000 tail</t>
  </si>
  <si>
    <t>R170200141</t>
  </si>
  <si>
    <t>Re-habilitaion of Kamal minor RD 3200 – 11000</t>
  </si>
  <si>
    <t>R170200142</t>
  </si>
  <si>
    <t>Rehabilitation of Jawhra Mr. from RD    0-35200 and Siwanka Mr. from RD 0-24700</t>
  </si>
  <si>
    <t>R170200143</t>
  </si>
  <si>
    <t>Remodeling of Rajpura Sub minor from RD 0 to 30000 tail off-taking RD 32000-R Gujrani Minor.</t>
  </si>
  <si>
    <t>R170200145</t>
  </si>
  <si>
    <t>Remodeling of Siswal sub minor RD 0 to 22165.</t>
  </si>
  <si>
    <t>R170200147</t>
  </si>
  <si>
    <t>Rehabilitation of damaged lining of JLN (F) from RD 107000 to 164450.</t>
  </si>
  <si>
    <t>R170200148</t>
  </si>
  <si>
    <t>Rehabilitation of Jhajjar Distributory RD 0 to 67783.</t>
  </si>
  <si>
    <t>R170200149</t>
  </si>
  <si>
    <t>Rehabilitation of Ram Pura Minor RD 0 to 16234.</t>
  </si>
  <si>
    <t>R170200150</t>
  </si>
  <si>
    <t>Rehabilitation of Shikandar Pur Minor RD 0 to 14135.</t>
  </si>
  <si>
    <t>R170200151</t>
  </si>
  <si>
    <t>Rehabilitation  of 1-L, 2-L &amp; 1-R Shikandar Pur Minor RD 0 to tail.</t>
  </si>
  <si>
    <t>R170200153</t>
  </si>
  <si>
    <t>Extension of Asanda Minor RD 25830 to 30255 tail.</t>
  </si>
  <si>
    <t>R170200154</t>
  </si>
  <si>
    <t>Extension of Charra Minor RD 68455 to 69841.</t>
  </si>
  <si>
    <t>R170200155</t>
  </si>
  <si>
    <t>Rehabilitation of pumps of Loharu canal system.</t>
  </si>
  <si>
    <t>R170200160</t>
  </si>
  <si>
    <t>Extension of Pakasma Minor RD 14500 to 15820.</t>
  </si>
  <si>
    <t>R170200161</t>
  </si>
  <si>
    <t>Eextension of Mungan Minor from RD 9700 to 11200.</t>
  </si>
  <si>
    <t>R170200165</t>
  </si>
  <si>
    <t>Constructing of Bhamboor Kharif Minor RD 0 to 33900 off taking RD 2450-L Mangla Direct Minor. (MIP)</t>
  </si>
  <si>
    <t>Toilets in Girls Schools</t>
  </si>
  <si>
    <t>67 (5888 Girl Students Benefited)</t>
  </si>
  <si>
    <t>Children - 3400 and Women - 1000</t>
  </si>
  <si>
    <t>Children - 4760 and Women - 1400</t>
  </si>
  <si>
    <t>Children - 5440 and Women - 1600</t>
  </si>
  <si>
    <t>Children - 6528 and Women - 1920</t>
  </si>
  <si>
    <t>Children - 4080 and Women - 1200</t>
  </si>
  <si>
    <t>60 Anganwadis - (Children - 4080 and Women - 1200)</t>
  </si>
  <si>
    <t>R180200011</t>
  </si>
  <si>
    <t>Improvement by Providing Widening &amp; Strengthening of road from Matour Badsikri Baloo (Road ID    6777, 9409).</t>
  </si>
  <si>
    <t>Matour, Badsikri,Baloo, Kalayat kithana, Kalayat kasan</t>
  </si>
  <si>
    <t>R180200012</t>
  </si>
  <si>
    <t>Improvement  by Providing Widening &amp; Strengthening of road from Kalyat Kurar Haripura Sangan (Road ID 6769, 6773).</t>
  </si>
  <si>
    <t>Kalayat,Kurar Horipura,Sangam khanguri</t>
  </si>
  <si>
    <t>R180200016</t>
  </si>
  <si>
    <t>Gumthala Bhagal road, Pehowa Cheeka road to Galedwa, Guldhera (Road    ID 7808, 7826).</t>
  </si>
  <si>
    <t>Gumthala Bhagal,Pehawa,Cheeka Galedwa,Guldhera,Guhla cheeka,Kher, Dhulgarh,Helwa,Seonser,Nemwala,Kakrali,Kakrala,Bhagal,Mangama, Ramgarh,</t>
  </si>
  <si>
    <t>R180200019</t>
  </si>
  <si>
    <t>Widening and strengthening of road from Guhna to Farmana (Road ID 6145).</t>
  </si>
  <si>
    <t>Guhna, Farmana</t>
  </si>
  <si>
    <t>2 (Bhattu &amp; Fatehabad)</t>
  </si>
  <si>
    <t>1(Ratia)</t>
  </si>
  <si>
    <t>R180200028(1)</t>
  </si>
  <si>
    <t>Narnaul and Nangal Chaudhary</t>
  </si>
</sst>
</file>

<file path=xl/styles.xml><?xml version="1.0" encoding="utf-8"?>
<styleSheet xmlns="http://schemas.openxmlformats.org/spreadsheetml/2006/main">
  <numFmts count="8">
    <numFmt formatCode="GENERAL" numFmtId="164"/>
    <numFmt formatCode="GENERAL" numFmtId="165"/>
    <numFmt formatCode="0.00" numFmtId="166"/>
    <numFmt formatCode="0" numFmtId="167"/>
    <numFmt formatCode="0%" numFmtId="168"/>
    <numFmt formatCode="M/D/YYYY" numFmtId="169"/>
    <numFmt formatCode="0.0" numFmtId="170"/>
    <numFmt formatCode="#,##0.00" numFmtId="171"/>
  </numFmts>
  <fonts count="21">
    <font>
      <sz val="10"/>
      <name val="Arial"/>
      <family val="2"/>
      <charset val="1"/>
    </font>
    <font>
      <sz val="10"/>
      <name val="Arial"/>
      <family val="0"/>
    </font>
    <font>
      <sz val="10"/>
      <name val="Arial"/>
      <family val="0"/>
    </font>
    <font>
      <sz val="10"/>
      <name val="Arial"/>
      <family val="0"/>
    </font>
    <font>
      <b val="true"/>
      <sz val="10"/>
      <name val="Arial"/>
      <family val="2"/>
      <charset val="1"/>
    </font>
    <font>
      <sz val="10"/>
      <color rgb="FFFF0000"/>
      <name val="Arial"/>
      <family val="2"/>
      <charset val="1"/>
    </font>
    <font>
      <sz val="12"/>
      <name val="Times New Roman"/>
      <family val="1"/>
      <charset val="1"/>
    </font>
    <font>
      <sz val="12"/>
      <name val="Arial"/>
      <family val="2"/>
      <charset val="1"/>
    </font>
    <font>
      <b val="true"/>
      <sz val="12"/>
      <name val="Arial"/>
      <family val="2"/>
      <charset val="1"/>
    </font>
    <font>
      <b val="true"/>
      <sz val="12"/>
      <color rgb="FF000000"/>
      <name val="Arial"/>
      <family val="2"/>
      <charset val="1"/>
    </font>
    <font>
      <sz val="12"/>
      <color rgb="FF000000"/>
      <name val="Arial"/>
      <family val="2"/>
      <charset val="1"/>
    </font>
    <font>
      <sz val="12"/>
      <name val="Bookman Old Style"/>
      <family val="1"/>
      <charset val="1"/>
    </font>
    <font>
      <b val="true"/>
      <sz val="12"/>
      <name val="Calibri"/>
      <family val="2"/>
      <charset val="1"/>
    </font>
    <font>
      <sz val="12"/>
      <name val="Calibri"/>
      <family val="2"/>
      <charset val="1"/>
    </font>
    <font>
      <sz val="12"/>
      <color rgb="FF000000"/>
      <name val="Calibri"/>
      <family val="2"/>
      <charset val="1"/>
    </font>
    <font>
      <b val="true"/>
      <sz val="12"/>
      <color rgb="FF000000"/>
      <name val="Calibri"/>
      <family val="2"/>
      <charset val="1"/>
    </font>
    <font>
      <sz val="11"/>
      <color rgb="FF000000"/>
      <name val="Calibri"/>
      <family val="2"/>
      <charset val="1"/>
    </font>
    <font>
      <b val="true"/>
      <sz val="11"/>
      <name val="Arial"/>
      <family val="2"/>
      <charset val="1"/>
    </font>
    <font>
      <sz val="11"/>
      <color rgb="FF000000"/>
      <name val="Arial"/>
      <family val="2"/>
      <charset val="1"/>
    </font>
    <font>
      <sz val="11"/>
      <name val="Arial"/>
      <family val="2"/>
      <charset val="1"/>
    </font>
    <font>
      <sz val="10"/>
      <color rgb="FF0000FF"/>
      <name val="Arial"/>
      <family val="2"/>
      <charset val="1"/>
    </font>
  </fonts>
  <fills count="10">
    <fill>
      <patternFill patternType="none"/>
    </fill>
    <fill>
      <patternFill patternType="gray125"/>
    </fill>
    <fill>
      <patternFill patternType="solid">
        <fgColor rgb="FF99CCFF"/>
        <bgColor rgb="FF8EB4E3"/>
      </patternFill>
    </fill>
    <fill>
      <patternFill patternType="solid">
        <fgColor rgb="FFFFFF00"/>
        <bgColor rgb="FFFFFF00"/>
      </patternFill>
    </fill>
    <fill>
      <patternFill patternType="solid">
        <fgColor rgb="FFC0C0C0"/>
        <bgColor rgb="FFCCCCFF"/>
      </patternFill>
    </fill>
    <fill>
      <patternFill patternType="solid">
        <fgColor rgb="FFFFFFFF"/>
        <bgColor rgb="FFFFFFCC"/>
      </patternFill>
    </fill>
    <fill>
      <patternFill patternType="solid">
        <fgColor rgb="FF8EB4E3"/>
        <bgColor rgb="FF99CCFF"/>
      </patternFill>
    </fill>
    <fill>
      <patternFill patternType="solid">
        <fgColor rgb="FFCCFFCC"/>
        <bgColor rgb="FFCCFFFF"/>
      </patternFill>
    </fill>
    <fill>
      <patternFill patternType="solid">
        <fgColor rgb="FFFFCC99"/>
        <bgColor rgb="FFFAC090"/>
      </patternFill>
    </fill>
    <fill>
      <patternFill patternType="solid">
        <fgColor rgb="FFFAC090"/>
        <bgColor rgb="FFFFCC99"/>
      </patternFill>
    </fill>
  </fills>
  <borders count="15">
    <border diagonalDown="false" diagonalUp="false">
      <left/>
      <right/>
      <top/>
      <bottom/>
      <diagonal/>
    </border>
    <border diagonalDown="false" diagonalUp="false">
      <left style="thin"/>
      <right style="thin"/>
      <top style="thin"/>
      <bottom style="thin"/>
      <diagonal/>
    </border>
    <border diagonalDown="false" diagonalUp="false">
      <left style="thin"/>
      <right/>
      <top style="thin"/>
      <bottom style="thin"/>
      <diagonal/>
    </border>
    <border diagonalDown="false" diagonalUp="false">
      <left/>
      <right style="thin"/>
      <top style="thin"/>
      <bottom style="thin"/>
      <diagonal/>
    </border>
    <border diagonalDown="false" diagonalUp="false">
      <left style="thin"/>
      <right/>
      <top style="thin"/>
      <bottom/>
      <diagonal/>
    </border>
    <border diagonalDown="false" diagonalUp="false">
      <left style="thin"/>
      <right/>
      <top/>
      <bottom/>
      <diagonal/>
    </border>
    <border diagonalDown="false" diagonalUp="false">
      <left/>
      <right/>
      <top style="thin"/>
      <bottom/>
      <diagonal/>
    </border>
    <border diagonalDown="false" diagonalUp="false">
      <left/>
      <right/>
      <top/>
      <bottom style="thin"/>
      <diagonal/>
    </border>
    <border diagonalDown="false" diagonalUp="false">
      <left style="thin"/>
      <right style="thin"/>
      <top/>
      <bottom/>
      <diagonal/>
    </border>
    <border diagonalDown="false" diagonalUp="false">
      <left style="thin"/>
      <right style="thin"/>
      <top style="thin"/>
      <bottom/>
      <diagonal/>
    </border>
    <border diagonalDown="false" diagonalUp="false">
      <left style="thin"/>
      <right style="thin"/>
      <top/>
      <bottom style="thin"/>
      <diagonal/>
    </border>
    <border diagonalDown="false" diagonalUp="false">
      <left style="thin"/>
      <right/>
      <top/>
      <bottom style="thin"/>
      <diagonal/>
    </border>
    <border diagonalDown="false" diagonalUp="false">
      <left/>
      <right style="thin"/>
      <top style="thin"/>
      <bottom/>
      <diagonal/>
    </border>
    <border diagonalDown="false" diagonalUp="false">
      <left/>
      <right style="thin"/>
      <top/>
      <bottom/>
      <diagonal/>
    </border>
    <border diagonalDown="false" diagonalUp="false">
      <left/>
      <right style="thin"/>
      <top/>
      <bottom style="thin"/>
      <diagonal/>
    </border>
  </borders>
  <cellStyleXfs count="21">
    <xf applyAlignment="true" applyBorder="true" applyFont="true" applyProtection="true" borderId="0" fillId="0" fontId="0" numFmtId="165">
      <alignment horizontal="general" indent="0" shrinkToFit="false" textRotation="0" vertical="top"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xf applyAlignment="true" applyBorder="true" applyFont="true" applyProtection="true" borderId="0" fillId="0" fontId="0" numFmtId="165">
      <alignment horizontal="general" indent="0" shrinkToFit="false" textRotation="0" vertical="bottom" wrapText="false"/>
      <protection hidden="false" locked="true"/>
    </xf>
  </cellStyleXfs>
  <cellXfs count="206">
    <xf applyAlignment="false" applyBorder="false" applyFont="false" applyProtection="false" borderId="0" fillId="0" fontId="0" numFmtId="165" xfId="0">
      <alignment horizontal="general" indent="0" shrinkToFit="false" textRotation="0" vertical="top" wrapText="false"/>
      <protection hidden="false" locked="true"/>
    </xf>
    <xf applyAlignment="true" applyBorder="false" applyFont="true" applyProtection="false" borderId="0" fillId="0" fontId="4" numFmtId="165" xfId="0">
      <alignment horizontal="general" indent="0" shrinkToFit="false" textRotation="0" vertical="center" wrapText="false"/>
      <protection hidden="false" locked="true"/>
    </xf>
    <xf applyAlignment="true" applyBorder="false" applyFont="false" applyProtection="false" borderId="0" fillId="0" fontId="0" numFmtId="165" xfId="0">
      <alignment horizontal="general" indent="0" shrinkToFit="false" textRotation="0" vertical="center" wrapText="false"/>
      <protection hidden="false" locked="true"/>
    </xf>
    <xf applyAlignment="true" applyBorder="true" applyFont="true" applyProtection="false" borderId="1" fillId="2" fontId="4" numFmtId="165" xfId="0">
      <alignment horizontal="center" indent="0" shrinkToFit="false" textRotation="0" vertical="center" wrapText="true"/>
      <protection hidden="false" locked="true"/>
    </xf>
    <xf applyAlignment="true" applyBorder="true" applyFont="true" applyProtection="false" borderId="1" fillId="2" fontId="4" numFmtId="165" xfId="0">
      <alignment horizontal="center" indent="0" shrinkToFit="false" textRotation="0" vertical="center" wrapText="false"/>
      <protection hidden="false" locked="true"/>
    </xf>
    <xf applyAlignment="true" applyBorder="true" applyFont="true" applyProtection="false" borderId="2" fillId="0" fontId="0" numFmtId="165" xfId="0">
      <alignment horizontal="center" indent="0" shrinkToFit="false" textRotation="0" vertical="center" wrapText="false"/>
      <protection hidden="false" locked="true"/>
    </xf>
    <xf applyAlignment="true" applyBorder="true" applyFont="true" applyProtection="false" borderId="1" fillId="0" fontId="0" numFmtId="165" xfId="0">
      <alignment horizontal="center" indent="0" shrinkToFit="false" textRotation="0" vertical="center" wrapText="false"/>
      <protection hidden="false" locked="true"/>
    </xf>
    <xf applyAlignment="true" applyBorder="true" applyFont="true" applyProtection="false" borderId="1" fillId="0" fontId="4" numFmtId="165" xfId="0">
      <alignment horizontal="general" indent="0" shrinkToFit="false" textRotation="0" vertical="center" wrapText="false"/>
      <protection hidden="false" locked="true"/>
    </xf>
    <xf applyAlignment="true" applyBorder="true" applyFont="true" applyProtection="false" borderId="1" fillId="0" fontId="0" numFmtId="165" xfId="0">
      <alignment horizontal="left" indent="0" shrinkToFit="false" textRotation="0" vertical="center" wrapText="false"/>
      <protection hidden="false" locked="true"/>
    </xf>
    <xf applyAlignment="true" applyBorder="false" applyFont="true" applyProtection="false" borderId="0" fillId="0" fontId="0" numFmtId="165" xfId="0">
      <alignment horizontal="center" indent="0" shrinkToFit="false" textRotation="0" vertical="center" wrapText="false"/>
      <protection hidden="false" locked="true"/>
    </xf>
    <xf applyAlignment="true" applyBorder="true" applyFont="true" applyProtection="false" borderId="1" fillId="0" fontId="0" numFmtId="166" xfId="0">
      <alignment horizontal="general" indent="0" shrinkToFit="false" textRotation="0" vertical="center" wrapText="false"/>
      <protection hidden="false" locked="true"/>
    </xf>
    <xf applyAlignment="true" applyBorder="true" applyFont="true" applyProtection="false" borderId="1" fillId="0" fontId="0" numFmtId="165" xfId="0">
      <alignment horizontal="general" indent="0" shrinkToFit="false" textRotation="0" vertical="bottom" wrapText="false"/>
      <protection hidden="false" locked="true"/>
    </xf>
    <xf applyAlignment="true" applyBorder="false" applyFont="true" applyProtection="false" borderId="0" fillId="0" fontId="0" numFmtId="165" xfId="0">
      <alignment horizontal="general" indent="0" shrinkToFit="false" textRotation="0" vertical="center" wrapText="false"/>
      <protection hidden="false" locked="true"/>
    </xf>
    <xf applyAlignment="true" applyBorder="true" applyFont="true" applyProtection="false" borderId="1" fillId="0" fontId="0" numFmtId="165" xfId="0">
      <alignment horizontal="center" indent="0" shrinkToFit="false" textRotation="0" vertical="bottom" wrapText="false"/>
      <protection hidden="false" locked="true"/>
    </xf>
    <xf applyAlignment="true" applyBorder="true" applyFont="true" applyProtection="false" borderId="1" fillId="0" fontId="0" numFmtId="165" xfId="0">
      <alignment horizontal="general" indent="0" shrinkToFit="false" textRotation="0" vertical="center" wrapText="false"/>
      <protection hidden="false" locked="true"/>
    </xf>
    <xf applyAlignment="true" applyBorder="true" applyFont="false" applyProtection="false" borderId="1" fillId="0" fontId="0" numFmtId="166" xfId="0">
      <alignment horizontal="general" indent="0" shrinkToFit="false" textRotation="0" vertical="bottom" wrapText="false"/>
      <protection hidden="false" locked="true"/>
    </xf>
    <xf applyAlignment="true" applyBorder="true" applyFont="true" applyProtection="false" borderId="1" fillId="0" fontId="4" numFmtId="165" xfId="0">
      <alignment horizontal="general" indent="0" shrinkToFit="false" textRotation="0" vertical="bottom" wrapText="false"/>
      <protection hidden="false" locked="true"/>
    </xf>
    <xf applyAlignment="true" applyBorder="true" applyFont="true" applyProtection="false" borderId="1" fillId="0" fontId="0" numFmtId="166" xfId="0">
      <alignment horizontal="right" indent="0" shrinkToFit="false" textRotation="0" vertical="center" wrapText="false"/>
      <protection hidden="false" locked="true"/>
    </xf>
    <xf applyAlignment="true" applyBorder="false" applyFont="true" applyProtection="false" borderId="0" fillId="0" fontId="5" numFmtId="165" xfId="0">
      <alignment horizontal="general" indent="0" shrinkToFit="false" textRotation="0" vertical="center" wrapText="false"/>
      <protection hidden="false" locked="true"/>
    </xf>
    <xf applyAlignment="true" applyBorder="true" applyFont="true" applyProtection="false" borderId="3" fillId="0" fontId="0" numFmtId="165" xfId="0">
      <alignment horizontal="general" indent="0" shrinkToFit="false" textRotation="0" vertical="bottom" wrapText="false"/>
      <protection hidden="false" locked="true"/>
    </xf>
    <xf applyAlignment="true" applyBorder="true" applyFont="true" applyProtection="false" borderId="3" fillId="0" fontId="0" numFmtId="165" xfId="0">
      <alignment horizontal="general" indent="0" shrinkToFit="false" textRotation="0" vertical="center" wrapText="false"/>
      <protection hidden="false" locked="true"/>
    </xf>
    <xf applyAlignment="true" applyBorder="true" applyFont="true" applyProtection="false" borderId="1" fillId="0" fontId="5" numFmtId="165" xfId="0">
      <alignment horizontal="general" indent="0" shrinkToFit="false" textRotation="0" vertical="center" wrapText="false"/>
      <protection hidden="false" locked="true"/>
    </xf>
    <xf applyAlignment="true" applyBorder="false" applyFont="true" applyProtection="false" borderId="0" fillId="0" fontId="0" numFmtId="166" xfId="0">
      <alignment horizontal="general" indent="0" shrinkToFit="false" textRotation="0" vertical="center" wrapText="false"/>
      <protection hidden="false" locked="true"/>
    </xf>
    <xf applyAlignment="false" applyBorder="true" applyFont="false" applyProtection="false" borderId="1" fillId="0" fontId="0" numFmtId="165" xfId="0">
      <alignment horizontal="general" indent="0" shrinkToFit="false" textRotation="0" vertical="top" wrapText="false"/>
      <protection hidden="false" locked="true"/>
    </xf>
    <xf applyAlignment="true" applyBorder="true" applyFont="true" applyProtection="false" borderId="1" fillId="0" fontId="0" numFmtId="165" xfId="0">
      <alignment horizontal="center" indent="0" shrinkToFit="false" textRotation="0" vertical="bottom" wrapText="true"/>
      <protection hidden="false" locked="true"/>
    </xf>
    <xf applyAlignment="true" applyBorder="true" applyFont="true" applyProtection="false" borderId="1" fillId="0" fontId="0" numFmtId="165" xfId="0">
      <alignment horizontal="center" indent="0" shrinkToFit="false" textRotation="0" vertical="center" wrapText="true"/>
      <protection hidden="false" locked="true"/>
    </xf>
    <xf applyAlignment="true" applyBorder="true" applyFont="true" applyProtection="false" borderId="3" fillId="0" fontId="0" numFmtId="165" xfId="0">
      <alignment horizontal="left" indent="0" shrinkToFit="false" textRotation="0" vertical="center" wrapText="false"/>
      <protection hidden="false" locked="true"/>
    </xf>
    <xf applyAlignment="true" applyBorder="true" applyFont="true" applyProtection="false" borderId="3" fillId="0" fontId="6" numFmtId="165" xfId="0">
      <alignment horizontal="general" indent="0" shrinkToFit="false" textRotation="0" vertical="bottom" wrapText="false"/>
      <protection hidden="false" locked="true"/>
    </xf>
    <xf applyAlignment="true" applyBorder="false" applyFont="true" applyProtection="false" borderId="0" fillId="0" fontId="7" numFmtId="165" xfId="20">
      <alignment horizontal="general" indent="0" shrinkToFit="false" textRotation="0" vertical="bottom" wrapText="false"/>
      <protection hidden="false" locked="true"/>
    </xf>
    <xf applyAlignment="true" applyBorder="true" applyFont="true" applyProtection="false" borderId="0" fillId="0" fontId="8" numFmtId="165" xfId="20">
      <alignment horizontal="center" indent="0" shrinkToFit="false" textRotation="0" vertical="center" wrapText="false"/>
      <protection hidden="false" locked="true"/>
    </xf>
    <xf applyAlignment="true" applyBorder="true" applyFont="true" applyProtection="false" borderId="0" fillId="0" fontId="8" numFmtId="165" xfId="20">
      <alignment horizontal="center" indent="0" shrinkToFit="false" textRotation="0" vertical="center" wrapText="true"/>
      <protection hidden="false" locked="true"/>
    </xf>
    <xf applyAlignment="true" applyBorder="true" applyFont="true" applyProtection="false" borderId="0" fillId="0" fontId="9" numFmtId="165" xfId="20">
      <alignment horizontal="center" indent="0" shrinkToFit="false" textRotation="0" vertical="center" wrapText="false"/>
      <protection hidden="false" locked="true"/>
    </xf>
    <xf applyAlignment="true" applyBorder="true" applyFont="true" applyProtection="false" borderId="4" fillId="3" fontId="9" numFmtId="165" xfId="20">
      <alignment horizontal="center" indent="0" shrinkToFit="false" textRotation="0" vertical="center" wrapText="true"/>
      <protection hidden="false" locked="true"/>
    </xf>
    <xf applyAlignment="true" applyBorder="true" applyFont="true" applyProtection="false" borderId="4" fillId="3" fontId="9" numFmtId="166" xfId="20">
      <alignment horizontal="center" indent="0" shrinkToFit="false" textRotation="0" vertical="center" wrapText="true"/>
      <protection hidden="false" locked="true"/>
    </xf>
    <xf applyAlignment="true" applyBorder="true" applyFont="true" applyProtection="false" borderId="4" fillId="3" fontId="9" numFmtId="165" xfId="20">
      <alignment horizontal="center" indent="0" shrinkToFit="false" textRotation="0" vertical="center" wrapText="false"/>
      <protection hidden="false" locked="true"/>
    </xf>
    <xf applyAlignment="false" applyBorder="true" applyFont="true" applyProtection="false" borderId="5" fillId="0" fontId="7" numFmtId="165" xfId="20">
      <alignment horizontal="general" indent="0" shrinkToFit="false" textRotation="0" vertical="bottom" wrapText="false"/>
      <protection hidden="false" locked="true"/>
    </xf>
    <xf applyAlignment="true" applyBorder="true" applyFont="true" applyProtection="false" borderId="4" fillId="0" fontId="7" numFmtId="165" xfId="20">
      <alignment horizontal="center" indent="0" shrinkToFit="false" textRotation="0" vertical="bottom" wrapText="false"/>
      <protection hidden="false" locked="true"/>
    </xf>
    <xf applyAlignment="true" applyBorder="true" applyFont="true" applyProtection="false" borderId="4" fillId="0" fontId="10" numFmtId="165" xfId="20">
      <alignment horizontal="center" indent="0" shrinkToFit="false" textRotation="0" vertical="center" wrapText="false"/>
      <protection hidden="false" locked="true"/>
    </xf>
    <xf applyAlignment="true" applyBorder="true" applyFont="true" applyProtection="false" borderId="4" fillId="0" fontId="7" numFmtId="165" xfId="20">
      <alignment horizontal="general" indent="0" shrinkToFit="false" textRotation="0" vertical="bottom" wrapText="false"/>
      <protection hidden="false" locked="true"/>
    </xf>
    <xf applyAlignment="true" applyBorder="true" applyFont="true" applyProtection="false" borderId="4" fillId="0" fontId="7" numFmtId="165" xfId="20">
      <alignment horizontal="right" indent="0" shrinkToFit="false" textRotation="0" vertical="bottom" wrapText="false"/>
      <protection hidden="false" locked="true"/>
    </xf>
    <xf applyAlignment="true" applyBorder="true" applyFont="true" applyProtection="false" borderId="5" fillId="0" fontId="11" numFmtId="165" xfId="20">
      <alignment horizontal="right" indent="0" shrinkToFit="false" textRotation="0" vertical="bottom" wrapText="false"/>
      <protection hidden="false" locked="true"/>
    </xf>
    <xf applyAlignment="true" applyBorder="true" applyFont="true" applyProtection="false" borderId="5" fillId="0" fontId="8" numFmtId="165" xfId="20">
      <alignment horizontal="general" indent="0" shrinkToFit="false" textRotation="0" vertical="bottom" wrapText="false"/>
      <protection hidden="false" locked="true"/>
    </xf>
    <xf applyAlignment="true" applyBorder="true" applyFont="true" applyProtection="false" borderId="4" fillId="0" fontId="8" numFmtId="165" xfId="20">
      <alignment horizontal="center" indent="0" shrinkToFit="false" textRotation="0" vertical="bottom" wrapText="false"/>
      <protection hidden="false" locked="true"/>
    </xf>
    <xf applyAlignment="true" applyBorder="true" applyFont="true" applyProtection="false" borderId="4" fillId="0" fontId="8" numFmtId="165" xfId="20">
      <alignment horizontal="general" indent="0" shrinkToFit="false" textRotation="0" vertical="bottom" wrapText="false"/>
      <protection hidden="false" locked="true"/>
    </xf>
    <xf applyAlignment="false" applyBorder="true" applyFont="true" applyProtection="false" borderId="6" fillId="0" fontId="7" numFmtId="165" xfId="20">
      <alignment horizontal="general" indent="0" shrinkToFit="false" textRotation="0" vertical="bottom" wrapText="false"/>
      <protection hidden="false" locked="true"/>
    </xf>
    <xf applyAlignment="true" applyBorder="true" applyFont="true" applyProtection="false" borderId="4" fillId="2" fontId="7" numFmtId="165" xfId="20">
      <alignment horizontal="center" indent="0" shrinkToFit="false" textRotation="0" vertical="bottom" wrapText="false"/>
      <protection hidden="false" locked="true"/>
    </xf>
    <xf applyAlignment="true" applyBorder="true" applyFont="true" applyProtection="false" borderId="4" fillId="2" fontId="10" numFmtId="165" xfId="20">
      <alignment horizontal="center" indent="0" shrinkToFit="false" textRotation="0" vertical="center" wrapText="false"/>
      <protection hidden="false" locked="true"/>
    </xf>
    <xf applyAlignment="false" applyBorder="true" applyFont="true" applyProtection="false" borderId="4" fillId="2" fontId="7" numFmtId="165" xfId="20">
      <alignment horizontal="general" indent="0" shrinkToFit="false" textRotation="0" vertical="bottom" wrapText="false"/>
      <protection hidden="false" locked="true"/>
    </xf>
    <xf applyAlignment="true" applyBorder="true" applyFont="true" applyProtection="false" borderId="4" fillId="2" fontId="8" numFmtId="165" xfId="20">
      <alignment horizontal="general" indent="0" shrinkToFit="false" textRotation="0" vertical="bottom" wrapText="false"/>
      <protection hidden="false" locked="true"/>
    </xf>
    <xf applyAlignment="true" applyBorder="true" applyFont="true" applyProtection="false" borderId="5" fillId="2" fontId="7" numFmtId="165" xfId="20">
      <alignment horizontal="center" indent="0" shrinkToFit="false" textRotation="0" vertical="bottom" wrapText="false"/>
      <protection hidden="false" locked="true"/>
    </xf>
    <xf applyAlignment="true" applyBorder="true" applyFont="true" applyProtection="false" borderId="5" fillId="2" fontId="8" numFmtId="165" xfId="20">
      <alignment horizontal="general" indent="0" shrinkToFit="false" textRotation="0" vertical="bottom" wrapText="false"/>
      <protection hidden="false" locked="true"/>
    </xf>
    <xf applyAlignment="true" applyBorder="true" applyFont="true" applyProtection="false" borderId="4" fillId="4" fontId="7" numFmtId="165" xfId="20">
      <alignment horizontal="center" indent="0" shrinkToFit="false" textRotation="0" vertical="bottom" wrapText="false"/>
      <protection hidden="false" locked="true"/>
    </xf>
    <xf applyAlignment="true" applyBorder="true" applyFont="true" applyProtection="false" borderId="4" fillId="4" fontId="10" numFmtId="165" xfId="20">
      <alignment horizontal="center" indent="0" shrinkToFit="false" textRotation="0" vertical="center" wrapText="false"/>
      <protection hidden="false" locked="true"/>
    </xf>
    <xf applyAlignment="false" applyBorder="true" applyFont="true" applyProtection="false" borderId="4" fillId="4" fontId="7" numFmtId="165" xfId="20">
      <alignment horizontal="general" indent="0" shrinkToFit="false" textRotation="0" vertical="bottom" wrapText="false"/>
      <protection hidden="false" locked="true"/>
    </xf>
    <xf applyAlignment="true" applyBorder="true" applyFont="true" applyProtection="false" borderId="4" fillId="4" fontId="8" numFmtId="165" xfId="20">
      <alignment horizontal="general" indent="0" shrinkToFit="false" textRotation="0" vertical="bottom" wrapText="false"/>
      <protection hidden="false" locked="true"/>
    </xf>
    <xf applyAlignment="true" applyBorder="true" applyFont="true" applyProtection="false" borderId="5" fillId="4" fontId="7" numFmtId="165" xfId="20">
      <alignment horizontal="center" indent="0" shrinkToFit="false" textRotation="0" vertical="bottom" wrapText="false"/>
      <protection hidden="false" locked="true"/>
    </xf>
    <xf applyAlignment="true" applyBorder="true" applyFont="true" applyProtection="false" borderId="5" fillId="4" fontId="8" numFmtId="165" xfId="20">
      <alignment horizontal="general" indent="0" shrinkToFit="false" textRotation="0" vertical="bottom" wrapText="false"/>
      <protection hidden="false" locked="true"/>
    </xf>
    <xf applyAlignment="false" applyBorder="true" applyFont="true" applyProtection="false" borderId="4" fillId="0" fontId="7" numFmtId="165" xfId="20">
      <alignment horizontal="general" indent="0" shrinkToFit="false" textRotation="0" vertical="bottom" wrapText="false"/>
      <protection hidden="false" locked="true"/>
    </xf>
    <xf applyAlignment="true" applyBorder="true" applyFont="true" applyProtection="false" borderId="6" fillId="0" fontId="8" numFmtId="165" xfId="20">
      <alignment horizontal="center" indent="0" shrinkToFit="false" textRotation="0" vertical="bottom" wrapText="false"/>
      <protection hidden="false" locked="true"/>
    </xf>
    <xf applyAlignment="true" applyBorder="true" applyFont="true" applyProtection="false" borderId="2" fillId="0" fontId="8" numFmtId="165" xfId="20">
      <alignment horizontal="general" indent="0" shrinkToFit="false" textRotation="0" vertical="bottom" wrapText="false"/>
      <protection hidden="false" locked="true"/>
    </xf>
    <xf applyAlignment="true" applyBorder="true" applyFont="true" applyProtection="false" borderId="1" fillId="0" fontId="8" numFmtId="165" xfId="20">
      <alignment horizontal="general" indent="0" shrinkToFit="false" textRotation="0" vertical="bottom" wrapText="false"/>
      <protection hidden="false" locked="true"/>
    </xf>
    <xf applyAlignment="false" applyBorder="true" applyFont="true" applyProtection="false" borderId="0" fillId="0" fontId="7" numFmtId="165" xfId="20">
      <alignment horizontal="general" indent="0" shrinkToFit="false" textRotation="0" vertical="bottom" wrapText="false"/>
      <protection hidden="false" locked="true"/>
    </xf>
    <xf applyAlignment="true" applyBorder="true" applyFont="true" applyProtection="false" borderId="7" fillId="0" fontId="12" numFmtId="165" xfId="20">
      <alignment horizontal="center" indent="0" shrinkToFit="false" textRotation="0" vertical="center" wrapText="true"/>
      <protection hidden="false" locked="true"/>
    </xf>
    <xf applyAlignment="true" applyBorder="true" applyFont="true" applyProtection="false" borderId="1" fillId="0" fontId="12" numFmtId="165" xfId="20">
      <alignment horizontal="center" indent="0" shrinkToFit="false" textRotation="0" vertical="center" wrapText="false"/>
      <protection hidden="false" locked="true"/>
    </xf>
    <xf applyAlignment="true" applyBorder="true" applyFont="true" applyProtection="false" borderId="1" fillId="0" fontId="12" numFmtId="165" xfId="20">
      <alignment horizontal="center" indent="0" shrinkToFit="false" textRotation="0" vertical="center" wrapText="true"/>
      <protection hidden="false" locked="true"/>
    </xf>
    <xf applyAlignment="true" applyBorder="true" applyFont="true" applyProtection="false" borderId="2" fillId="0" fontId="12" numFmtId="165" xfId="20">
      <alignment horizontal="center" indent="0" shrinkToFit="false" textRotation="0" vertical="center" wrapText="true"/>
      <protection hidden="false" locked="true"/>
    </xf>
    <xf applyAlignment="true" applyBorder="true" applyFont="true" applyProtection="false" borderId="1" fillId="0" fontId="13" numFmtId="165" xfId="20">
      <alignment horizontal="center" indent="0" shrinkToFit="false" textRotation="0" vertical="bottom" wrapText="false"/>
      <protection hidden="false" locked="true"/>
    </xf>
    <xf applyAlignment="true" applyBorder="true" applyFont="true" applyProtection="false" borderId="2" fillId="0" fontId="13" numFmtId="165" xfId="20">
      <alignment horizontal="center" indent="0" shrinkToFit="false" textRotation="0" vertical="bottom" wrapText="false"/>
      <protection hidden="false" locked="true"/>
    </xf>
    <xf applyAlignment="true" applyBorder="true" applyFont="true" applyProtection="false" borderId="1" fillId="0" fontId="12" numFmtId="165" xfId="20">
      <alignment horizontal="center" indent="0" shrinkToFit="false" textRotation="0" vertical="bottom" wrapText="false"/>
      <protection hidden="false" locked="true"/>
    </xf>
    <xf applyAlignment="true" applyBorder="true" applyFont="true" applyProtection="false" borderId="2" fillId="0" fontId="12" numFmtId="165" xfId="20">
      <alignment horizontal="center" indent="0" shrinkToFit="false" textRotation="0" vertical="bottom" wrapText="false"/>
      <protection hidden="false" locked="true"/>
    </xf>
    <xf applyAlignment="true" applyBorder="true" applyFont="true" applyProtection="false" borderId="1" fillId="3" fontId="13" numFmtId="165" xfId="20">
      <alignment horizontal="center" indent="0" shrinkToFit="false" textRotation="0" vertical="bottom" wrapText="false"/>
      <protection hidden="false" locked="true"/>
    </xf>
    <xf applyAlignment="true" applyBorder="false" applyFont="true" applyProtection="false" borderId="0" fillId="0" fontId="12" numFmtId="165" xfId="20">
      <alignment horizontal="center" indent="0" shrinkToFit="false" textRotation="0" vertical="bottom" wrapText="false"/>
      <protection hidden="false" locked="true"/>
    </xf>
    <xf applyAlignment="true" applyBorder="true" applyFont="true" applyProtection="false" borderId="1" fillId="5" fontId="13" numFmtId="165" xfId="20">
      <alignment horizontal="center" indent="0" shrinkToFit="false" textRotation="0" vertical="center" wrapText="true"/>
      <protection hidden="false" locked="true"/>
    </xf>
    <xf applyAlignment="true" applyBorder="true" applyFont="true" applyProtection="false" borderId="2" fillId="0" fontId="13" numFmtId="165" xfId="20">
      <alignment horizontal="center" indent="0" shrinkToFit="false" textRotation="0" vertical="center" wrapText="true"/>
      <protection hidden="false" locked="true"/>
    </xf>
    <xf applyAlignment="true" applyBorder="true" applyFont="true" applyProtection="false" borderId="1" fillId="5" fontId="13" numFmtId="165" xfId="20">
      <alignment horizontal="center" indent="0" shrinkToFit="false" textRotation="0" vertical="bottom" wrapText="false"/>
      <protection hidden="false" locked="true"/>
    </xf>
    <xf applyAlignment="false" applyBorder="true" applyFont="true" applyProtection="false" borderId="1" fillId="0" fontId="13" numFmtId="165" xfId="20">
      <alignment horizontal="general" indent="0" shrinkToFit="false" textRotation="0" vertical="bottom" wrapText="false"/>
      <protection hidden="false" locked="true"/>
    </xf>
    <xf applyAlignment="true" applyBorder="true" applyFont="true" applyProtection="false" borderId="1" fillId="0" fontId="14" numFmtId="165" xfId="20">
      <alignment horizontal="center" indent="0" shrinkToFit="false" textRotation="0" vertical="bottom" wrapText="false"/>
      <protection hidden="false" locked="true"/>
    </xf>
    <xf applyAlignment="true" applyBorder="true" applyFont="true" applyProtection="false" borderId="1" fillId="0" fontId="15" numFmtId="165" xfId="20">
      <alignment horizontal="center" indent="0" shrinkToFit="false" textRotation="0" vertical="bottom" wrapText="false"/>
      <protection hidden="false" locked="true"/>
    </xf>
    <xf applyAlignment="true" applyBorder="true" applyFont="true" applyProtection="false" borderId="2" fillId="0" fontId="14" numFmtId="165" xfId="20">
      <alignment horizontal="center" indent="0" shrinkToFit="false" textRotation="0" vertical="bottom" wrapText="false"/>
      <protection hidden="false" locked="true"/>
    </xf>
    <xf applyAlignment="true" applyBorder="true" applyFont="true" applyProtection="false" borderId="0" fillId="0" fontId="12" numFmtId="165" xfId="20">
      <alignment horizontal="center" indent="0" shrinkToFit="false" textRotation="0" vertical="bottom" wrapText="false"/>
      <protection hidden="false" locked="true"/>
    </xf>
    <xf applyAlignment="true" applyBorder="true" applyFont="true" applyProtection="false" borderId="0" fillId="0" fontId="13" numFmtId="165" xfId="20">
      <alignment horizontal="center" indent="0" shrinkToFit="false" textRotation="0" vertical="bottom" wrapText="false"/>
      <protection hidden="false" locked="true"/>
    </xf>
    <xf applyAlignment="true" applyBorder="true" applyFont="true" applyProtection="false" borderId="8" fillId="0" fontId="13" numFmtId="165" xfId="20">
      <alignment horizontal="center" indent="0" shrinkToFit="false" textRotation="0" vertical="bottom" wrapText="false"/>
      <protection hidden="false" locked="true"/>
    </xf>
    <xf applyAlignment="true" applyBorder="false" applyFont="true" applyProtection="false" borderId="0" fillId="0" fontId="13" numFmtId="165" xfId="20">
      <alignment horizontal="center" indent="0" shrinkToFit="false" textRotation="0" vertical="bottom" wrapText="false"/>
      <protection hidden="false" locked="true"/>
    </xf>
    <xf applyAlignment="true" applyBorder="true" applyFont="true" applyProtection="false" borderId="1" fillId="0" fontId="13" numFmtId="165" xfId="20">
      <alignment horizontal="center" indent="0" shrinkToFit="false" textRotation="0" vertical="center" wrapText="true"/>
      <protection hidden="false" locked="true"/>
    </xf>
    <xf applyAlignment="true" applyBorder="true" applyFont="true" applyProtection="false" borderId="9" fillId="0" fontId="13" numFmtId="165" xfId="20">
      <alignment horizontal="center" indent="0" shrinkToFit="false" textRotation="0" vertical="center" wrapText="true"/>
      <protection hidden="false" locked="true"/>
    </xf>
    <xf applyAlignment="true" applyBorder="true" applyFont="true" applyProtection="false" borderId="10" fillId="0" fontId="12" numFmtId="165" xfId="20">
      <alignment horizontal="center" indent="0" shrinkToFit="false" textRotation="0" vertical="bottom" wrapText="false"/>
      <protection hidden="false" locked="true"/>
    </xf>
    <xf applyAlignment="true" applyBorder="true" applyFont="true" applyProtection="false" borderId="10" fillId="0" fontId="13" numFmtId="165" xfId="20">
      <alignment horizontal="center" indent="0" shrinkToFit="false" textRotation="0" vertical="bottom" wrapText="false"/>
      <protection hidden="false" locked="true"/>
    </xf>
    <xf applyAlignment="true" applyBorder="true" applyFont="true" applyProtection="false" borderId="11" fillId="0" fontId="13" numFmtId="165" xfId="20">
      <alignment horizontal="center" indent="0" shrinkToFit="false" textRotation="0" vertical="bottom" wrapText="false"/>
      <protection hidden="false" locked="true"/>
    </xf>
    <xf applyAlignment="true" applyBorder="true" applyFont="true" applyProtection="false" borderId="9" fillId="0" fontId="13" numFmtId="165" xfId="20">
      <alignment horizontal="center" indent="0" shrinkToFit="false" textRotation="0" vertical="bottom" wrapText="false"/>
      <protection hidden="false" locked="true"/>
    </xf>
    <xf applyAlignment="true" applyBorder="true" applyFont="true" applyProtection="false" borderId="9" fillId="0" fontId="12" numFmtId="165" xfId="20">
      <alignment horizontal="center" indent="0" shrinkToFit="false" textRotation="0" vertical="bottom" wrapText="false"/>
      <protection hidden="false" locked="true"/>
    </xf>
    <xf applyAlignment="true" applyBorder="false" applyFont="true" applyProtection="false" borderId="0" fillId="0" fontId="4" numFmtId="165" xfId="0">
      <alignment horizontal="general" indent="0" shrinkToFit="false" textRotation="0" vertical="bottom" wrapText="false"/>
      <protection hidden="false" locked="true"/>
    </xf>
    <xf applyAlignment="true" applyBorder="true" applyFont="true" applyProtection="false" borderId="1" fillId="3" fontId="4" numFmtId="165" xfId="0">
      <alignment horizontal="center" indent="0" shrinkToFit="false" textRotation="0" vertical="center" wrapText="true"/>
      <protection hidden="false" locked="true"/>
    </xf>
    <xf applyAlignment="true" applyBorder="false" applyFont="true" applyProtection="false" borderId="0" fillId="0" fontId="4" numFmtId="165" xfId="0">
      <alignment horizontal="general" indent="0" shrinkToFit="false" textRotation="0" vertical="center" wrapText="true"/>
      <protection hidden="false" locked="true"/>
    </xf>
    <xf applyAlignment="true" applyBorder="false" applyFont="false" applyProtection="false" borderId="0" fillId="0" fontId="0" numFmtId="165" xfId="0">
      <alignment horizontal="general" indent="0" shrinkToFit="false" textRotation="0" vertical="center" wrapText="true"/>
      <protection hidden="false" locked="true"/>
    </xf>
    <xf applyAlignment="true" applyBorder="true" applyFont="false" applyProtection="false" borderId="1" fillId="2" fontId="0" numFmtId="165" xfId="0">
      <alignment horizontal="center" indent="0" shrinkToFit="false" textRotation="0" vertical="center" wrapText="true"/>
      <protection hidden="false" locked="true"/>
    </xf>
    <xf applyAlignment="true" applyBorder="true" applyFont="true" applyProtection="false" borderId="1" fillId="2" fontId="0" numFmtId="165" xfId="0">
      <alignment horizontal="general" indent="0" shrinkToFit="false" textRotation="0" vertical="center" wrapText="true"/>
      <protection hidden="false" locked="true"/>
    </xf>
    <xf applyAlignment="true" applyBorder="true" applyFont="false" applyProtection="false" borderId="1" fillId="4" fontId="0" numFmtId="165" xfId="0">
      <alignment horizontal="center" indent="0" shrinkToFit="false" textRotation="0" vertical="center" wrapText="true"/>
      <protection hidden="false" locked="true"/>
    </xf>
    <xf applyAlignment="true" applyBorder="true" applyFont="true" applyProtection="false" borderId="1" fillId="4" fontId="0" numFmtId="165" xfId="0">
      <alignment horizontal="general" indent="0" shrinkToFit="false" textRotation="0" vertical="center" wrapText="true"/>
      <protection hidden="false" locked="true"/>
    </xf>
    <xf applyAlignment="true" applyBorder="true" applyFont="true" applyProtection="false" borderId="1" fillId="0" fontId="4" numFmtId="165" xfId="0">
      <alignment horizontal="general" indent="0" shrinkToFit="false" textRotation="0" vertical="center" wrapText="true"/>
      <protection hidden="false" locked="true"/>
    </xf>
    <xf applyAlignment="true" applyBorder="true" applyFont="true" applyProtection="false" borderId="1" fillId="0" fontId="4" numFmtId="165" xfId="0">
      <alignment horizontal="center" indent="0" shrinkToFit="false" textRotation="0" vertical="center" wrapText="true"/>
      <protection hidden="false" locked="true"/>
    </xf>
    <xf applyAlignment="true" applyBorder="true" applyFont="false" applyProtection="false" borderId="0" fillId="0" fontId="0" numFmtId="165" xfId="0">
      <alignment horizontal="general" indent="0" shrinkToFit="false" textRotation="0" vertical="center" wrapText="true"/>
      <protection hidden="false" locked="true"/>
    </xf>
    <xf applyAlignment="true" applyBorder="true" applyFont="false" applyProtection="false" borderId="0" fillId="0" fontId="0" numFmtId="165" xfId="0">
      <alignment horizontal="center" indent="0" shrinkToFit="false" textRotation="0" vertical="center" wrapText="true"/>
      <protection hidden="false" locked="true"/>
    </xf>
    <xf applyAlignment="true" applyBorder="true" applyFont="true" applyProtection="false" borderId="2" fillId="2" fontId="0" numFmtId="165" xfId="0">
      <alignment horizontal="general" indent="0" shrinkToFit="false" textRotation="0" vertical="center" wrapText="true"/>
      <protection hidden="false" locked="true"/>
    </xf>
    <xf applyAlignment="true" applyBorder="true" applyFont="true" applyProtection="false" borderId="3" fillId="2" fontId="0" numFmtId="165" xfId="0">
      <alignment horizontal="general" indent="0" shrinkToFit="false" textRotation="0" vertical="center" wrapText="true"/>
      <protection hidden="false" locked="true"/>
    </xf>
    <xf applyAlignment="true" applyBorder="true" applyFont="true" applyProtection="false" borderId="2" fillId="4" fontId="0" numFmtId="165" xfId="0">
      <alignment horizontal="general" indent="0" shrinkToFit="false" textRotation="0" vertical="center" wrapText="true"/>
      <protection hidden="false" locked="true"/>
    </xf>
    <xf applyAlignment="true" applyBorder="true" applyFont="false" applyProtection="false" borderId="3" fillId="4" fontId="0" numFmtId="165" xfId="0">
      <alignment horizontal="general" indent="0" shrinkToFit="false" textRotation="0" vertical="center" wrapText="true"/>
      <protection hidden="false" locked="true"/>
    </xf>
    <xf applyAlignment="true" applyBorder="true" applyFont="false" applyProtection="false" borderId="4" fillId="2" fontId="0" numFmtId="165" xfId="0">
      <alignment horizontal="center" indent="0" shrinkToFit="false" textRotation="0" vertical="center" wrapText="true"/>
      <protection hidden="false" locked="true"/>
    </xf>
    <xf applyAlignment="true" applyBorder="true" applyFont="true" applyProtection="false" borderId="9" fillId="2" fontId="0" numFmtId="165" xfId="0">
      <alignment horizontal="center" indent="0" shrinkToFit="false" textRotation="0" vertical="center" wrapText="true"/>
      <protection hidden="false" locked="true"/>
    </xf>
    <xf applyAlignment="true" applyBorder="true" applyFont="false" applyProtection="false" borderId="12" fillId="2" fontId="0" numFmtId="165" xfId="0">
      <alignment horizontal="center" indent="0" shrinkToFit="false" textRotation="0" vertical="center" wrapText="true"/>
      <protection hidden="false" locked="true"/>
    </xf>
    <xf applyAlignment="true" applyBorder="true" applyFont="true" applyProtection="false" borderId="5" fillId="2" fontId="0" numFmtId="165" xfId="0">
      <alignment horizontal="general" indent="0" shrinkToFit="false" textRotation="0" vertical="center" wrapText="true"/>
      <protection hidden="false" locked="true"/>
    </xf>
    <xf applyAlignment="true" applyBorder="true" applyFont="true" applyProtection="false" borderId="13" fillId="2" fontId="0" numFmtId="165" xfId="0">
      <alignment horizontal="general" indent="0" shrinkToFit="false" textRotation="0" vertical="center" wrapText="true"/>
      <protection hidden="false" locked="true"/>
    </xf>
    <xf applyAlignment="true" applyBorder="true" applyFont="false" applyProtection="false" borderId="11" fillId="2" fontId="0" numFmtId="165" xfId="0">
      <alignment horizontal="center" indent="0" shrinkToFit="false" textRotation="0" vertical="center" wrapText="true"/>
      <protection hidden="false" locked="true"/>
    </xf>
    <xf applyAlignment="true" applyBorder="true" applyFont="false" applyProtection="false" borderId="10" fillId="2" fontId="0" numFmtId="165" xfId="0">
      <alignment horizontal="center" indent="0" shrinkToFit="false" textRotation="0" vertical="center" wrapText="true"/>
      <protection hidden="false" locked="true"/>
    </xf>
    <xf applyAlignment="true" applyBorder="true" applyFont="false" applyProtection="false" borderId="14" fillId="2" fontId="0" numFmtId="165" xfId="0">
      <alignment horizontal="center" indent="0" shrinkToFit="false" textRotation="0" vertical="center" wrapText="true"/>
      <protection hidden="false" locked="true"/>
    </xf>
    <xf applyAlignment="true" applyBorder="true" applyFont="true" applyProtection="false" borderId="11" fillId="2" fontId="0" numFmtId="165" xfId="0">
      <alignment horizontal="general" indent="0" shrinkToFit="false" textRotation="0" vertical="center" wrapText="true"/>
      <protection hidden="false" locked="true"/>
    </xf>
    <xf applyAlignment="true" applyBorder="true" applyFont="false" applyProtection="false" borderId="14" fillId="2" fontId="0" numFmtId="165" xfId="0">
      <alignment horizontal="general" indent="0" shrinkToFit="false" textRotation="0" vertical="center" wrapText="true"/>
      <protection hidden="false" locked="true"/>
    </xf>
    <xf applyAlignment="true" applyBorder="true" applyFont="false" applyProtection="false" borderId="4" fillId="4" fontId="0" numFmtId="165" xfId="0">
      <alignment horizontal="center" indent="0" shrinkToFit="false" textRotation="0" vertical="center" wrapText="true"/>
      <protection hidden="false" locked="true"/>
    </xf>
    <xf applyAlignment="true" applyBorder="true" applyFont="true" applyProtection="false" borderId="9" fillId="4" fontId="0" numFmtId="165" xfId="0">
      <alignment horizontal="center" indent="0" shrinkToFit="false" textRotation="0" vertical="center" wrapText="true"/>
      <protection hidden="false" locked="true"/>
    </xf>
    <xf applyAlignment="true" applyBorder="true" applyFont="false" applyProtection="false" borderId="12" fillId="4" fontId="0" numFmtId="165" xfId="0">
      <alignment horizontal="center" indent="0" shrinkToFit="false" textRotation="0" vertical="center" wrapText="true"/>
      <protection hidden="false" locked="true"/>
    </xf>
    <xf applyAlignment="true" applyBorder="true" applyFont="true" applyProtection="false" borderId="5" fillId="4" fontId="0" numFmtId="165" xfId="0">
      <alignment horizontal="general" indent="0" shrinkToFit="false" textRotation="0" vertical="center" wrapText="true"/>
      <protection hidden="false" locked="true"/>
    </xf>
    <xf applyAlignment="true" applyBorder="true" applyFont="true" applyProtection="false" borderId="13" fillId="4" fontId="0" numFmtId="165" xfId="0">
      <alignment horizontal="general" indent="0" shrinkToFit="false" textRotation="0" vertical="center" wrapText="true"/>
      <protection hidden="false" locked="true"/>
    </xf>
    <xf applyAlignment="true" applyBorder="true" applyFont="false" applyProtection="false" borderId="11" fillId="4" fontId="0" numFmtId="165" xfId="0">
      <alignment horizontal="center" indent="0" shrinkToFit="false" textRotation="0" vertical="center" wrapText="true"/>
      <protection hidden="false" locked="true"/>
    </xf>
    <xf applyAlignment="true" applyBorder="true" applyFont="false" applyProtection="false" borderId="10" fillId="4" fontId="0" numFmtId="165" xfId="0">
      <alignment horizontal="center" indent="0" shrinkToFit="false" textRotation="0" vertical="center" wrapText="true"/>
      <protection hidden="false" locked="true"/>
    </xf>
    <xf applyAlignment="true" applyBorder="true" applyFont="false" applyProtection="false" borderId="14" fillId="4" fontId="0" numFmtId="165" xfId="0">
      <alignment horizontal="center" indent="0" shrinkToFit="false" textRotation="0" vertical="center" wrapText="true"/>
      <protection hidden="false" locked="true"/>
    </xf>
    <xf applyAlignment="true" applyBorder="true" applyFont="true" applyProtection="false" borderId="11" fillId="4" fontId="0" numFmtId="165" xfId="0">
      <alignment horizontal="general" indent="0" shrinkToFit="false" textRotation="0" vertical="center" wrapText="true"/>
      <protection hidden="false" locked="true"/>
    </xf>
    <xf applyAlignment="true" applyBorder="true" applyFont="false" applyProtection="false" borderId="14" fillId="4" fontId="0" numFmtId="165" xfId="0">
      <alignment horizontal="general" indent="0" shrinkToFit="false" textRotation="0" vertical="center" wrapText="true"/>
      <protection hidden="false" locked="true"/>
    </xf>
    <xf applyAlignment="false" applyBorder="false" applyFont="true" applyProtection="false" borderId="0" fillId="0" fontId="16" numFmtId="165" xfId="20">
      <alignment horizontal="general" indent="0" shrinkToFit="false" textRotation="0" vertical="bottom" wrapText="false"/>
      <protection hidden="false" locked="true"/>
    </xf>
    <xf applyAlignment="true" applyBorder="false" applyFont="true" applyProtection="false" borderId="0" fillId="0" fontId="8" numFmtId="165" xfId="0">
      <alignment horizontal="general" indent="0" shrinkToFit="false" textRotation="0" vertical="bottom" wrapText="false"/>
      <protection hidden="false" locked="true"/>
    </xf>
    <xf applyAlignment="true" applyBorder="false" applyFont="true" applyProtection="false" borderId="0" fillId="0" fontId="0" numFmtId="165" xfId="0">
      <alignment horizontal="general" indent="0" shrinkToFit="false" textRotation="0" vertical="bottom" wrapText="false"/>
      <protection hidden="false" locked="true"/>
    </xf>
    <xf applyAlignment="true" applyBorder="true" applyFont="true" applyProtection="false" borderId="1" fillId="4" fontId="17" numFmtId="165" xfId="0">
      <alignment horizontal="center" indent="0" shrinkToFit="false" textRotation="0" vertical="center" wrapText="true"/>
      <protection hidden="false" locked="true"/>
    </xf>
    <xf applyAlignment="true" applyBorder="true" applyFont="true" applyProtection="false" borderId="1" fillId="5" fontId="17" numFmtId="165" xfId="0">
      <alignment horizontal="general" indent="0" shrinkToFit="false" textRotation="0" vertical="center" wrapText="false"/>
      <protection hidden="false" locked="true"/>
    </xf>
    <xf applyAlignment="true" applyBorder="true" applyFont="true" applyProtection="false" borderId="1" fillId="5" fontId="18" numFmtId="165" xfId="0">
      <alignment horizontal="center" indent="0" shrinkToFit="false" textRotation="0" vertical="center" wrapText="false"/>
      <protection hidden="false" locked="true"/>
    </xf>
    <xf applyAlignment="true" applyBorder="true" applyFont="true" applyProtection="false" borderId="1" fillId="5" fontId="18" numFmtId="167" xfId="0">
      <alignment horizontal="center" indent="0" shrinkToFit="false" textRotation="0" vertical="center" wrapText="false"/>
      <protection hidden="false" locked="true"/>
    </xf>
    <xf applyAlignment="true" applyBorder="true" applyFont="true" applyProtection="false" borderId="1" fillId="5" fontId="18" numFmtId="166" xfId="0">
      <alignment horizontal="center" indent="0" shrinkToFit="false" textRotation="0" vertical="center" wrapText="false"/>
      <protection hidden="false" locked="true"/>
    </xf>
    <xf applyAlignment="true" applyBorder="true" applyFont="true" applyProtection="false" borderId="1" fillId="5" fontId="19" numFmtId="168" xfId="0">
      <alignment horizontal="general" indent="0" shrinkToFit="false" textRotation="0" vertical="center" wrapText="false"/>
      <protection hidden="false" locked="true"/>
    </xf>
    <xf applyAlignment="true" applyBorder="true" applyFont="true" applyProtection="false" borderId="1" fillId="5" fontId="17" numFmtId="165" xfId="0">
      <alignment horizontal="left" indent="0" shrinkToFit="false" textRotation="0" vertical="center" wrapText="true"/>
      <protection hidden="false" locked="true"/>
    </xf>
    <xf applyAlignment="true" applyBorder="true" applyFont="true" applyProtection="false" borderId="1" fillId="2" fontId="17" numFmtId="165" xfId="0">
      <alignment horizontal="center" indent="0" shrinkToFit="false" textRotation="0" vertical="center" wrapText="false"/>
      <protection hidden="false" locked="true"/>
    </xf>
    <xf applyAlignment="true" applyBorder="true" applyFont="true" applyProtection="false" borderId="1" fillId="6" fontId="17" numFmtId="168" xfId="0">
      <alignment horizontal="general" indent="0" shrinkToFit="false" textRotation="0" vertical="center" wrapText="false"/>
      <protection hidden="false" locked="true"/>
    </xf>
    <xf applyAlignment="true" applyBorder="true" applyFont="true" applyProtection="false" borderId="1" fillId="0" fontId="0" numFmtId="165" xfId="0">
      <alignment horizontal="right" indent="0" shrinkToFit="false" textRotation="0" vertical="center" wrapText="false"/>
      <protection hidden="false" locked="true"/>
    </xf>
    <xf applyAlignment="true" applyBorder="true" applyFont="true" applyProtection="false" borderId="1" fillId="0" fontId="0" numFmtId="168" xfId="0">
      <alignment horizontal="general" indent="0" shrinkToFit="false" textRotation="0" vertical="center" wrapText="false"/>
      <protection hidden="false" locked="true"/>
    </xf>
    <xf applyAlignment="true" applyBorder="true" applyFont="true" applyProtection="false" borderId="1" fillId="0" fontId="0" numFmtId="166" xfId="0">
      <alignment horizontal="center" indent="0" shrinkToFit="false" textRotation="0" vertical="center" wrapText="false"/>
      <protection hidden="false" locked="true"/>
    </xf>
    <xf applyAlignment="true" applyBorder="true" applyFont="true" applyProtection="false" borderId="1" fillId="7" fontId="0" numFmtId="165" xfId="0">
      <alignment horizontal="general" indent="0" shrinkToFit="false" textRotation="0" vertical="center" wrapText="false"/>
      <protection hidden="false" locked="true"/>
    </xf>
    <xf applyAlignment="true" applyBorder="true" applyFont="false" applyProtection="false" borderId="1" fillId="7" fontId="0" numFmtId="165" xfId="0">
      <alignment horizontal="general" indent="0" shrinkToFit="false" textRotation="0" vertical="center" wrapText="false"/>
      <protection hidden="false" locked="true"/>
    </xf>
    <xf applyAlignment="true" applyBorder="true" applyFont="true" applyProtection="false" borderId="1" fillId="8" fontId="0" numFmtId="165" xfId="0">
      <alignment horizontal="center" indent="0" shrinkToFit="false" textRotation="0" vertical="center" wrapText="false"/>
      <protection hidden="false" locked="true"/>
    </xf>
    <xf applyAlignment="true" applyBorder="true" applyFont="true" applyProtection="false" borderId="1" fillId="8" fontId="0" numFmtId="165" xfId="0">
      <alignment horizontal="left" indent="0" shrinkToFit="false" textRotation="0" vertical="center" wrapText="false"/>
      <protection hidden="false" locked="true"/>
    </xf>
    <xf applyAlignment="true" applyBorder="true" applyFont="true" applyProtection="false" borderId="1" fillId="8" fontId="0" numFmtId="166" xfId="0">
      <alignment horizontal="right" indent="0" shrinkToFit="false" textRotation="0" vertical="center" wrapText="false"/>
      <protection hidden="false" locked="true"/>
    </xf>
    <xf applyAlignment="true" applyBorder="true" applyFont="true" applyProtection="false" borderId="1" fillId="8" fontId="0" numFmtId="165" xfId="0">
      <alignment horizontal="right" indent="0" shrinkToFit="false" textRotation="0" vertical="center" wrapText="false"/>
      <protection hidden="false" locked="true"/>
    </xf>
    <xf applyAlignment="true" applyBorder="true" applyFont="true" applyProtection="false" borderId="1" fillId="8" fontId="0" numFmtId="165" xfId="0">
      <alignment horizontal="general" indent="0" shrinkToFit="false" textRotation="0" vertical="center" wrapText="false"/>
      <protection hidden="false" locked="true"/>
    </xf>
    <xf applyAlignment="true" applyBorder="true" applyFont="true" applyProtection="false" borderId="1" fillId="8" fontId="0" numFmtId="166" xfId="0">
      <alignment horizontal="general" indent="0" shrinkToFit="false" textRotation="0" vertical="center" wrapText="false"/>
      <protection hidden="false" locked="true"/>
    </xf>
    <xf applyAlignment="true" applyBorder="true" applyFont="true" applyProtection="false" borderId="1" fillId="8" fontId="0" numFmtId="168" xfId="0">
      <alignment horizontal="general" indent="0" shrinkToFit="false" textRotation="0" vertical="center" wrapText="false"/>
      <protection hidden="false" locked="true"/>
    </xf>
    <xf applyAlignment="true" applyBorder="true" applyFont="false" applyProtection="false" borderId="1" fillId="7" fontId="0" numFmtId="165" xfId="0">
      <alignment horizontal="general" indent="0" shrinkToFit="false" textRotation="0" vertical="bottom" wrapText="false"/>
      <protection hidden="false" locked="true"/>
    </xf>
    <xf applyAlignment="true" applyBorder="true" applyFont="true" applyProtection="false" borderId="1" fillId="0" fontId="0" numFmtId="169" xfId="0">
      <alignment horizontal="center" indent="0" shrinkToFit="false" textRotation="0" vertical="center" wrapText="false"/>
      <protection hidden="false" locked="true"/>
    </xf>
    <xf applyAlignment="true" applyBorder="true" applyFont="true" applyProtection="false" borderId="1" fillId="0" fontId="20" numFmtId="165" xfId="0">
      <alignment horizontal="general" indent="0" shrinkToFit="false" textRotation="0" vertical="center" wrapText="false"/>
      <protection hidden="false" locked="true"/>
    </xf>
    <xf applyAlignment="true" applyBorder="true" applyFont="true" applyProtection="false" borderId="1" fillId="7" fontId="5" numFmtId="165" xfId="0">
      <alignment horizontal="general" indent="0" shrinkToFit="false" textRotation="0" vertical="center" wrapText="false"/>
      <protection hidden="false" locked="true"/>
    </xf>
    <xf applyAlignment="true" applyBorder="true" applyFont="true" applyProtection="false" borderId="1" fillId="8" fontId="0" numFmtId="169" xfId="0">
      <alignment horizontal="center" indent="0" shrinkToFit="false" textRotation="0" vertical="center" wrapText="false"/>
      <protection hidden="false" locked="true"/>
    </xf>
    <xf applyAlignment="true" applyBorder="true" applyFont="true" applyProtection="false" borderId="3" fillId="8" fontId="0" numFmtId="165" xfId="0">
      <alignment horizontal="left" indent="0" shrinkToFit="false" textRotation="0" vertical="center" wrapText="false"/>
      <protection hidden="false" locked="true"/>
    </xf>
    <xf applyAlignment="true" applyBorder="true" applyFont="true" applyProtection="false" borderId="1" fillId="7" fontId="20" numFmtId="165" xfId="0">
      <alignment horizontal="general" indent="0" shrinkToFit="false" textRotation="0" vertical="center" wrapText="false"/>
      <protection hidden="false" locked="true"/>
    </xf>
    <xf applyAlignment="true" applyBorder="true" applyFont="true" applyProtection="false" borderId="1" fillId="5" fontId="0" numFmtId="165" xfId="0">
      <alignment horizontal="right" indent="0" shrinkToFit="false" textRotation="0" vertical="center" wrapText="false"/>
      <protection hidden="false" locked="true"/>
    </xf>
    <xf applyAlignment="true" applyBorder="true" applyFont="true" applyProtection="false" borderId="1" fillId="0" fontId="0" numFmtId="167" xfId="0">
      <alignment horizontal="general" indent="0" shrinkToFit="false" textRotation="0" vertical="center" wrapText="false"/>
      <protection hidden="false" locked="true"/>
    </xf>
    <xf applyAlignment="true" applyBorder="true" applyFont="true" applyProtection="false" borderId="3" fillId="0" fontId="5" numFmtId="165" xfId="0">
      <alignment horizontal="general" indent="0" shrinkToFit="false" textRotation="0" vertical="center" wrapText="false"/>
      <protection hidden="false" locked="true"/>
    </xf>
    <xf applyAlignment="true" applyBorder="true" applyFont="true" applyProtection="false" borderId="1" fillId="9" fontId="0" numFmtId="165" xfId="0">
      <alignment horizontal="center" indent="0" shrinkToFit="false" textRotation="0" vertical="center" wrapText="false"/>
      <protection hidden="false" locked="true"/>
    </xf>
    <xf applyAlignment="true" applyBorder="true" applyFont="true" applyProtection="false" borderId="1" fillId="9" fontId="0" numFmtId="165" xfId="0">
      <alignment horizontal="left" indent="0" shrinkToFit="false" textRotation="0" vertical="center" wrapText="false"/>
      <protection hidden="false" locked="true"/>
    </xf>
    <xf applyAlignment="true" applyBorder="true" applyFont="true" applyProtection="false" borderId="1" fillId="9" fontId="0" numFmtId="166" xfId="0">
      <alignment horizontal="right" indent="0" shrinkToFit="false" textRotation="0" vertical="center" wrapText="false"/>
      <protection hidden="false" locked="true"/>
    </xf>
    <xf applyAlignment="true" applyBorder="true" applyFont="true" applyProtection="false" borderId="1" fillId="9" fontId="0" numFmtId="165" xfId="0">
      <alignment horizontal="right" indent="0" shrinkToFit="false" textRotation="0" vertical="center" wrapText="false"/>
      <protection hidden="false" locked="true"/>
    </xf>
    <xf applyAlignment="true" applyBorder="true" applyFont="true" applyProtection="false" borderId="1" fillId="9" fontId="0" numFmtId="165" xfId="0">
      <alignment horizontal="general" indent="0" shrinkToFit="false" textRotation="0" vertical="center" wrapText="false"/>
      <protection hidden="false" locked="true"/>
    </xf>
    <xf applyAlignment="true" applyBorder="true" applyFont="true" applyProtection="false" borderId="1" fillId="9" fontId="0" numFmtId="166" xfId="0">
      <alignment horizontal="general" indent="0" shrinkToFit="false" textRotation="0" vertical="center" wrapText="false"/>
      <protection hidden="false" locked="true"/>
    </xf>
    <xf applyAlignment="true" applyBorder="true" applyFont="true" applyProtection="false" borderId="1" fillId="9" fontId="0" numFmtId="168" xfId="0">
      <alignment horizontal="general" indent="0" shrinkToFit="false" textRotation="0" vertical="center" wrapText="false"/>
      <protection hidden="false" locked="true"/>
    </xf>
    <xf applyAlignment="true" applyBorder="true" applyFont="true" applyProtection="false" borderId="1" fillId="9" fontId="0" numFmtId="166" xfId="0">
      <alignment horizontal="center" indent="0" shrinkToFit="false" textRotation="0" vertical="center" wrapText="false"/>
      <protection hidden="false" locked="true"/>
    </xf>
    <xf applyAlignment="true" applyBorder="false" applyFont="false" applyProtection="false" borderId="0" fillId="9" fontId="0" numFmtId="165" xfId="0">
      <alignment horizontal="general" indent="0" shrinkToFit="false" textRotation="0" vertical="center" wrapText="false"/>
      <protection hidden="false" locked="true"/>
    </xf>
    <xf applyAlignment="true" applyBorder="true" applyFont="false" applyProtection="false" borderId="1" fillId="9" fontId="0" numFmtId="165" xfId="0">
      <alignment horizontal="general" indent="0" shrinkToFit="false" textRotation="0" vertical="center" wrapText="false"/>
      <protection hidden="false" locked="true"/>
    </xf>
    <xf applyAlignment="true" applyBorder="true" applyFont="false" applyProtection="false" borderId="1" fillId="9" fontId="0" numFmtId="165" xfId="0">
      <alignment horizontal="general" indent="0" shrinkToFit="false" textRotation="0" vertical="bottom" wrapText="false"/>
      <protection hidden="false" locked="true"/>
    </xf>
    <xf applyAlignment="true" applyBorder="true" applyFont="false" applyProtection="false" borderId="3" fillId="9" fontId="0" numFmtId="165" xfId="0">
      <alignment horizontal="general" indent="0" shrinkToFit="false" textRotation="0" vertical="center" wrapText="false"/>
      <protection hidden="false" locked="true"/>
    </xf>
    <xf applyAlignment="false" applyBorder="true" applyFont="true" applyProtection="false" borderId="1" fillId="0" fontId="0" numFmtId="166" xfId="0">
      <alignment horizontal="general" indent="0" shrinkToFit="false" textRotation="0" vertical="top" wrapText="false"/>
      <protection hidden="false" locked="true"/>
    </xf>
    <xf applyAlignment="true" applyBorder="true" applyFont="true" applyProtection="false" borderId="1" fillId="0" fontId="0" numFmtId="170" xfId="0">
      <alignment horizontal="general" indent="0" shrinkToFit="false" textRotation="0" vertical="center" wrapText="false"/>
      <protection hidden="false" locked="true"/>
    </xf>
    <xf applyAlignment="true" applyBorder="true" applyFont="true" applyProtection="false" borderId="1" fillId="0" fontId="20" numFmtId="165" xfId="0">
      <alignment horizontal="right" indent="0" shrinkToFit="false" textRotation="0" vertical="center" wrapText="false"/>
      <protection hidden="false" locked="true"/>
    </xf>
    <xf applyAlignment="true" applyBorder="true" applyFont="true" applyProtection="false" borderId="1" fillId="8" fontId="0" numFmtId="167" xfId="0">
      <alignment horizontal="right" indent="0" shrinkToFit="false" textRotation="0" vertical="center" wrapText="false"/>
      <protection hidden="false" locked="true"/>
    </xf>
    <xf applyAlignment="true" applyBorder="true" applyFont="true" applyProtection="false" borderId="1" fillId="0" fontId="0" numFmtId="167" xfId="0">
      <alignment horizontal="right" indent="0" shrinkToFit="false" textRotation="0" vertical="center" wrapText="false"/>
      <protection hidden="false" locked="true"/>
    </xf>
    <xf applyAlignment="true" applyBorder="true" applyFont="true" applyProtection="false" borderId="1" fillId="9" fontId="4" numFmtId="165" xfId="0">
      <alignment horizontal="left" indent="0" shrinkToFit="false" textRotation="0" vertical="center" wrapText="false"/>
      <protection hidden="false" locked="true"/>
    </xf>
    <xf applyAlignment="true" applyBorder="true" applyFont="true" applyProtection="false" borderId="1" fillId="9" fontId="0" numFmtId="167" xfId="0">
      <alignment horizontal="right" indent="0" shrinkToFit="false" textRotation="0" vertical="center" wrapText="false"/>
      <protection hidden="false" locked="true"/>
    </xf>
    <xf applyAlignment="true" applyBorder="true" applyFont="true" applyProtection="false" borderId="3" fillId="9" fontId="0" numFmtId="165" xfId="0">
      <alignment horizontal="general" indent="0" shrinkToFit="false" textRotation="0" vertical="center" wrapText="false"/>
      <protection hidden="false" locked="true"/>
    </xf>
    <xf applyAlignment="true" applyBorder="true" applyFont="true" applyProtection="false" borderId="1" fillId="9" fontId="5" numFmtId="165" xfId="0">
      <alignment horizontal="general" indent="0" shrinkToFit="false" textRotation="0" vertical="center" wrapText="false"/>
      <protection hidden="false" locked="true"/>
    </xf>
    <xf applyAlignment="true" applyBorder="false" applyFont="false" applyProtection="false" borderId="0" fillId="0" fontId="0" numFmtId="166" xfId="0">
      <alignment horizontal="general" indent="0" shrinkToFit="false" textRotation="0" vertical="center" wrapText="false"/>
      <protection hidden="false" locked="true"/>
    </xf>
    <xf applyAlignment="true" applyBorder="true" applyFont="true" applyProtection="false" borderId="1" fillId="0" fontId="5" numFmtId="165" xfId="0">
      <alignment horizontal="center" indent="0" shrinkToFit="false" textRotation="0" vertical="center" wrapText="false"/>
      <protection hidden="false" locked="true"/>
    </xf>
    <xf applyAlignment="true" applyBorder="true" applyFont="true" applyProtection="false" borderId="1" fillId="0" fontId="5" numFmtId="166" xfId="0">
      <alignment horizontal="general" indent="0" shrinkToFit="false" textRotation="0" vertical="center" wrapText="false"/>
      <protection hidden="false" locked="true"/>
    </xf>
    <xf applyAlignment="true" applyBorder="true" applyFont="true" applyProtection="false" borderId="1" fillId="0" fontId="5" numFmtId="168" xfId="0">
      <alignment horizontal="general" indent="0" shrinkToFit="false" textRotation="0" vertical="center" wrapText="false"/>
      <protection hidden="false" locked="true"/>
    </xf>
    <xf applyAlignment="true" applyBorder="true" applyFont="true" applyProtection="false" borderId="1" fillId="0" fontId="5" numFmtId="165" xfId="0">
      <alignment horizontal="left" indent="0" shrinkToFit="false" textRotation="0" vertical="center" wrapText="false"/>
      <protection hidden="false" locked="true"/>
    </xf>
    <xf applyAlignment="true" applyBorder="true" applyFont="true" applyProtection="false" borderId="1" fillId="0" fontId="5" numFmtId="166" xfId="0">
      <alignment horizontal="right" indent="0" shrinkToFit="false" textRotation="0" vertical="center" wrapText="false"/>
      <protection hidden="false" locked="true"/>
    </xf>
    <xf applyAlignment="true" applyBorder="true" applyFont="true" applyProtection="false" borderId="1" fillId="0" fontId="5" numFmtId="165" xfId="0">
      <alignment horizontal="right" indent="0" shrinkToFit="false" textRotation="0" vertical="center" wrapText="false"/>
      <protection hidden="false" locked="true"/>
    </xf>
    <xf applyAlignment="true" applyBorder="true" applyFont="true" applyProtection="false" borderId="1" fillId="7" fontId="4" numFmtId="165" xfId="0">
      <alignment horizontal="general" indent="0" shrinkToFit="false" textRotation="0" vertical="center" wrapText="false"/>
      <protection hidden="false" locked="true"/>
    </xf>
    <xf applyAlignment="true" applyBorder="true" applyFont="true" applyProtection="false" borderId="1" fillId="0" fontId="0" numFmtId="171" xfId="0">
      <alignment horizontal="right" indent="0" shrinkToFit="false" textRotation="0" vertical="center" wrapText="false"/>
      <protection hidden="false" locked="true"/>
    </xf>
    <xf applyAlignment="true" applyBorder="true" applyFont="true" applyProtection="false" borderId="1" fillId="9" fontId="4" numFmtId="165" xfId="0">
      <alignment horizontal="general" indent="0" shrinkToFit="false" textRotation="0" vertical="center" wrapText="false"/>
      <protection hidden="false" locked="true"/>
    </xf>
    <xf applyAlignment="true" applyBorder="true" applyFont="true" applyProtection="false" borderId="1" fillId="9" fontId="0" numFmtId="171" xfId="0">
      <alignment horizontal="right" indent="0" shrinkToFit="false" textRotation="0" vertical="center" wrapText="false"/>
      <protection hidden="false" locked="true"/>
    </xf>
    <xf applyAlignment="true" applyBorder="true" applyFont="true" applyProtection="false" borderId="1" fillId="0" fontId="0" numFmtId="167" xfId="0">
      <alignment horizontal="center" indent="0" shrinkToFit="false" textRotation="0" vertical="center" wrapText="false"/>
      <protection hidden="false" locked="true"/>
    </xf>
    <xf applyAlignment="true" applyBorder="false" applyFont="true" applyProtection="false" borderId="0" fillId="0" fontId="6" numFmtId="165" xfId="0">
      <alignment horizontal="general" indent="0" shrinkToFit="false" textRotation="0" vertical="bottom" wrapText="false"/>
      <protection hidden="false" locked="true"/>
    </xf>
    <xf applyAlignment="true" applyBorder="true" applyFont="true" applyProtection="false" borderId="3" fillId="0" fontId="4" numFmtId="165" xfId="0">
      <alignment horizontal="general" indent="0" shrinkToFit="false" textRotation="0" vertical="center" wrapText="false"/>
      <protection hidden="false" locked="true"/>
    </xf>
    <xf applyAlignment="true" applyBorder="true" applyFont="true" applyProtection="false" borderId="3" fillId="0" fontId="4" numFmtId="165" xfId="0">
      <alignment horizontal="general" indent="0" shrinkToFit="false" textRotation="0" vertical="bottom" wrapText="false"/>
      <protection hidden="false" locked="true"/>
    </xf>
    <xf applyAlignment="true" applyBorder="true" applyFont="false" applyProtection="false" borderId="1" fillId="0" fontId="0" numFmtId="167" xfId="0">
      <alignment horizontal="general" indent="0" shrinkToFit="false" textRotation="0" vertical="bottom" wrapText="false"/>
      <protection hidden="false" locked="true"/>
    </xf>
    <xf applyAlignment="true" applyBorder="true" applyFont="true" applyProtection="false" borderId="9" fillId="0" fontId="0" numFmtId="165" xfId="0">
      <alignment horizontal="center" indent="0" shrinkToFit="false" textRotation="0" vertical="bottom" wrapText="false"/>
      <protection hidden="false" locked="true"/>
    </xf>
    <xf applyAlignment="true" applyBorder="true" applyFont="true" applyProtection="false" borderId="9" fillId="0" fontId="0" numFmtId="165" xfId="0">
      <alignment horizontal="center" indent="0" shrinkToFit="false" textRotation="0" vertical="center" wrapText="false"/>
      <protection hidden="false" locked="true"/>
    </xf>
    <xf applyAlignment="true" applyBorder="true" applyFont="true" applyProtection="false" borderId="9" fillId="0" fontId="0" numFmtId="165" xfId="0">
      <alignment horizontal="general" indent="0" shrinkToFit="false" textRotation="0" vertical="bottom" wrapText="false"/>
      <protection hidden="false" locked="true"/>
    </xf>
    <xf applyAlignment="true" applyBorder="true" applyFont="false" applyProtection="false" borderId="9" fillId="0" fontId="0" numFmtId="166" xfId="0">
      <alignment horizontal="general" indent="0" shrinkToFit="false" textRotation="0" vertical="bottom" wrapText="false"/>
      <protection hidden="false" locked="true"/>
    </xf>
    <xf applyAlignment="true" applyBorder="true" applyFont="false" applyProtection="false" borderId="9" fillId="0" fontId="0" numFmtId="165" xfId="0">
      <alignment horizontal="center" indent="0" shrinkToFit="false" textRotation="0" vertical="bottom" wrapText="false"/>
      <protection hidden="false" locked="true"/>
    </xf>
    <xf applyAlignment="true" applyBorder="true" applyFont="false" applyProtection="false" borderId="9" fillId="0" fontId="0" numFmtId="167" xfId="0">
      <alignment horizontal="general" indent="0" shrinkToFit="false" textRotation="0" vertical="bottom" wrapText="false"/>
      <protection hidden="false" locked="true"/>
    </xf>
    <xf applyAlignment="true" applyBorder="true" applyFont="true" applyProtection="false" borderId="9" fillId="0" fontId="0" numFmtId="166" xfId="0">
      <alignment horizontal="general" indent="0" shrinkToFit="false" textRotation="0" vertical="center" wrapText="false"/>
      <protection hidden="false" locked="true"/>
    </xf>
    <xf applyAlignment="true" applyBorder="true" applyFont="true" applyProtection="false" borderId="9" fillId="0" fontId="0" numFmtId="168" xfId="0">
      <alignment horizontal="general" indent="0" shrinkToFit="false" textRotation="0" vertical="center" wrapText="false"/>
      <protection hidden="false" locked="true"/>
    </xf>
    <xf applyAlignment="true" applyBorder="true" applyFont="false" applyProtection="false" borderId="9" fillId="7" fontId="0" numFmtId="165" xfId="0">
      <alignment horizontal="general" indent="0" shrinkToFit="false" textRotation="0" vertical="bottom" wrapText="false"/>
      <protection hidden="false" locked="true"/>
    </xf>
  </cellXfs>
  <cellStyles count="7">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 builtinId="54" customBuiltin="true" name="TableStyleLight1" xfId="20"/>
  </cellStyles>
  <dxfs count="2">
    <dxf>
      <font>
        <sz val="10"/>
        <name val="Arial"/>
        <family val="2"/>
        <charset val="1"/>
      </font>
      <numFmt formatCode="GENERAL" numFmtId="164"/>
      <fill>
        <patternFill>
          <bgColor rgb="FFFF9900"/>
        </patternFill>
      </fill>
    </dxf>
    <dxf>
      <font>
        <sz val="10"/>
        <name val="Arial"/>
        <family val="2"/>
        <charset val="1"/>
      </font>
      <numFmt formatCode="GENERAL" numFmtId="164"/>
      <fill>
        <patternFill>
          <bgColor rgb="FF00FF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8EB4E3"/>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AC090"/>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Y358"/>
  <sheetViews>
    <sheetView colorId="64" defaultGridColor="true" rightToLeft="false" showFormulas="false" showGridLines="true" showOutlineSymbols="true" showRowColHeaders="true" showZeros="true" tabSelected="true" topLeftCell="A1" view="normal" windowProtection="true" workbookViewId="0" zoomScale="100" zoomScaleNormal="100" zoomScalePageLayoutView="100">
      <pane activePane="bottomRight" state="frozen" topLeftCell="F106" xSplit="5" ySplit="7"/>
      <selection activeCell="A1" activeCellId="0" pane="topLeft" sqref="A1"/>
      <selection activeCell="F1" activeCellId="0" pane="topRight" sqref="F1"/>
      <selection activeCell="A106" activeCellId="0" pane="bottomLeft" sqref="A106"/>
      <selection activeCell="C74" activeCellId="0" pane="bottomRight" sqref="C74"/>
    </sheetView>
  </sheetViews>
  <sheetFormatPr defaultRowHeight="12.75"/>
  <cols>
    <col collapsed="false" hidden="false" max="1" min="1" style="0" width="6.00510204081633"/>
    <col collapsed="false" hidden="false" max="2" min="2" style="0" width="19.8520408163265"/>
    <col collapsed="false" hidden="false" max="3" min="3" style="0" width="14.280612244898"/>
    <col collapsed="false" hidden="false" max="4" min="4" style="0" width="38.4285714285714"/>
    <col collapsed="false" hidden="false" max="5" min="5" style="0" width="10.4234693877551"/>
    <col collapsed="false" hidden="false" max="6" min="6" style="0" width="15.2908163265306"/>
    <col collapsed="false" hidden="false" max="7" min="7" style="0" width="24.5663265306122"/>
    <col collapsed="false" hidden="false" max="8" min="8" style="0" width="15.2908163265306"/>
    <col collapsed="false" hidden="false" max="9" min="9" style="0" width="10.5765306122449"/>
    <col collapsed="false" hidden="false" max="10" min="10" style="0" width="9.5765306122449"/>
    <col collapsed="false" hidden="false" max="11" min="11" style="0" width="13.7040816326531"/>
    <col collapsed="false" hidden="false" max="12" min="12" style="0" width="11.1428571428571"/>
    <col collapsed="false" hidden="false" max="13" min="13" style="0" width="12.8622448979592"/>
    <col collapsed="false" hidden="false" max="976" min="14" style="0" width="8.70918367346939"/>
    <col collapsed="false" hidden="false" max="1025" min="977" style="0" width="8.72959183673469"/>
  </cols>
  <sheetData>
    <row collapsed="false" customFormat="true" customHeight="true" hidden="false" ht="22.5" outlineLevel="0" r="1" s="2">
      <c r="A1" s="1" t="s">
        <v>0</v>
      </c>
    </row>
    <row collapsed="false" customFormat="true" customHeight="true" hidden="false" ht="24.75" outlineLevel="0" r="2" s="2">
      <c r="A2" s="1" t="s">
        <v>1</v>
      </c>
    </row>
    <row collapsed="false" customFormat="true" customHeight="false" hidden="false" ht="12.75" outlineLevel="0" r="3" s="2">
      <c r="A3" s="1" t="s">
        <v>2</v>
      </c>
    </row>
    <row collapsed="false" customFormat="true" customHeight="false" hidden="false" ht="12.75" outlineLevel="0" r="4" s="2">
      <c r="A4" s="1"/>
    </row>
    <row collapsed="false" customFormat="false" customHeight="false" hidden="false" ht="12.75" outlineLevel="0" r="5">
      <c r="A5" s="1" t="s">
        <v>3</v>
      </c>
      <c r="B5" s="2"/>
      <c r="C5" s="2"/>
      <c r="D5" s="2"/>
      <c r="E5" s="2"/>
      <c r="F5" s="2"/>
      <c r="G5" s="2"/>
      <c r="H5" s="2"/>
      <c r="I5" s="2"/>
      <c r="J5" s="2"/>
      <c r="K5" s="1" t="s">
        <v>4</v>
      </c>
    </row>
    <row collapsed="false" customFormat="false" customHeight="false" hidden="false" ht="38.25" outlineLevel="0" r="6">
      <c r="A6" s="3" t="s">
        <v>5</v>
      </c>
      <c r="B6" s="3" t="s">
        <v>6</v>
      </c>
      <c r="C6" s="3" t="s">
        <v>7</v>
      </c>
      <c r="D6" s="3" t="s">
        <v>8</v>
      </c>
      <c r="E6" s="3" t="s">
        <v>9</v>
      </c>
      <c r="F6" s="3" t="s">
        <v>10</v>
      </c>
      <c r="G6" s="3" t="s">
        <v>11</v>
      </c>
      <c r="H6" s="3" t="s">
        <v>12</v>
      </c>
      <c r="I6" s="3" t="s">
        <v>13</v>
      </c>
      <c r="J6" s="3" t="s">
        <v>14</v>
      </c>
      <c r="K6" s="3" t="s">
        <v>15</v>
      </c>
      <c r="L6" s="3" t="s">
        <v>16</v>
      </c>
      <c r="M6" s="3" t="s">
        <v>17</v>
      </c>
    </row>
    <row collapsed="false" customFormat="false" customHeight="false" hidden="false" ht="12.75" outlineLevel="0" r="7">
      <c r="A7" s="4" t="n">
        <v>1</v>
      </c>
      <c r="B7" s="4" t="n">
        <v>2</v>
      </c>
      <c r="C7" s="4" t="n">
        <v>3</v>
      </c>
      <c r="D7" s="4" t="n">
        <v>4</v>
      </c>
      <c r="E7" s="4" t="n">
        <v>5</v>
      </c>
      <c r="F7" s="4" t="n">
        <v>6</v>
      </c>
      <c r="G7" s="4" t="n">
        <v>7</v>
      </c>
      <c r="H7" s="4" t="n">
        <v>8</v>
      </c>
      <c r="I7" s="4" t="n">
        <v>9</v>
      </c>
      <c r="J7" s="4" t="n">
        <v>10</v>
      </c>
      <c r="K7" s="4" t="n">
        <v>11</v>
      </c>
      <c r="L7" s="4" t="n">
        <v>12</v>
      </c>
      <c r="M7" s="4" t="n">
        <v>13</v>
      </c>
    </row>
    <row collapsed="false" customFormat="false" customHeight="false" hidden="false" ht="12.75" outlineLevel="0" r="8">
      <c r="A8" s="5" t="n">
        <v>1</v>
      </c>
      <c r="B8" s="6" t="s">
        <v>18</v>
      </c>
      <c r="C8" s="6" t="s">
        <v>19</v>
      </c>
      <c r="D8" s="7" t="s">
        <v>20</v>
      </c>
      <c r="E8" s="6" t="s">
        <v>21</v>
      </c>
      <c r="F8" s="6" t="s">
        <v>22</v>
      </c>
      <c r="G8" s="8" t="s">
        <v>23</v>
      </c>
      <c r="H8" s="9" t="s">
        <v>24</v>
      </c>
      <c r="I8" s="10" t="n">
        <v>9.8</v>
      </c>
      <c r="J8" s="10" t="n">
        <v>9.27</v>
      </c>
      <c r="K8" s="10" t="n">
        <v>5.19</v>
      </c>
      <c r="L8" s="6" t="s">
        <v>25</v>
      </c>
      <c r="M8" s="11" t="s">
        <v>26</v>
      </c>
      <c r="N8" s="12"/>
      <c r="O8" s="12"/>
    </row>
    <row collapsed="false" customFormat="false" customHeight="false" hidden="false" ht="12.75" outlineLevel="0" r="9">
      <c r="A9" s="5" t="n">
        <v>2</v>
      </c>
      <c r="B9" s="6" t="s">
        <v>18</v>
      </c>
      <c r="C9" s="13" t="s">
        <v>27</v>
      </c>
      <c r="D9" s="14" t="s">
        <v>28</v>
      </c>
      <c r="E9" s="6" t="s">
        <v>29</v>
      </c>
      <c r="F9" s="13" t="s">
        <v>30</v>
      </c>
      <c r="G9" s="11" t="s">
        <v>31</v>
      </c>
      <c r="H9" s="9" t="s">
        <v>24</v>
      </c>
      <c r="I9" s="15" t="n">
        <v>33</v>
      </c>
      <c r="J9" s="15" t="n">
        <v>31.35</v>
      </c>
      <c r="K9" s="15" t="n">
        <v>6.27</v>
      </c>
      <c r="L9" s="13" t="s">
        <v>32</v>
      </c>
      <c r="M9" s="11" t="s">
        <v>26</v>
      </c>
      <c r="N9" s="12"/>
      <c r="O9" s="12"/>
      <c r="W9" s="12"/>
    </row>
    <row collapsed="false" customFormat="false" customHeight="false" hidden="false" ht="12.75" outlineLevel="0" r="10">
      <c r="A10" s="5" t="n">
        <v>3</v>
      </c>
      <c r="B10" s="6" t="s">
        <v>18</v>
      </c>
      <c r="C10" s="13" t="s">
        <v>33</v>
      </c>
      <c r="D10" s="11" t="s">
        <v>34</v>
      </c>
      <c r="E10" s="6" t="s">
        <v>29</v>
      </c>
      <c r="F10" s="13" t="s">
        <v>35</v>
      </c>
      <c r="G10" s="11" t="s">
        <v>31</v>
      </c>
      <c r="H10" s="9" t="s">
        <v>24</v>
      </c>
      <c r="I10" s="15" t="n">
        <v>33</v>
      </c>
      <c r="J10" s="15" t="n">
        <v>31.35</v>
      </c>
      <c r="K10" s="15" t="n">
        <v>6.27</v>
      </c>
      <c r="L10" s="13" t="s">
        <v>32</v>
      </c>
      <c r="M10" s="11" t="s">
        <v>26</v>
      </c>
      <c r="N10" s="12"/>
      <c r="O10" s="12"/>
      <c r="W10" s="12"/>
    </row>
    <row collapsed="false" customFormat="false" customHeight="false" hidden="false" ht="12.75" outlineLevel="0" r="11">
      <c r="A11" s="5" t="n">
        <v>4</v>
      </c>
      <c r="B11" s="6" t="s">
        <v>18</v>
      </c>
      <c r="C11" s="13" t="s">
        <v>36</v>
      </c>
      <c r="D11" s="14" t="s">
        <v>37</v>
      </c>
      <c r="E11" s="6" t="s">
        <v>29</v>
      </c>
      <c r="F11" s="13" t="s">
        <v>38</v>
      </c>
      <c r="G11" s="11" t="s">
        <v>31</v>
      </c>
      <c r="H11" s="9" t="s">
        <v>24</v>
      </c>
      <c r="I11" s="15" t="n">
        <v>33</v>
      </c>
      <c r="J11" s="15" t="n">
        <v>31.35</v>
      </c>
      <c r="K11" s="15" t="n">
        <v>6.27</v>
      </c>
      <c r="L11" s="13" t="s">
        <v>32</v>
      </c>
      <c r="M11" s="11" t="s">
        <v>26</v>
      </c>
      <c r="N11" s="12"/>
      <c r="O11" s="12"/>
      <c r="T11" s="12"/>
      <c r="U11" s="12"/>
      <c r="V11" s="12"/>
      <c r="W11" s="2"/>
    </row>
    <row collapsed="false" customFormat="false" customHeight="false" hidden="false" ht="12.75" outlineLevel="0" r="12">
      <c r="A12" s="5" t="n">
        <v>5</v>
      </c>
      <c r="B12" s="6" t="s">
        <v>18</v>
      </c>
      <c r="C12" s="13" t="s">
        <v>39</v>
      </c>
      <c r="D12" s="14" t="s">
        <v>40</v>
      </c>
      <c r="E12" s="6" t="s">
        <v>29</v>
      </c>
      <c r="F12" s="13" t="s">
        <v>41</v>
      </c>
      <c r="G12" s="11" t="s">
        <v>31</v>
      </c>
      <c r="H12" s="9" t="s">
        <v>24</v>
      </c>
      <c r="I12" s="15" t="n">
        <v>33</v>
      </c>
      <c r="J12" s="15" t="n">
        <v>31.35</v>
      </c>
      <c r="K12" s="15" t="n">
        <v>6.27</v>
      </c>
      <c r="L12" s="13" t="s">
        <v>32</v>
      </c>
      <c r="M12" s="11" t="s">
        <v>26</v>
      </c>
      <c r="N12" s="2"/>
      <c r="O12" s="2"/>
      <c r="T12" s="12"/>
      <c r="U12" s="12"/>
      <c r="V12" s="12"/>
      <c r="W12" s="2"/>
    </row>
    <row collapsed="false" customFormat="false" customHeight="false" hidden="false" ht="12.75" outlineLevel="0" r="13">
      <c r="A13" s="5" t="n">
        <v>6</v>
      </c>
      <c r="B13" s="6" t="s">
        <v>18</v>
      </c>
      <c r="C13" s="13" t="s">
        <v>42</v>
      </c>
      <c r="D13" s="11" t="s">
        <v>43</v>
      </c>
      <c r="E13" s="6" t="s">
        <v>29</v>
      </c>
      <c r="F13" s="13" t="s">
        <v>44</v>
      </c>
      <c r="G13" s="11" t="s">
        <v>45</v>
      </c>
      <c r="H13" s="9" t="s">
        <v>24</v>
      </c>
      <c r="I13" s="15" t="n">
        <v>66</v>
      </c>
      <c r="J13" s="15" t="n">
        <v>62.7</v>
      </c>
      <c r="K13" s="15" t="n">
        <v>12.54</v>
      </c>
      <c r="L13" s="13" t="s">
        <v>32</v>
      </c>
      <c r="M13" s="11" t="s">
        <v>26</v>
      </c>
      <c r="N13" s="2"/>
      <c r="O13" s="2"/>
      <c r="W13" s="12"/>
    </row>
    <row collapsed="false" customFormat="false" customHeight="false" hidden="false" ht="12.75" outlineLevel="0" r="14">
      <c r="A14" s="5" t="n">
        <v>7</v>
      </c>
      <c r="B14" s="6" t="s">
        <v>18</v>
      </c>
      <c r="C14" s="13" t="s">
        <v>19</v>
      </c>
      <c r="D14" s="11" t="s">
        <v>46</v>
      </c>
      <c r="E14" s="6" t="s">
        <v>29</v>
      </c>
      <c r="F14" s="13" t="s">
        <v>47</v>
      </c>
      <c r="G14" s="11" t="s">
        <v>45</v>
      </c>
      <c r="H14" s="9" t="s">
        <v>24</v>
      </c>
      <c r="I14" s="15" t="n">
        <v>66</v>
      </c>
      <c r="J14" s="15" t="n">
        <v>62.7</v>
      </c>
      <c r="K14" s="15" t="n">
        <v>12.54</v>
      </c>
      <c r="L14" s="13" t="s">
        <v>32</v>
      </c>
      <c r="M14" s="11" t="s">
        <v>26</v>
      </c>
      <c r="N14" s="12"/>
      <c r="O14" s="12"/>
      <c r="W14" s="12"/>
    </row>
    <row collapsed="false" customFormat="false" customHeight="false" hidden="false" ht="12.75" outlineLevel="0" r="15">
      <c r="A15" s="5" t="n">
        <v>8</v>
      </c>
      <c r="B15" s="6" t="s">
        <v>18</v>
      </c>
      <c r="C15" s="13" t="s">
        <v>48</v>
      </c>
      <c r="D15" s="14" t="s">
        <v>49</v>
      </c>
      <c r="E15" s="6" t="s">
        <v>29</v>
      </c>
      <c r="F15" s="13" t="s">
        <v>50</v>
      </c>
      <c r="G15" s="11" t="s">
        <v>45</v>
      </c>
      <c r="H15" s="9" t="s">
        <v>24</v>
      </c>
      <c r="I15" s="15" t="n">
        <v>66</v>
      </c>
      <c r="J15" s="15" t="n">
        <v>62.7</v>
      </c>
      <c r="K15" s="15" t="n">
        <v>12.54</v>
      </c>
      <c r="L15" s="13" t="s">
        <v>32</v>
      </c>
      <c r="M15" s="11" t="s">
        <v>26</v>
      </c>
      <c r="N15" s="12"/>
      <c r="O15" s="12"/>
      <c r="W15" s="12"/>
    </row>
    <row collapsed="false" customFormat="false" customHeight="false" hidden="false" ht="12.75" outlineLevel="0" r="16">
      <c r="A16" s="5" t="n">
        <v>9</v>
      </c>
      <c r="B16" s="6" t="s">
        <v>18</v>
      </c>
      <c r="C16" s="13" t="s">
        <v>51</v>
      </c>
      <c r="D16" s="11" t="s">
        <v>52</v>
      </c>
      <c r="E16" s="6" t="s">
        <v>29</v>
      </c>
      <c r="F16" s="13" t="s">
        <v>53</v>
      </c>
      <c r="G16" s="11" t="s">
        <v>45</v>
      </c>
      <c r="H16" s="9" t="s">
        <v>24</v>
      </c>
      <c r="I16" s="15" t="n">
        <v>66</v>
      </c>
      <c r="J16" s="15" t="n">
        <v>62.7</v>
      </c>
      <c r="K16" s="15" t="n">
        <v>12.54</v>
      </c>
      <c r="L16" s="13" t="s">
        <v>32</v>
      </c>
      <c r="M16" s="11" t="s">
        <v>26</v>
      </c>
      <c r="N16" s="12"/>
      <c r="O16" s="12"/>
      <c r="W16" s="2"/>
    </row>
    <row collapsed="false" customFormat="false" customHeight="false" hidden="false" ht="12.75" outlineLevel="0" r="17">
      <c r="A17" s="5" t="n">
        <v>10</v>
      </c>
      <c r="B17" s="6" t="s">
        <v>18</v>
      </c>
      <c r="C17" s="13" t="s">
        <v>54</v>
      </c>
      <c r="D17" s="14" t="s">
        <v>55</v>
      </c>
      <c r="E17" s="6" t="s">
        <v>29</v>
      </c>
      <c r="F17" s="13" t="s">
        <v>56</v>
      </c>
      <c r="G17" s="11" t="s">
        <v>45</v>
      </c>
      <c r="H17" s="9" t="s">
        <v>24</v>
      </c>
      <c r="I17" s="15" t="n">
        <v>66</v>
      </c>
      <c r="J17" s="15" t="n">
        <v>62.7</v>
      </c>
      <c r="K17" s="15" t="n">
        <v>12.54</v>
      </c>
      <c r="L17" s="13" t="s">
        <v>32</v>
      </c>
      <c r="M17" s="11" t="s">
        <v>26</v>
      </c>
      <c r="N17" s="2"/>
      <c r="O17" s="2"/>
      <c r="T17" s="12"/>
      <c r="U17" s="12"/>
      <c r="V17" s="12"/>
      <c r="W17" s="2"/>
    </row>
    <row collapsed="false" customFormat="false" customHeight="false" hidden="false" ht="12.75" outlineLevel="0" r="18">
      <c r="A18" s="5" t="n">
        <v>11</v>
      </c>
      <c r="B18" s="6" t="s">
        <v>18</v>
      </c>
      <c r="C18" s="6" t="s">
        <v>57</v>
      </c>
      <c r="D18" s="16" t="s">
        <v>58</v>
      </c>
      <c r="E18" s="6" t="s">
        <v>21</v>
      </c>
      <c r="F18" s="6" t="s">
        <v>59</v>
      </c>
      <c r="G18" s="8" t="s">
        <v>60</v>
      </c>
      <c r="H18" s="9" t="s">
        <v>24</v>
      </c>
      <c r="I18" s="10" t="n">
        <v>20.4</v>
      </c>
      <c r="J18" s="10" t="n">
        <v>19.35</v>
      </c>
      <c r="K18" s="10" t="n">
        <v>12.69</v>
      </c>
      <c r="L18" s="6" t="s">
        <v>25</v>
      </c>
      <c r="M18" s="11" t="s">
        <v>26</v>
      </c>
      <c r="T18" s="12"/>
      <c r="U18" s="12"/>
      <c r="V18" s="12"/>
    </row>
    <row collapsed="false" customFormat="false" customHeight="false" hidden="false" ht="12.75" outlineLevel="0" r="19">
      <c r="A19" s="5" t="n">
        <v>12</v>
      </c>
      <c r="B19" s="6" t="s">
        <v>18</v>
      </c>
      <c r="C19" s="6" t="s">
        <v>61</v>
      </c>
      <c r="D19" s="16" t="s">
        <v>62</v>
      </c>
      <c r="E19" s="6" t="s">
        <v>21</v>
      </c>
      <c r="F19" s="6" t="s">
        <v>63</v>
      </c>
      <c r="G19" s="8" t="s">
        <v>60</v>
      </c>
      <c r="H19" s="9" t="s">
        <v>24</v>
      </c>
      <c r="I19" s="10" t="n">
        <v>20.4</v>
      </c>
      <c r="J19" s="10" t="n">
        <v>19.35</v>
      </c>
      <c r="K19" s="10" t="n">
        <v>12.7</v>
      </c>
      <c r="L19" s="6" t="s">
        <v>25</v>
      </c>
      <c r="M19" s="11" t="s">
        <v>26</v>
      </c>
      <c r="T19" s="12"/>
      <c r="U19" s="12"/>
      <c r="V19" s="12"/>
    </row>
    <row collapsed="false" customFormat="false" customHeight="false" hidden="false" ht="12.75" outlineLevel="0" r="20">
      <c r="A20" s="5" t="n">
        <v>13</v>
      </c>
      <c r="B20" s="6" t="s">
        <v>18</v>
      </c>
      <c r="C20" s="6" t="s">
        <v>61</v>
      </c>
      <c r="D20" s="14" t="s">
        <v>64</v>
      </c>
      <c r="E20" s="6" t="s">
        <v>65</v>
      </c>
      <c r="F20" s="6" t="s">
        <v>66</v>
      </c>
      <c r="G20" s="8" t="s">
        <v>67</v>
      </c>
      <c r="H20" s="9" t="s">
        <v>24</v>
      </c>
      <c r="I20" s="17" t="n">
        <v>19.5</v>
      </c>
      <c r="J20" s="17" t="n">
        <v>18.35</v>
      </c>
      <c r="K20" s="17" t="n">
        <v>14.58</v>
      </c>
      <c r="L20" s="6" t="s">
        <v>68</v>
      </c>
      <c r="M20" s="14" t="s">
        <v>69</v>
      </c>
      <c r="N20" s="12"/>
      <c r="O20" s="12"/>
      <c r="T20" s="12"/>
      <c r="U20" s="12"/>
      <c r="V20" s="12"/>
      <c r="W20" s="12"/>
    </row>
    <row collapsed="false" customFormat="false" customHeight="false" hidden="false" ht="12.75" outlineLevel="0" r="21">
      <c r="A21" s="5" t="n">
        <v>14</v>
      </c>
      <c r="B21" s="6" t="s">
        <v>18</v>
      </c>
      <c r="C21" s="6" t="s">
        <v>70</v>
      </c>
      <c r="D21" s="14" t="s">
        <v>71</v>
      </c>
      <c r="E21" s="6" t="s">
        <v>21</v>
      </c>
      <c r="F21" s="13" t="s">
        <v>72</v>
      </c>
      <c r="G21" s="11" t="s">
        <v>73</v>
      </c>
      <c r="H21" s="9" t="s">
        <v>24</v>
      </c>
      <c r="I21" s="15" t="n">
        <v>24</v>
      </c>
      <c r="J21" s="15" t="n">
        <v>15.25</v>
      </c>
      <c r="K21" s="15" t="n">
        <v>15.25</v>
      </c>
      <c r="L21" s="13" t="s">
        <v>74</v>
      </c>
      <c r="M21" s="11" t="s">
        <v>26</v>
      </c>
      <c r="N21" s="12"/>
      <c r="O21" s="12"/>
      <c r="T21" s="12"/>
      <c r="U21" s="12"/>
      <c r="V21" s="12"/>
    </row>
    <row collapsed="false" customFormat="false" customHeight="false" hidden="false" ht="12.75" outlineLevel="0" r="22">
      <c r="A22" s="5" t="n">
        <v>15</v>
      </c>
      <c r="B22" s="6" t="s">
        <v>18</v>
      </c>
      <c r="C22" s="6" t="s">
        <v>27</v>
      </c>
      <c r="D22" s="7" t="s">
        <v>75</v>
      </c>
      <c r="E22" s="6" t="s">
        <v>21</v>
      </c>
      <c r="F22" s="6" t="s">
        <v>76</v>
      </c>
      <c r="G22" s="8" t="s">
        <v>77</v>
      </c>
      <c r="H22" s="9" t="s">
        <v>24</v>
      </c>
      <c r="I22" s="10" t="n">
        <v>19</v>
      </c>
      <c r="J22" s="10" t="n">
        <v>17.87</v>
      </c>
      <c r="K22" s="10" t="n">
        <v>17.11</v>
      </c>
      <c r="L22" s="6" t="s">
        <v>25</v>
      </c>
      <c r="M22" s="11" t="s">
        <v>26</v>
      </c>
      <c r="N22" s="12"/>
      <c r="O22" s="12"/>
      <c r="T22" s="12"/>
      <c r="U22" s="12"/>
      <c r="V22" s="12"/>
      <c r="W22" s="12"/>
    </row>
    <row collapsed="false" customFormat="false" customHeight="false" hidden="false" ht="12.75" outlineLevel="0" r="23">
      <c r="A23" s="5" t="n">
        <v>16</v>
      </c>
      <c r="B23" s="6" t="s">
        <v>18</v>
      </c>
      <c r="C23" s="13" t="s">
        <v>78</v>
      </c>
      <c r="D23" s="11" t="s">
        <v>79</v>
      </c>
      <c r="E23" s="6" t="s">
        <v>29</v>
      </c>
      <c r="F23" s="13" t="s">
        <v>80</v>
      </c>
      <c r="G23" s="11" t="s">
        <v>81</v>
      </c>
      <c r="H23" s="9" t="s">
        <v>24</v>
      </c>
      <c r="I23" s="15" t="n">
        <v>99</v>
      </c>
      <c r="J23" s="15" t="n">
        <v>94.05</v>
      </c>
      <c r="K23" s="15" t="n">
        <v>18.81</v>
      </c>
      <c r="L23" s="13" t="s">
        <v>32</v>
      </c>
      <c r="M23" s="11" t="s">
        <v>26</v>
      </c>
      <c r="N23" s="12"/>
      <c r="O23" s="12"/>
      <c r="T23" s="12"/>
      <c r="U23" s="12"/>
      <c r="V23" s="12"/>
      <c r="W23" s="12"/>
    </row>
    <row collapsed="false" customFormat="false" customHeight="false" hidden="false" ht="12.75" outlineLevel="0" r="24">
      <c r="A24" s="5" t="n">
        <v>17</v>
      </c>
      <c r="B24" s="6" t="s">
        <v>18</v>
      </c>
      <c r="C24" s="13" t="s">
        <v>82</v>
      </c>
      <c r="D24" s="11" t="s">
        <v>83</v>
      </c>
      <c r="E24" s="6" t="s">
        <v>29</v>
      </c>
      <c r="F24" s="13" t="s">
        <v>84</v>
      </c>
      <c r="G24" s="11" t="s">
        <v>81</v>
      </c>
      <c r="H24" s="9" t="s">
        <v>24</v>
      </c>
      <c r="I24" s="15" t="n">
        <v>99</v>
      </c>
      <c r="J24" s="15" t="n">
        <v>94.05</v>
      </c>
      <c r="K24" s="15" t="n">
        <v>18.81</v>
      </c>
      <c r="L24" s="13" t="s">
        <v>32</v>
      </c>
      <c r="M24" s="11" t="s">
        <v>26</v>
      </c>
      <c r="N24" s="2"/>
      <c r="O24" s="2"/>
      <c r="T24" s="12"/>
      <c r="U24" s="12"/>
      <c r="V24" s="12"/>
      <c r="W24" s="2"/>
    </row>
    <row collapsed="false" customFormat="false" customHeight="false" hidden="false" ht="12.75" outlineLevel="0" r="25">
      <c r="A25" s="5" t="n">
        <v>18</v>
      </c>
      <c r="B25" s="6" t="s">
        <v>18</v>
      </c>
      <c r="C25" s="6" t="s">
        <v>85</v>
      </c>
      <c r="D25" s="7" t="s">
        <v>86</v>
      </c>
      <c r="E25" s="6" t="s">
        <v>21</v>
      </c>
      <c r="F25" s="6" t="s">
        <v>87</v>
      </c>
      <c r="G25" s="8" t="s">
        <v>88</v>
      </c>
      <c r="H25" s="9" t="s">
        <v>24</v>
      </c>
      <c r="I25" s="10" t="n">
        <v>23.6</v>
      </c>
      <c r="J25" s="10" t="n">
        <v>22.31</v>
      </c>
      <c r="K25" s="10" t="n">
        <v>19.48</v>
      </c>
      <c r="L25" s="6" t="s">
        <v>25</v>
      </c>
      <c r="M25" s="11" t="s">
        <v>26</v>
      </c>
      <c r="T25" s="12"/>
      <c r="U25" s="12"/>
      <c r="V25" s="12"/>
    </row>
    <row collapsed="false" customFormat="false" customHeight="false" hidden="false" ht="12.75" outlineLevel="0" r="26">
      <c r="A26" s="5" t="n">
        <v>19</v>
      </c>
      <c r="B26" s="6" t="s">
        <v>18</v>
      </c>
      <c r="C26" s="6" t="s">
        <v>61</v>
      </c>
      <c r="D26" s="14" t="s">
        <v>64</v>
      </c>
      <c r="E26" s="6" t="s">
        <v>65</v>
      </c>
      <c r="F26" s="6" t="s">
        <v>89</v>
      </c>
      <c r="G26" s="8" t="s">
        <v>90</v>
      </c>
      <c r="H26" s="9" t="s">
        <v>24</v>
      </c>
      <c r="I26" s="17" t="n">
        <v>25</v>
      </c>
      <c r="J26" s="17" t="n">
        <v>23.18</v>
      </c>
      <c r="K26" s="17" t="n">
        <v>20.14</v>
      </c>
      <c r="L26" s="6" t="s">
        <v>68</v>
      </c>
      <c r="M26" s="14" t="s">
        <v>69</v>
      </c>
      <c r="T26" s="12"/>
      <c r="U26" s="12"/>
      <c r="V26" s="12"/>
      <c r="W26" s="12"/>
    </row>
    <row collapsed="false" customFormat="false" customHeight="false" hidden="false" ht="12.75" outlineLevel="0" r="27">
      <c r="A27" s="5" t="n">
        <v>20</v>
      </c>
      <c r="B27" s="6" t="s">
        <v>18</v>
      </c>
      <c r="C27" s="6" t="s">
        <v>91</v>
      </c>
      <c r="D27" s="14" t="s">
        <v>64</v>
      </c>
      <c r="E27" s="6" t="s">
        <v>65</v>
      </c>
      <c r="F27" s="6" t="s">
        <v>66</v>
      </c>
      <c r="G27" s="8" t="s">
        <v>92</v>
      </c>
      <c r="H27" s="9" t="s">
        <v>24</v>
      </c>
      <c r="I27" s="17" t="n">
        <v>26</v>
      </c>
      <c r="J27" s="17" t="n">
        <v>24.47</v>
      </c>
      <c r="K27" s="17" t="n">
        <v>20.39</v>
      </c>
      <c r="L27" s="6" t="s">
        <v>68</v>
      </c>
      <c r="M27" s="14" t="s">
        <v>69</v>
      </c>
      <c r="N27" s="12"/>
      <c r="O27" s="12"/>
      <c r="T27" s="12"/>
      <c r="U27" s="12"/>
      <c r="V27" s="12"/>
      <c r="W27" s="12"/>
    </row>
    <row collapsed="false" customFormat="false" customHeight="false" hidden="false" ht="12.75" outlineLevel="0" r="28">
      <c r="A28" s="5" t="n">
        <v>21</v>
      </c>
      <c r="B28" s="6" t="s">
        <v>18</v>
      </c>
      <c r="C28" s="6" t="s">
        <v>93</v>
      </c>
      <c r="D28" s="11" t="s">
        <v>94</v>
      </c>
      <c r="E28" s="6" t="s">
        <v>21</v>
      </c>
      <c r="F28" s="13" t="s">
        <v>95</v>
      </c>
      <c r="G28" s="11" t="s">
        <v>96</v>
      </c>
      <c r="H28" s="9" t="s">
        <v>24</v>
      </c>
      <c r="I28" s="15" t="n">
        <v>33</v>
      </c>
      <c r="J28" s="15" t="n">
        <v>21.8</v>
      </c>
      <c r="K28" s="15" t="n">
        <v>21.8</v>
      </c>
      <c r="L28" s="13" t="s">
        <v>74</v>
      </c>
      <c r="M28" s="11" t="s">
        <v>26</v>
      </c>
      <c r="N28" s="12"/>
      <c r="O28" s="12"/>
      <c r="T28" s="12"/>
      <c r="U28" s="12"/>
      <c r="V28" s="12"/>
      <c r="W28" s="12"/>
    </row>
    <row collapsed="false" customFormat="false" customHeight="false" hidden="false" ht="12.75" outlineLevel="0" r="29">
      <c r="A29" s="5" t="n">
        <v>22</v>
      </c>
      <c r="B29" s="6" t="s">
        <v>18</v>
      </c>
      <c r="C29" s="13" t="s">
        <v>70</v>
      </c>
      <c r="D29" s="11" t="s">
        <v>97</v>
      </c>
      <c r="E29" s="6" t="s">
        <v>29</v>
      </c>
      <c r="F29" s="13" t="s">
        <v>98</v>
      </c>
      <c r="G29" s="11" t="s">
        <v>99</v>
      </c>
      <c r="H29" s="9" t="s">
        <v>24</v>
      </c>
      <c r="I29" s="15" t="n">
        <v>132</v>
      </c>
      <c r="J29" s="15" t="n">
        <v>125.4</v>
      </c>
      <c r="K29" s="15" t="n">
        <v>25.08</v>
      </c>
      <c r="L29" s="13" t="s">
        <v>32</v>
      </c>
      <c r="M29" s="11" t="s">
        <v>26</v>
      </c>
      <c r="N29" s="12"/>
      <c r="O29" s="12"/>
      <c r="T29" s="12"/>
      <c r="U29" s="12"/>
      <c r="V29" s="12"/>
      <c r="W29" s="2"/>
    </row>
    <row collapsed="false" customFormat="false" customHeight="false" hidden="false" ht="12.75" outlineLevel="0" r="30">
      <c r="A30" s="5" t="n">
        <v>23</v>
      </c>
      <c r="B30" s="6" t="s">
        <v>18</v>
      </c>
      <c r="C30" s="6" t="s">
        <v>19</v>
      </c>
      <c r="D30" s="14" t="s">
        <v>64</v>
      </c>
      <c r="E30" s="6" t="s">
        <v>65</v>
      </c>
      <c r="F30" s="6" t="s">
        <v>66</v>
      </c>
      <c r="G30" s="8" t="s">
        <v>100</v>
      </c>
      <c r="H30" s="9" t="s">
        <v>24</v>
      </c>
      <c r="I30" s="17" t="n">
        <v>35.75</v>
      </c>
      <c r="J30" s="17" t="n">
        <v>33.65</v>
      </c>
      <c r="K30" s="17" t="n">
        <v>25.79</v>
      </c>
      <c r="L30" s="6" t="s">
        <v>68</v>
      </c>
      <c r="M30" s="14" t="s">
        <v>69</v>
      </c>
      <c r="N30" s="12"/>
      <c r="O30" s="12"/>
      <c r="T30" s="12"/>
      <c r="U30" s="12"/>
      <c r="V30" s="12"/>
      <c r="W30" s="12"/>
    </row>
    <row collapsed="false" customFormat="false" customHeight="false" hidden="false" ht="12.75" outlineLevel="0" r="31">
      <c r="A31" s="5" t="n">
        <v>24</v>
      </c>
      <c r="B31" s="6" t="s">
        <v>18</v>
      </c>
      <c r="C31" s="6" t="s">
        <v>91</v>
      </c>
      <c r="D31" s="16" t="s">
        <v>101</v>
      </c>
      <c r="E31" s="6" t="s">
        <v>21</v>
      </c>
      <c r="F31" s="6" t="s">
        <v>102</v>
      </c>
      <c r="G31" s="8" t="s">
        <v>103</v>
      </c>
      <c r="H31" s="9" t="s">
        <v>24</v>
      </c>
      <c r="I31" s="10" t="n">
        <v>42.2</v>
      </c>
      <c r="J31" s="10" t="n">
        <v>39.91</v>
      </c>
      <c r="K31" s="10" t="n">
        <v>29.96</v>
      </c>
      <c r="L31" s="6" t="s">
        <v>25</v>
      </c>
      <c r="M31" s="11" t="s">
        <v>26</v>
      </c>
      <c r="N31" s="12"/>
      <c r="O31" s="12"/>
      <c r="T31" s="12"/>
      <c r="U31" s="12"/>
      <c r="V31" s="12"/>
    </row>
    <row collapsed="false" customFormat="false" customHeight="false" hidden="false" ht="12.75" outlineLevel="0" r="32">
      <c r="A32" s="5" t="n">
        <v>25</v>
      </c>
      <c r="B32" s="6" t="s">
        <v>18</v>
      </c>
      <c r="C32" s="6" t="s">
        <v>36</v>
      </c>
      <c r="D32" s="16" t="s">
        <v>104</v>
      </c>
      <c r="E32" s="6" t="s">
        <v>21</v>
      </c>
      <c r="F32" s="6" t="s">
        <v>105</v>
      </c>
      <c r="G32" s="8" t="s">
        <v>106</v>
      </c>
      <c r="H32" s="9" t="s">
        <v>24</v>
      </c>
      <c r="I32" s="10" t="n">
        <v>48</v>
      </c>
      <c r="J32" s="10" t="n">
        <v>45.42</v>
      </c>
      <c r="K32" s="10" t="n">
        <v>30.19</v>
      </c>
      <c r="L32" s="6" t="s">
        <v>25</v>
      </c>
      <c r="M32" s="11" t="s">
        <v>26</v>
      </c>
      <c r="T32" s="12"/>
      <c r="U32" s="12"/>
      <c r="V32" s="12"/>
    </row>
    <row collapsed="false" customFormat="false" customHeight="false" hidden="false" ht="12.75" outlineLevel="0" r="33">
      <c r="A33" s="5" t="n">
        <v>26</v>
      </c>
      <c r="B33" s="6" t="s">
        <v>18</v>
      </c>
      <c r="C33" s="13" t="s">
        <v>107</v>
      </c>
      <c r="D33" s="11" t="s">
        <v>108</v>
      </c>
      <c r="E33" s="6" t="s">
        <v>29</v>
      </c>
      <c r="F33" s="13" t="s">
        <v>109</v>
      </c>
      <c r="G33" s="11" t="s">
        <v>110</v>
      </c>
      <c r="H33" s="9" t="s">
        <v>24</v>
      </c>
      <c r="I33" s="15" t="n">
        <v>165</v>
      </c>
      <c r="J33" s="15" t="n">
        <v>156.75</v>
      </c>
      <c r="K33" s="15" t="n">
        <v>31.35</v>
      </c>
      <c r="L33" s="13" t="s">
        <v>32</v>
      </c>
      <c r="M33" s="11" t="s">
        <v>26</v>
      </c>
      <c r="N33" s="12"/>
      <c r="O33" s="12"/>
      <c r="T33" s="12"/>
      <c r="U33" s="12"/>
      <c r="V33" s="12"/>
      <c r="W33" s="12"/>
    </row>
    <row collapsed="false" customFormat="false" customHeight="false" hidden="false" ht="12.75" outlineLevel="0" r="34">
      <c r="A34" s="5" t="n">
        <v>27</v>
      </c>
      <c r="B34" s="6" t="s">
        <v>18</v>
      </c>
      <c r="C34" s="6" t="s">
        <v>93</v>
      </c>
      <c r="D34" s="16" t="s">
        <v>111</v>
      </c>
      <c r="E34" s="6" t="s">
        <v>21</v>
      </c>
      <c r="F34" s="6" t="s">
        <v>112</v>
      </c>
      <c r="G34" s="8" t="s">
        <v>113</v>
      </c>
      <c r="H34" s="9" t="s">
        <v>24</v>
      </c>
      <c r="I34" s="10" t="n">
        <v>46.2</v>
      </c>
      <c r="J34" s="10" t="n">
        <v>43.67</v>
      </c>
      <c r="K34" s="10" t="n">
        <v>31.86</v>
      </c>
      <c r="L34" s="6" t="s">
        <v>25</v>
      </c>
      <c r="M34" s="11" t="s">
        <v>26</v>
      </c>
      <c r="T34" s="12"/>
      <c r="U34" s="12"/>
      <c r="V34" s="12"/>
    </row>
    <row collapsed="false" customFormat="false" customHeight="false" hidden="false" ht="12.75" outlineLevel="0" r="35">
      <c r="A35" s="5" t="n">
        <v>28</v>
      </c>
      <c r="B35" s="6" t="s">
        <v>18</v>
      </c>
      <c r="C35" s="6" t="s">
        <v>19</v>
      </c>
      <c r="D35" s="14" t="s">
        <v>64</v>
      </c>
      <c r="E35" s="6" t="s">
        <v>65</v>
      </c>
      <c r="F35" s="6" t="s">
        <v>89</v>
      </c>
      <c r="G35" s="8" t="s">
        <v>114</v>
      </c>
      <c r="H35" s="9" t="s">
        <v>24</v>
      </c>
      <c r="I35" s="17" t="n">
        <v>41.25</v>
      </c>
      <c r="J35" s="17" t="n">
        <v>38.25</v>
      </c>
      <c r="K35" s="17" t="n">
        <v>32.49</v>
      </c>
      <c r="L35" s="6" t="s">
        <v>68</v>
      </c>
      <c r="M35" s="14" t="s">
        <v>69</v>
      </c>
      <c r="N35" s="12"/>
      <c r="O35" s="12"/>
      <c r="T35" s="12"/>
      <c r="U35" s="12"/>
      <c r="V35" s="12"/>
      <c r="W35" s="12"/>
    </row>
    <row collapsed="false" customFormat="false" customHeight="false" hidden="false" ht="12.75" outlineLevel="0" r="36">
      <c r="A36" s="5" t="n">
        <v>29</v>
      </c>
      <c r="B36" s="6" t="s">
        <v>18</v>
      </c>
      <c r="C36" s="6" t="s">
        <v>42</v>
      </c>
      <c r="D36" s="7" t="s">
        <v>115</v>
      </c>
      <c r="E36" s="6" t="s">
        <v>21</v>
      </c>
      <c r="F36" s="6" t="s">
        <v>116</v>
      </c>
      <c r="G36" s="8" t="s">
        <v>117</v>
      </c>
      <c r="H36" s="9" t="s">
        <v>24</v>
      </c>
      <c r="I36" s="10" t="n">
        <v>71.2</v>
      </c>
      <c r="J36" s="10" t="n">
        <v>67.46</v>
      </c>
      <c r="K36" s="10" t="n">
        <v>33.75</v>
      </c>
      <c r="L36" s="6" t="s">
        <v>25</v>
      </c>
      <c r="M36" s="11" t="s">
        <v>26</v>
      </c>
      <c r="N36" s="2"/>
      <c r="O36" s="2"/>
      <c r="P36" s="2"/>
      <c r="Q36" s="2"/>
      <c r="R36" s="2"/>
      <c r="S36" s="2"/>
      <c r="T36" s="12"/>
      <c r="U36" s="12"/>
      <c r="V36" s="12"/>
      <c r="W36" s="12"/>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row>
    <row collapsed="false" customFormat="false" customHeight="false" hidden="false" ht="12.75" outlineLevel="0" r="37">
      <c r="A37" s="5" t="n">
        <v>30</v>
      </c>
      <c r="B37" s="6" t="s">
        <v>18</v>
      </c>
      <c r="C37" s="6" t="s">
        <v>48</v>
      </c>
      <c r="D37" s="7" t="s">
        <v>118</v>
      </c>
      <c r="E37" s="6" t="s">
        <v>21</v>
      </c>
      <c r="F37" s="6" t="s">
        <v>119</v>
      </c>
      <c r="G37" s="8" t="s">
        <v>120</v>
      </c>
      <c r="H37" s="9" t="s">
        <v>24</v>
      </c>
      <c r="I37" s="10" t="n">
        <v>40.6</v>
      </c>
      <c r="J37" s="10" t="n">
        <v>38.29</v>
      </c>
      <c r="K37" s="10" t="n">
        <v>34.68</v>
      </c>
      <c r="L37" s="6" t="s">
        <v>25</v>
      </c>
      <c r="M37" s="11" t="s">
        <v>26</v>
      </c>
      <c r="T37" s="12"/>
      <c r="U37" s="12"/>
      <c r="V37" s="12"/>
    </row>
    <row collapsed="false" customFormat="false" customHeight="false" hidden="false" ht="12.75" outlineLevel="0" r="38">
      <c r="A38" s="5" t="n">
        <v>31</v>
      </c>
      <c r="B38" s="6" t="s">
        <v>18</v>
      </c>
      <c r="C38" s="6" t="s">
        <v>82</v>
      </c>
      <c r="D38" s="16" t="s">
        <v>121</v>
      </c>
      <c r="E38" s="6" t="s">
        <v>21</v>
      </c>
      <c r="F38" s="6" t="s">
        <v>122</v>
      </c>
      <c r="G38" s="8" t="s">
        <v>123</v>
      </c>
      <c r="H38" s="9" t="s">
        <v>24</v>
      </c>
      <c r="I38" s="10" t="n">
        <v>74.2</v>
      </c>
      <c r="J38" s="10" t="n">
        <v>70.28</v>
      </c>
      <c r="K38" s="10" t="n">
        <v>40.28</v>
      </c>
      <c r="L38" s="6" t="s">
        <v>25</v>
      </c>
      <c r="M38" s="11" t="s">
        <v>26</v>
      </c>
      <c r="N38" s="12"/>
      <c r="O38" s="12"/>
      <c r="P38" s="1"/>
      <c r="Q38" s="1"/>
      <c r="R38" s="1"/>
      <c r="S38" s="1"/>
    </row>
    <row collapsed="false" customFormat="false" customHeight="false" hidden="false" ht="12.75" outlineLevel="0" r="39">
      <c r="A39" s="5" t="n">
        <v>32</v>
      </c>
      <c r="B39" s="6" t="s">
        <v>18</v>
      </c>
      <c r="C39" s="6" t="s">
        <v>124</v>
      </c>
      <c r="D39" s="14" t="s">
        <v>64</v>
      </c>
      <c r="E39" s="6" t="s">
        <v>65</v>
      </c>
      <c r="F39" s="6" t="s">
        <v>66</v>
      </c>
      <c r="G39" s="8" t="s">
        <v>125</v>
      </c>
      <c r="H39" s="9" t="s">
        <v>24</v>
      </c>
      <c r="I39" s="17" t="n">
        <v>55.25</v>
      </c>
      <c r="J39" s="17" t="n">
        <v>52</v>
      </c>
      <c r="K39" s="17" t="n">
        <v>42.08</v>
      </c>
      <c r="L39" s="6" t="s">
        <v>68</v>
      </c>
      <c r="M39" s="14" t="s">
        <v>69</v>
      </c>
      <c r="N39" s="12"/>
      <c r="O39" s="12"/>
      <c r="W39" s="12"/>
    </row>
    <row collapsed="false" customFormat="false" customHeight="false" hidden="false" ht="12.75" outlineLevel="0" r="40">
      <c r="A40" s="5" t="n">
        <v>33</v>
      </c>
      <c r="B40" s="6" t="s">
        <v>18</v>
      </c>
      <c r="C40" s="6" t="s">
        <v>78</v>
      </c>
      <c r="D40" s="7" t="s">
        <v>126</v>
      </c>
      <c r="E40" s="6" t="s">
        <v>21</v>
      </c>
      <c r="F40" s="6" t="s">
        <v>127</v>
      </c>
      <c r="G40" s="8" t="s">
        <v>128</v>
      </c>
      <c r="H40" s="9" t="s">
        <v>24</v>
      </c>
      <c r="I40" s="10" t="n">
        <v>80.2</v>
      </c>
      <c r="J40" s="10" t="n">
        <v>75.92</v>
      </c>
      <c r="K40" s="10" t="n">
        <v>43.42</v>
      </c>
      <c r="L40" s="6" t="s">
        <v>25</v>
      </c>
      <c r="M40" s="11" t="s">
        <v>26</v>
      </c>
      <c r="N40" s="18"/>
      <c r="O40" s="18"/>
      <c r="T40" s="12"/>
      <c r="U40" s="12"/>
      <c r="V40" s="12"/>
      <c r="W40" s="12"/>
    </row>
    <row collapsed="false" customFormat="false" customHeight="false" hidden="false" ht="12.75" outlineLevel="0" r="41">
      <c r="A41" s="5" t="n">
        <v>34</v>
      </c>
      <c r="B41" s="6" t="s">
        <v>18</v>
      </c>
      <c r="C41" s="6" t="s">
        <v>107</v>
      </c>
      <c r="D41" s="11" t="s">
        <v>129</v>
      </c>
      <c r="E41" s="6" t="s">
        <v>21</v>
      </c>
      <c r="F41" s="13" t="s">
        <v>130</v>
      </c>
      <c r="G41" s="11" t="s">
        <v>131</v>
      </c>
      <c r="H41" s="9" t="s">
        <v>24</v>
      </c>
      <c r="I41" s="15" t="n">
        <v>66</v>
      </c>
      <c r="J41" s="15" t="n">
        <v>43.61</v>
      </c>
      <c r="K41" s="15" t="n">
        <v>43.61</v>
      </c>
      <c r="L41" s="13" t="s">
        <v>74</v>
      </c>
      <c r="M41" s="11" t="s">
        <v>26</v>
      </c>
      <c r="N41" s="12"/>
      <c r="O41" s="12"/>
    </row>
    <row collapsed="false" customFormat="false" customHeight="false" hidden="false" ht="12.75" outlineLevel="0" r="42">
      <c r="A42" s="5" t="n">
        <v>35</v>
      </c>
      <c r="B42" s="6" t="s">
        <v>18</v>
      </c>
      <c r="C42" s="13" t="s">
        <v>124</v>
      </c>
      <c r="D42" s="11" t="s">
        <v>132</v>
      </c>
      <c r="E42" s="6" t="s">
        <v>29</v>
      </c>
      <c r="F42" s="13" t="s">
        <v>133</v>
      </c>
      <c r="G42" s="11" t="s">
        <v>134</v>
      </c>
      <c r="H42" s="9" t="s">
        <v>24</v>
      </c>
      <c r="I42" s="15" t="n">
        <v>231</v>
      </c>
      <c r="J42" s="15" t="n">
        <v>219.45</v>
      </c>
      <c r="K42" s="15" t="n">
        <v>43.89</v>
      </c>
      <c r="L42" s="13" t="s">
        <v>32</v>
      </c>
      <c r="M42" s="11" t="s">
        <v>26</v>
      </c>
      <c r="N42" s="2"/>
      <c r="O42" s="2"/>
      <c r="T42" s="12"/>
      <c r="U42" s="12"/>
      <c r="V42" s="12"/>
      <c r="W42" s="2"/>
    </row>
    <row collapsed="false" customFormat="false" customHeight="false" hidden="false" ht="12.75" outlineLevel="0" r="43">
      <c r="A43" s="5" t="n">
        <v>36</v>
      </c>
      <c r="B43" s="6" t="s">
        <v>18</v>
      </c>
      <c r="C43" s="6" t="s">
        <v>39</v>
      </c>
      <c r="D43" s="14" t="s">
        <v>64</v>
      </c>
      <c r="E43" s="6" t="s">
        <v>65</v>
      </c>
      <c r="F43" s="6" t="s">
        <v>89</v>
      </c>
      <c r="G43" s="8" t="s">
        <v>135</v>
      </c>
      <c r="H43" s="9" t="s">
        <v>24</v>
      </c>
      <c r="I43" s="17" t="n">
        <v>56.25</v>
      </c>
      <c r="J43" s="17" t="n">
        <v>52.16</v>
      </c>
      <c r="K43" s="17" t="n">
        <v>44.69</v>
      </c>
      <c r="L43" s="6" t="s">
        <v>68</v>
      </c>
      <c r="M43" s="14" t="s">
        <v>69</v>
      </c>
      <c r="T43" s="12"/>
      <c r="U43" s="12"/>
      <c r="V43" s="12"/>
      <c r="W43" s="12"/>
    </row>
    <row collapsed="false" customFormat="false" customHeight="false" hidden="false" ht="12.75" outlineLevel="0" r="44">
      <c r="A44" s="5" t="n">
        <v>37</v>
      </c>
      <c r="B44" s="6" t="s">
        <v>18</v>
      </c>
      <c r="C44" s="6" t="s">
        <v>51</v>
      </c>
      <c r="D44" s="14" t="s">
        <v>64</v>
      </c>
      <c r="E44" s="6" t="s">
        <v>65</v>
      </c>
      <c r="F44" s="6" t="s">
        <v>89</v>
      </c>
      <c r="G44" s="8" t="s">
        <v>136</v>
      </c>
      <c r="H44" s="9" t="s">
        <v>24</v>
      </c>
      <c r="I44" s="17" t="n">
        <v>57.5</v>
      </c>
      <c r="J44" s="17" t="n">
        <v>53.32</v>
      </c>
      <c r="K44" s="17" t="n">
        <v>45.29</v>
      </c>
      <c r="L44" s="6" t="s">
        <v>68</v>
      </c>
      <c r="M44" s="14" t="s">
        <v>69</v>
      </c>
      <c r="T44" s="12"/>
      <c r="U44" s="12"/>
      <c r="V44" s="12"/>
      <c r="W44" s="12"/>
    </row>
    <row collapsed="false" customFormat="false" customHeight="false" hidden="false" ht="12.75" outlineLevel="0" r="45">
      <c r="A45" s="5" t="n">
        <v>38</v>
      </c>
      <c r="B45" s="6" t="s">
        <v>18</v>
      </c>
      <c r="C45" s="6" t="s">
        <v>93</v>
      </c>
      <c r="D45" s="14" t="s">
        <v>64</v>
      </c>
      <c r="E45" s="6" t="s">
        <v>65</v>
      </c>
      <c r="F45" s="6" t="s">
        <v>66</v>
      </c>
      <c r="G45" s="8" t="s">
        <v>137</v>
      </c>
      <c r="H45" s="9" t="s">
        <v>24</v>
      </c>
      <c r="I45" s="17" t="n">
        <v>65</v>
      </c>
      <c r="J45" s="17" t="n">
        <v>61.18</v>
      </c>
      <c r="K45" s="17" t="n">
        <v>46.56</v>
      </c>
      <c r="L45" s="6" t="s">
        <v>68</v>
      </c>
      <c r="M45" s="14" t="s">
        <v>69</v>
      </c>
      <c r="N45" s="12"/>
      <c r="O45" s="12"/>
      <c r="T45" s="12"/>
      <c r="U45" s="12"/>
      <c r="V45" s="12"/>
      <c r="W45" s="12"/>
    </row>
    <row collapsed="false" customFormat="false" customHeight="false" hidden="false" ht="12.75" outlineLevel="0" r="46">
      <c r="A46" s="5" t="n">
        <v>39</v>
      </c>
      <c r="B46" s="6" t="s">
        <v>18</v>
      </c>
      <c r="C46" s="6" t="s">
        <v>51</v>
      </c>
      <c r="D46" s="14" t="s">
        <v>64</v>
      </c>
      <c r="E46" s="6" t="s">
        <v>65</v>
      </c>
      <c r="F46" s="6" t="s">
        <v>66</v>
      </c>
      <c r="G46" s="8" t="s">
        <v>138</v>
      </c>
      <c r="H46" s="9" t="s">
        <v>24</v>
      </c>
      <c r="I46" s="17" t="n">
        <v>61.75</v>
      </c>
      <c r="J46" s="17" t="n">
        <v>58.12</v>
      </c>
      <c r="K46" s="17" t="n">
        <v>46.9</v>
      </c>
      <c r="L46" s="6" t="s">
        <v>68</v>
      </c>
      <c r="M46" s="14" t="s">
        <v>69</v>
      </c>
      <c r="N46" s="12"/>
      <c r="O46" s="12"/>
      <c r="T46" s="12"/>
      <c r="U46" s="12"/>
      <c r="V46" s="12"/>
      <c r="W46" s="12"/>
    </row>
    <row collapsed="false" customFormat="false" customHeight="false" hidden="false" ht="12.75" outlineLevel="0" r="47">
      <c r="A47" s="5" t="n">
        <v>40</v>
      </c>
      <c r="B47" s="6" t="s">
        <v>18</v>
      </c>
      <c r="C47" s="6" t="s">
        <v>57</v>
      </c>
      <c r="D47" s="14" t="s">
        <v>64</v>
      </c>
      <c r="E47" s="6" t="s">
        <v>65</v>
      </c>
      <c r="F47" s="6" t="s">
        <v>66</v>
      </c>
      <c r="G47" s="8" t="s">
        <v>139</v>
      </c>
      <c r="H47" s="9" t="s">
        <v>24</v>
      </c>
      <c r="I47" s="17" t="n">
        <v>61.75</v>
      </c>
      <c r="J47" s="17" t="n">
        <v>58.12</v>
      </c>
      <c r="K47" s="17" t="n">
        <v>47.59</v>
      </c>
      <c r="L47" s="6" t="s">
        <v>68</v>
      </c>
      <c r="M47" s="14" t="s">
        <v>69</v>
      </c>
      <c r="N47" s="12"/>
      <c r="O47" s="12"/>
      <c r="T47" s="12"/>
      <c r="U47" s="12"/>
      <c r="V47" s="12"/>
      <c r="W47" s="12"/>
    </row>
    <row collapsed="false" customFormat="false" customHeight="false" hidden="false" ht="12.75" outlineLevel="0" r="48">
      <c r="A48" s="5" t="n">
        <v>41</v>
      </c>
      <c r="B48" s="6" t="s">
        <v>18</v>
      </c>
      <c r="C48" s="6" t="s">
        <v>140</v>
      </c>
      <c r="D48" s="14" t="s">
        <v>64</v>
      </c>
      <c r="E48" s="6" t="s">
        <v>65</v>
      </c>
      <c r="F48" s="6" t="s">
        <v>89</v>
      </c>
      <c r="G48" s="8" t="s">
        <v>141</v>
      </c>
      <c r="H48" s="9" t="s">
        <v>24</v>
      </c>
      <c r="I48" s="17" t="n">
        <v>60</v>
      </c>
      <c r="J48" s="17" t="n">
        <v>55.63</v>
      </c>
      <c r="K48" s="17" t="n">
        <v>47.66</v>
      </c>
      <c r="L48" s="6" t="s">
        <v>68</v>
      </c>
      <c r="M48" s="14" t="s">
        <v>69</v>
      </c>
      <c r="N48" s="12"/>
      <c r="O48" s="12"/>
      <c r="T48" s="12"/>
      <c r="U48" s="12"/>
      <c r="V48" s="12"/>
      <c r="W48" s="12"/>
    </row>
    <row collapsed="false" customFormat="false" customHeight="false" hidden="false" ht="12.75" outlineLevel="0" r="49">
      <c r="A49" s="5" t="n">
        <v>42</v>
      </c>
      <c r="B49" s="6" t="s">
        <v>18</v>
      </c>
      <c r="C49" s="6" t="s">
        <v>140</v>
      </c>
      <c r="D49" s="14" t="s">
        <v>64</v>
      </c>
      <c r="E49" s="6" t="s">
        <v>65</v>
      </c>
      <c r="F49" s="6" t="s">
        <v>66</v>
      </c>
      <c r="G49" s="8" t="s">
        <v>137</v>
      </c>
      <c r="H49" s="9" t="s">
        <v>24</v>
      </c>
      <c r="I49" s="17" t="n">
        <v>65</v>
      </c>
      <c r="J49" s="17" t="n">
        <v>61.18</v>
      </c>
      <c r="K49" s="17" t="n">
        <v>49.69</v>
      </c>
      <c r="L49" s="6" t="s">
        <v>68</v>
      </c>
      <c r="M49" s="14" t="s">
        <v>69</v>
      </c>
      <c r="N49" s="12"/>
      <c r="O49" s="12"/>
      <c r="T49" s="12"/>
      <c r="U49" s="12"/>
      <c r="V49" s="12"/>
      <c r="W49" s="12"/>
    </row>
    <row collapsed="false" customFormat="false" customHeight="false" hidden="false" ht="12.75" outlineLevel="0" r="50">
      <c r="A50" s="5" t="n">
        <v>43</v>
      </c>
      <c r="B50" s="6" t="s">
        <v>18</v>
      </c>
      <c r="C50" s="6" t="s">
        <v>33</v>
      </c>
      <c r="D50" s="7" t="s">
        <v>142</v>
      </c>
      <c r="E50" s="6" t="s">
        <v>21</v>
      </c>
      <c r="F50" s="6" t="s">
        <v>143</v>
      </c>
      <c r="G50" s="8" t="s">
        <v>144</v>
      </c>
      <c r="H50" s="9" t="s">
        <v>24</v>
      </c>
      <c r="I50" s="10" t="n">
        <v>113.2</v>
      </c>
      <c r="J50" s="10" t="n">
        <v>107.24</v>
      </c>
      <c r="K50" s="10" t="n">
        <v>49.99</v>
      </c>
      <c r="L50" s="6" t="s">
        <v>25</v>
      </c>
      <c r="M50" s="11" t="s">
        <v>26</v>
      </c>
      <c r="N50" s="12"/>
      <c r="O50" s="12"/>
      <c r="T50" s="12"/>
      <c r="U50" s="12"/>
      <c r="V50" s="12"/>
    </row>
    <row collapsed="false" customFormat="false" customHeight="false" hidden="false" ht="12.75" outlineLevel="0" r="51">
      <c r="A51" s="5" t="n">
        <v>44</v>
      </c>
      <c r="B51" s="6" t="s">
        <v>18</v>
      </c>
      <c r="C51" s="6" t="s">
        <v>107</v>
      </c>
      <c r="D51" s="11" t="s">
        <v>145</v>
      </c>
      <c r="E51" s="6" t="s">
        <v>21</v>
      </c>
      <c r="F51" s="13" t="s">
        <v>146</v>
      </c>
      <c r="G51" s="11" t="s">
        <v>147</v>
      </c>
      <c r="H51" s="9" t="s">
        <v>24</v>
      </c>
      <c r="I51" s="15" t="n">
        <v>312</v>
      </c>
      <c r="J51" s="15" t="n">
        <v>198.21</v>
      </c>
      <c r="K51" s="15" t="n">
        <v>51.01</v>
      </c>
      <c r="L51" s="13" t="s">
        <v>74</v>
      </c>
      <c r="M51" s="11" t="s">
        <v>26</v>
      </c>
      <c r="N51" s="12"/>
      <c r="O51" s="12"/>
      <c r="T51" s="12"/>
      <c r="U51" s="12"/>
      <c r="V51" s="12"/>
    </row>
    <row collapsed="false" customFormat="false" customHeight="false" hidden="false" ht="12.75" outlineLevel="0" r="52">
      <c r="A52" s="5" t="n">
        <v>45</v>
      </c>
      <c r="B52" s="6" t="s">
        <v>18</v>
      </c>
      <c r="C52" s="6" t="s">
        <v>124</v>
      </c>
      <c r="D52" s="14" t="s">
        <v>64</v>
      </c>
      <c r="E52" s="6" t="s">
        <v>65</v>
      </c>
      <c r="F52" s="6" t="s">
        <v>89</v>
      </c>
      <c r="G52" s="8" t="s">
        <v>148</v>
      </c>
      <c r="H52" s="9" t="s">
        <v>24</v>
      </c>
      <c r="I52" s="17" t="n">
        <v>66.25</v>
      </c>
      <c r="J52" s="17" t="n">
        <v>61.43</v>
      </c>
      <c r="K52" s="17" t="n">
        <v>52.18</v>
      </c>
      <c r="L52" s="6" t="s">
        <v>68</v>
      </c>
      <c r="M52" s="14" t="s">
        <v>69</v>
      </c>
      <c r="T52" s="12"/>
      <c r="U52" s="12"/>
      <c r="V52" s="12"/>
      <c r="W52" s="12"/>
    </row>
    <row collapsed="false" customFormat="false" customHeight="false" hidden="false" ht="12.75" outlineLevel="0" r="53">
      <c r="A53" s="5" t="n">
        <v>46</v>
      </c>
      <c r="B53" s="6" t="s">
        <v>18</v>
      </c>
      <c r="C53" s="6" t="s">
        <v>91</v>
      </c>
      <c r="D53" s="14" t="s">
        <v>64</v>
      </c>
      <c r="E53" s="6" t="s">
        <v>65</v>
      </c>
      <c r="F53" s="6" t="s">
        <v>89</v>
      </c>
      <c r="G53" s="8" t="s">
        <v>148</v>
      </c>
      <c r="H53" s="9" t="s">
        <v>24</v>
      </c>
      <c r="I53" s="17" t="n">
        <v>66.25</v>
      </c>
      <c r="J53" s="17" t="n">
        <v>61.43</v>
      </c>
      <c r="K53" s="17" t="n">
        <v>52.18</v>
      </c>
      <c r="L53" s="6" t="s">
        <v>68</v>
      </c>
      <c r="M53" s="14" t="s">
        <v>69</v>
      </c>
      <c r="W53" s="12"/>
    </row>
    <row collapsed="false" customFormat="false" customHeight="false" hidden="false" ht="12.75" outlineLevel="0" r="54">
      <c r="A54" s="5" t="n">
        <v>47</v>
      </c>
      <c r="B54" s="6" t="s">
        <v>18</v>
      </c>
      <c r="C54" s="6" t="s">
        <v>42</v>
      </c>
      <c r="D54" s="14" t="s">
        <v>64</v>
      </c>
      <c r="E54" s="6" t="s">
        <v>65</v>
      </c>
      <c r="F54" s="6" t="s">
        <v>89</v>
      </c>
      <c r="G54" s="8" t="s">
        <v>148</v>
      </c>
      <c r="H54" s="9" t="s">
        <v>24</v>
      </c>
      <c r="I54" s="17" t="n">
        <v>66.25</v>
      </c>
      <c r="J54" s="17" t="n">
        <v>61.42</v>
      </c>
      <c r="K54" s="17" t="n">
        <v>52.84</v>
      </c>
      <c r="L54" s="6" t="s">
        <v>68</v>
      </c>
      <c r="M54" s="14" t="s">
        <v>69</v>
      </c>
      <c r="N54" s="12"/>
      <c r="O54" s="12"/>
      <c r="W54" s="12"/>
    </row>
    <row collapsed="false" customFormat="false" customHeight="false" hidden="false" ht="12.75" outlineLevel="0" r="55">
      <c r="A55" s="5" t="n">
        <v>48</v>
      </c>
      <c r="B55" s="6" t="s">
        <v>18</v>
      </c>
      <c r="C55" s="6" t="s">
        <v>124</v>
      </c>
      <c r="D55" s="11" t="s">
        <v>149</v>
      </c>
      <c r="E55" s="6" t="s">
        <v>21</v>
      </c>
      <c r="F55" s="13" t="s">
        <v>150</v>
      </c>
      <c r="G55" s="11" t="s">
        <v>151</v>
      </c>
      <c r="H55" s="9" t="s">
        <v>24</v>
      </c>
      <c r="I55" s="15" t="n">
        <v>240</v>
      </c>
      <c r="J55" s="15" t="n">
        <v>152.48</v>
      </c>
      <c r="K55" s="15" t="n">
        <v>53.37</v>
      </c>
      <c r="L55" s="13" t="s">
        <v>74</v>
      </c>
      <c r="M55" s="11" t="s">
        <v>26</v>
      </c>
      <c r="N55" s="2"/>
      <c r="O55" s="2"/>
      <c r="W55" s="12"/>
    </row>
    <row collapsed="false" customFormat="false" customHeight="false" hidden="false" ht="12.75" outlineLevel="0" r="56">
      <c r="A56" s="5" t="n">
        <v>49</v>
      </c>
      <c r="B56" s="6" t="s">
        <v>18</v>
      </c>
      <c r="C56" s="6" t="s">
        <v>27</v>
      </c>
      <c r="D56" s="14" t="s">
        <v>64</v>
      </c>
      <c r="E56" s="6" t="s">
        <v>65</v>
      </c>
      <c r="F56" s="6" t="s">
        <v>66</v>
      </c>
      <c r="G56" s="8" t="s">
        <v>152</v>
      </c>
      <c r="H56" s="9" t="s">
        <v>24</v>
      </c>
      <c r="I56" s="17" t="n">
        <v>71.5</v>
      </c>
      <c r="J56" s="17" t="n">
        <v>67.3</v>
      </c>
      <c r="K56" s="17" t="n">
        <v>54.59</v>
      </c>
      <c r="L56" s="6" t="s">
        <v>68</v>
      </c>
      <c r="M56" s="14" t="s">
        <v>69</v>
      </c>
      <c r="N56" s="12"/>
      <c r="O56" s="12"/>
      <c r="T56" s="12"/>
      <c r="U56" s="12"/>
      <c r="V56" s="12"/>
      <c r="W56" s="12"/>
    </row>
    <row collapsed="false" customFormat="false" customHeight="false" hidden="false" ht="12.75" outlineLevel="0" r="57">
      <c r="A57" s="5" t="n">
        <v>50</v>
      </c>
      <c r="B57" s="6" t="s">
        <v>18</v>
      </c>
      <c r="C57" s="6" t="s">
        <v>54</v>
      </c>
      <c r="D57" s="16" t="s">
        <v>153</v>
      </c>
      <c r="E57" s="6" t="s">
        <v>21</v>
      </c>
      <c r="F57" s="6" t="s">
        <v>154</v>
      </c>
      <c r="G57" s="8" t="s">
        <v>155</v>
      </c>
      <c r="H57" s="9" t="s">
        <v>24</v>
      </c>
      <c r="I57" s="10" t="n">
        <v>90.2</v>
      </c>
      <c r="J57" s="10" t="n">
        <v>85.33</v>
      </c>
      <c r="K57" s="10" t="n">
        <v>54.67</v>
      </c>
      <c r="L57" s="6" t="s">
        <v>25</v>
      </c>
      <c r="M57" s="11" t="s">
        <v>26</v>
      </c>
      <c r="N57" s="12"/>
      <c r="O57" s="12"/>
    </row>
    <row collapsed="false" customFormat="false" customHeight="false" hidden="false" ht="12.75" outlineLevel="0" r="58">
      <c r="A58" s="5" t="n">
        <v>51</v>
      </c>
      <c r="B58" s="6" t="s">
        <v>18</v>
      </c>
      <c r="C58" s="6" t="s">
        <v>42</v>
      </c>
      <c r="D58" s="14" t="s">
        <v>64</v>
      </c>
      <c r="E58" s="6" t="s">
        <v>65</v>
      </c>
      <c r="F58" s="6" t="s">
        <v>66</v>
      </c>
      <c r="G58" s="8" t="s">
        <v>156</v>
      </c>
      <c r="H58" s="9" t="s">
        <v>24</v>
      </c>
      <c r="I58" s="17" t="n">
        <v>74.75</v>
      </c>
      <c r="J58" s="17" t="n">
        <v>70.35</v>
      </c>
      <c r="K58" s="17" t="n">
        <v>55.6</v>
      </c>
      <c r="L58" s="6" t="s">
        <v>68</v>
      </c>
      <c r="M58" s="14" t="s">
        <v>69</v>
      </c>
      <c r="N58" s="12"/>
      <c r="O58" s="12"/>
      <c r="W58" s="12"/>
    </row>
    <row collapsed="false" customFormat="false" customHeight="false" hidden="false" ht="12.75" outlineLevel="0" r="59">
      <c r="A59" s="5" t="n">
        <v>52</v>
      </c>
      <c r="B59" s="6" t="s">
        <v>18</v>
      </c>
      <c r="C59" s="6" t="s">
        <v>70</v>
      </c>
      <c r="D59" s="16" t="s">
        <v>157</v>
      </c>
      <c r="E59" s="6" t="s">
        <v>21</v>
      </c>
      <c r="F59" s="6" t="s">
        <v>158</v>
      </c>
      <c r="G59" s="8" t="s">
        <v>159</v>
      </c>
      <c r="H59" s="9" t="s">
        <v>24</v>
      </c>
      <c r="I59" s="10" t="n">
        <v>121.8</v>
      </c>
      <c r="J59" s="10" t="n">
        <v>115.43</v>
      </c>
      <c r="K59" s="10" t="n">
        <v>56.34</v>
      </c>
      <c r="L59" s="6" t="s">
        <v>25</v>
      </c>
      <c r="M59" s="11" t="s">
        <v>26</v>
      </c>
      <c r="T59" s="12"/>
      <c r="U59" s="12"/>
      <c r="V59" s="12"/>
    </row>
    <row collapsed="false" customFormat="false" customHeight="false" hidden="false" ht="12.75" outlineLevel="0" r="60">
      <c r="A60" s="5" t="n">
        <v>53</v>
      </c>
      <c r="B60" s="6" t="s">
        <v>18</v>
      </c>
      <c r="C60" s="6" t="s">
        <v>51</v>
      </c>
      <c r="D60" s="11" t="s">
        <v>160</v>
      </c>
      <c r="E60" s="6" t="s">
        <v>21</v>
      </c>
      <c r="F60" s="13" t="s">
        <v>161</v>
      </c>
      <c r="G60" s="11" t="s">
        <v>162</v>
      </c>
      <c r="H60" s="9" t="s">
        <v>24</v>
      </c>
      <c r="I60" s="15" t="n">
        <v>360</v>
      </c>
      <c r="J60" s="15" t="n">
        <v>228.71</v>
      </c>
      <c r="K60" s="15" t="n">
        <v>57.18</v>
      </c>
      <c r="L60" s="13" t="s">
        <v>74</v>
      </c>
      <c r="M60" s="11" t="s">
        <v>26</v>
      </c>
      <c r="N60" s="12"/>
      <c r="O60" s="12"/>
      <c r="W60" s="12"/>
    </row>
    <row collapsed="false" customFormat="false" customHeight="false" hidden="false" ht="12.75" outlineLevel="0" r="61">
      <c r="A61" s="5" t="n">
        <v>54</v>
      </c>
      <c r="B61" s="6" t="s">
        <v>18</v>
      </c>
      <c r="C61" s="6" t="s">
        <v>57</v>
      </c>
      <c r="D61" s="14" t="s">
        <v>64</v>
      </c>
      <c r="E61" s="6" t="s">
        <v>65</v>
      </c>
      <c r="F61" s="6" t="s">
        <v>89</v>
      </c>
      <c r="G61" s="8" t="s">
        <v>163</v>
      </c>
      <c r="H61" s="9" t="s">
        <v>24</v>
      </c>
      <c r="I61" s="17" t="n">
        <v>76.25</v>
      </c>
      <c r="J61" s="17" t="n">
        <v>70.7</v>
      </c>
      <c r="K61" s="17" t="n">
        <v>60.05</v>
      </c>
      <c r="L61" s="6" t="s">
        <v>68</v>
      </c>
      <c r="M61" s="14" t="s">
        <v>69</v>
      </c>
      <c r="W61" s="12"/>
    </row>
    <row collapsed="false" customFormat="false" customHeight="false" hidden="false" ht="12.75" outlineLevel="0" r="62">
      <c r="A62" s="5" t="n">
        <v>55</v>
      </c>
      <c r="B62" s="6" t="s">
        <v>18</v>
      </c>
      <c r="C62" s="6" t="s">
        <v>93</v>
      </c>
      <c r="D62" s="11" t="s">
        <v>164</v>
      </c>
      <c r="E62" s="6" t="s">
        <v>21</v>
      </c>
      <c r="F62" s="13" t="s">
        <v>165</v>
      </c>
      <c r="G62" s="11" t="s">
        <v>166</v>
      </c>
      <c r="H62" s="9" t="s">
        <v>24</v>
      </c>
      <c r="I62" s="15" t="n">
        <v>96</v>
      </c>
      <c r="J62" s="15" t="n">
        <v>60.99</v>
      </c>
      <c r="K62" s="15" t="n">
        <v>60.99</v>
      </c>
      <c r="L62" s="13" t="s">
        <v>74</v>
      </c>
      <c r="M62" s="11" t="s">
        <v>26</v>
      </c>
      <c r="N62" s="2"/>
      <c r="O62" s="2"/>
      <c r="T62" s="12"/>
      <c r="U62" s="12"/>
      <c r="V62" s="12"/>
      <c r="W62" s="12"/>
    </row>
    <row collapsed="false" customFormat="false" customHeight="false" hidden="false" ht="12.75" outlineLevel="0" r="63">
      <c r="A63" s="5" t="n">
        <v>56</v>
      </c>
      <c r="B63" s="6" t="s">
        <v>18</v>
      </c>
      <c r="C63" s="13" t="s">
        <v>140</v>
      </c>
      <c r="D63" s="11" t="s">
        <v>167</v>
      </c>
      <c r="E63" s="6" t="s">
        <v>29</v>
      </c>
      <c r="F63" s="13" t="s">
        <v>168</v>
      </c>
      <c r="G63" s="11" t="s">
        <v>169</v>
      </c>
      <c r="H63" s="9" t="s">
        <v>24</v>
      </c>
      <c r="I63" s="15" t="n">
        <v>330</v>
      </c>
      <c r="J63" s="15" t="n">
        <v>313.5</v>
      </c>
      <c r="K63" s="15" t="n">
        <v>62.7</v>
      </c>
      <c r="L63" s="13" t="s">
        <v>32</v>
      </c>
      <c r="M63" s="11" t="s">
        <v>26</v>
      </c>
      <c r="N63" s="12"/>
      <c r="O63" s="12"/>
      <c r="W63" s="2"/>
    </row>
    <row collapsed="false" customFormat="false" customHeight="false" hidden="false" ht="12.75" outlineLevel="0" r="64">
      <c r="A64" s="5" t="n">
        <v>57</v>
      </c>
      <c r="B64" s="6" t="s">
        <v>18</v>
      </c>
      <c r="C64" s="6" t="s">
        <v>70</v>
      </c>
      <c r="D64" s="14" t="s">
        <v>64</v>
      </c>
      <c r="E64" s="6" t="s">
        <v>65</v>
      </c>
      <c r="F64" s="6" t="s">
        <v>66</v>
      </c>
      <c r="G64" s="8" t="s">
        <v>170</v>
      </c>
      <c r="H64" s="9" t="s">
        <v>24</v>
      </c>
      <c r="I64" s="17" t="n">
        <v>84.5</v>
      </c>
      <c r="J64" s="17" t="n">
        <v>79.53</v>
      </c>
      <c r="K64" s="17" t="n">
        <v>63.47</v>
      </c>
      <c r="L64" s="6" t="s">
        <v>68</v>
      </c>
      <c r="M64" s="14" t="s">
        <v>69</v>
      </c>
      <c r="N64" s="12"/>
      <c r="O64" s="12"/>
      <c r="T64" s="12"/>
      <c r="U64" s="12"/>
      <c r="V64" s="12"/>
      <c r="W64" s="12"/>
    </row>
    <row collapsed="false" customFormat="false" customHeight="false" hidden="false" ht="12.75" outlineLevel="0" r="65">
      <c r="A65" s="5" t="n">
        <v>58</v>
      </c>
      <c r="B65" s="6" t="s">
        <v>18</v>
      </c>
      <c r="C65" s="6" t="s">
        <v>85</v>
      </c>
      <c r="D65" s="14" t="s">
        <v>64</v>
      </c>
      <c r="E65" s="6" t="s">
        <v>65</v>
      </c>
      <c r="F65" s="6" t="s">
        <v>66</v>
      </c>
      <c r="G65" s="8" t="s">
        <v>170</v>
      </c>
      <c r="H65" s="9" t="s">
        <v>24</v>
      </c>
      <c r="I65" s="17" t="n">
        <v>84.5</v>
      </c>
      <c r="J65" s="17" t="n">
        <v>79.53</v>
      </c>
      <c r="K65" s="17" t="n">
        <v>63.76</v>
      </c>
      <c r="L65" s="6" t="s">
        <v>68</v>
      </c>
      <c r="M65" s="14" t="s">
        <v>69</v>
      </c>
      <c r="N65" s="12"/>
      <c r="O65" s="12"/>
      <c r="T65" s="12"/>
      <c r="U65" s="12"/>
      <c r="V65" s="12"/>
      <c r="W65" s="12"/>
    </row>
    <row collapsed="false" customFormat="false" customHeight="false" hidden="false" ht="12.75" outlineLevel="0" r="66">
      <c r="A66" s="5" t="n">
        <v>59</v>
      </c>
      <c r="B66" s="6" t="s">
        <v>18</v>
      </c>
      <c r="C66" s="6" t="s">
        <v>85</v>
      </c>
      <c r="D66" s="14" t="s">
        <v>64</v>
      </c>
      <c r="E66" s="6" t="s">
        <v>65</v>
      </c>
      <c r="F66" s="6" t="s">
        <v>89</v>
      </c>
      <c r="G66" s="8" t="s">
        <v>171</v>
      </c>
      <c r="H66" s="9" t="s">
        <v>24</v>
      </c>
      <c r="I66" s="17" t="n">
        <v>81.25</v>
      </c>
      <c r="J66" s="17" t="n">
        <v>75.34</v>
      </c>
      <c r="K66" s="17" t="n">
        <v>64</v>
      </c>
      <c r="L66" s="6" t="s">
        <v>68</v>
      </c>
      <c r="M66" s="14" t="s">
        <v>69</v>
      </c>
      <c r="N66" s="12"/>
    </row>
    <row collapsed="false" customFormat="false" customHeight="false" hidden="false" ht="12.75" outlineLevel="0" r="67">
      <c r="A67" s="5" t="n">
        <v>60</v>
      </c>
      <c r="B67" s="6" t="s">
        <v>18</v>
      </c>
      <c r="C67" s="6" t="s">
        <v>70</v>
      </c>
      <c r="D67" s="14" t="s">
        <v>64</v>
      </c>
      <c r="E67" s="6" t="s">
        <v>65</v>
      </c>
      <c r="F67" s="6" t="s">
        <v>89</v>
      </c>
      <c r="G67" s="8" t="s">
        <v>171</v>
      </c>
      <c r="H67" s="9" t="s">
        <v>24</v>
      </c>
      <c r="I67" s="17" t="n">
        <v>81.25</v>
      </c>
      <c r="J67" s="17" t="n">
        <v>75.34</v>
      </c>
      <c r="K67" s="17" t="n">
        <v>64</v>
      </c>
      <c r="L67" s="6" t="s">
        <v>68</v>
      </c>
      <c r="M67" s="14" t="s">
        <v>69</v>
      </c>
      <c r="T67" s="12"/>
      <c r="U67" s="12"/>
      <c r="V67" s="12"/>
    </row>
    <row collapsed="false" customFormat="false" customHeight="false" hidden="false" ht="12.75" outlineLevel="0" r="68">
      <c r="A68" s="5" t="n">
        <v>61</v>
      </c>
      <c r="B68" s="6" t="s">
        <v>18</v>
      </c>
      <c r="C68" s="6" t="s">
        <v>39</v>
      </c>
      <c r="D68" s="14" t="s">
        <v>64</v>
      </c>
      <c r="E68" s="6" t="s">
        <v>65</v>
      </c>
      <c r="F68" s="6" t="s">
        <v>66</v>
      </c>
      <c r="G68" s="8" t="s">
        <v>172</v>
      </c>
      <c r="H68" s="9" t="s">
        <v>24</v>
      </c>
      <c r="I68" s="17" t="n">
        <v>81.25</v>
      </c>
      <c r="J68" s="17" t="n">
        <v>76.47</v>
      </c>
      <c r="K68" s="17" t="n">
        <v>64.15</v>
      </c>
      <c r="L68" s="6" t="s">
        <v>68</v>
      </c>
      <c r="M68" s="14" t="s">
        <v>69</v>
      </c>
      <c r="N68" s="12"/>
      <c r="O68" s="12"/>
      <c r="W68" s="12"/>
    </row>
    <row collapsed="false" customFormat="false" customHeight="false" hidden="false" ht="12.75" outlineLevel="0" r="69">
      <c r="A69" s="5" t="n">
        <v>62</v>
      </c>
      <c r="B69" s="6" t="s">
        <v>18</v>
      </c>
      <c r="C69" s="6" t="s">
        <v>78</v>
      </c>
      <c r="D69" s="14" t="s">
        <v>64</v>
      </c>
      <c r="E69" s="6" t="s">
        <v>65</v>
      </c>
      <c r="F69" s="6" t="s">
        <v>89</v>
      </c>
      <c r="G69" s="8" t="s">
        <v>171</v>
      </c>
      <c r="H69" s="9" t="s">
        <v>24</v>
      </c>
      <c r="I69" s="17" t="n">
        <v>81.25</v>
      </c>
      <c r="J69" s="17" t="n">
        <v>75.34</v>
      </c>
      <c r="K69" s="17" t="n">
        <v>65.49</v>
      </c>
      <c r="L69" s="6" t="s">
        <v>68</v>
      </c>
      <c r="M69" s="14" t="s">
        <v>69</v>
      </c>
      <c r="N69" s="12"/>
      <c r="O69" s="12"/>
    </row>
    <row collapsed="false" customFormat="false" customHeight="false" hidden="false" ht="12.75" outlineLevel="0" r="70">
      <c r="A70" s="5" t="n">
        <v>63</v>
      </c>
      <c r="B70" s="6" t="s">
        <v>18</v>
      </c>
      <c r="C70" s="6" t="s">
        <v>93</v>
      </c>
      <c r="D70" s="14" t="s">
        <v>64</v>
      </c>
      <c r="E70" s="6" t="s">
        <v>65</v>
      </c>
      <c r="F70" s="6" t="s">
        <v>89</v>
      </c>
      <c r="G70" s="8" t="s">
        <v>173</v>
      </c>
      <c r="H70" s="9" t="s">
        <v>24</v>
      </c>
      <c r="I70" s="17" t="n">
        <v>80</v>
      </c>
      <c r="J70" s="17" t="n">
        <v>74.18</v>
      </c>
      <c r="K70" s="17" t="n">
        <v>65.88</v>
      </c>
      <c r="L70" s="6" t="s">
        <v>68</v>
      </c>
      <c r="M70" s="14" t="s">
        <v>69</v>
      </c>
      <c r="W70" s="12"/>
    </row>
    <row collapsed="false" customFormat="false" customHeight="false" hidden="false" ht="12.75" outlineLevel="0" r="71">
      <c r="A71" s="5" t="n">
        <v>64</v>
      </c>
      <c r="B71" s="6" t="s">
        <v>18</v>
      </c>
      <c r="C71" s="6" t="s">
        <v>54</v>
      </c>
      <c r="D71" s="14" t="s">
        <v>64</v>
      </c>
      <c r="E71" s="6" t="s">
        <v>65</v>
      </c>
      <c r="F71" s="6" t="s">
        <v>66</v>
      </c>
      <c r="G71" s="8" t="s">
        <v>174</v>
      </c>
      <c r="H71" s="9" t="s">
        <v>24</v>
      </c>
      <c r="I71" s="17" t="n">
        <v>97.5</v>
      </c>
      <c r="J71" s="17" t="n">
        <v>91.77</v>
      </c>
      <c r="K71" s="17" t="n">
        <v>73.41</v>
      </c>
      <c r="L71" s="6" t="s">
        <v>68</v>
      </c>
      <c r="M71" s="14" t="s">
        <v>69</v>
      </c>
      <c r="N71" s="12"/>
      <c r="O71" s="12"/>
      <c r="W71" s="12"/>
    </row>
    <row collapsed="false" customFormat="false" customHeight="false" hidden="false" ht="12.75" outlineLevel="0" r="72">
      <c r="A72" s="5" t="n">
        <v>65</v>
      </c>
      <c r="B72" s="6" t="s">
        <v>18</v>
      </c>
      <c r="C72" s="6" t="s">
        <v>54</v>
      </c>
      <c r="D72" s="14" t="s">
        <v>64</v>
      </c>
      <c r="E72" s="6" t="s">
        <v>65</v>
      </c>
      <c r="F72" s="6" t="s">
        <v>89</v>
      </c>
      <c r="G72" s="8" t="s">
        <v>175</v>
      </c>
      <c r="H72" s="9" t="s">
        <v>24</v>
      </c>
      <c r="I72" s="17" t="n">
        <v>93.75</v>
      </c>
      <c r="J72" s="17" t="n">
        <v>86.93</v>
      </c>
      <c r="K72" s="17" t="n">
        <v>73.85</v>
      </c>
      <c r="L72" s="6" t="s">
        <v>68</v>
      </c>
      <c r="M72" s="14" t="s">
        <v>69</v>
      </c>
      <c r="W72" s="12"/>
    </row>
    <row collapsed="false" customFormat="false" customHeight="false" hidden="false" ht="12.75" outlineLevel="0" r="73">
      <c r="A73" s="5" t="n">
        <v>66</v>
      </c>
      <c r="B73" s="6" t="s">
        <v>18</v>
      </c>
      <c r="C73" s="6" t="s">
        <v>140</v>
      </c>
      <c r="D73" s="11" t="s">
        <v>176</v>
      </c>
      <c r="E73" s="6" t="s">
        <v>21</v>
      </c>
      <c r="F73" s="13" t="s">
        <v>177</v>
      </c>
      <c r="G73" s="11" t="s">
        <v>178</v>
      </c>
      <c r="H73" s="9" t="s">
        <v>24</v>
      </c>
      <c r="I73" s="15" t="n">
        <v>120</v>
      </c>
      <c r="J73" s="15" t="n">
        <v>76.24</v>
      </c>
      <c r="K73" s="15" t="n">
        <v>76.24</v>
      </c>
      <c r="L73" s="13" t="s">
        <v>74</v>
      </c>
      <c r="M73" s="11" t="s">
        <v>26</v>
      </c>
      <c r="N73" s="2"/>
      <c r="O73" s="2"/>
    </row>
    <row collapsed="false" customFormat="false" customHeight="false" hidden="false" ht="13.4" outlineLevel="0" r="74">
      <c r="A74" s="5" t="n">
        <v>67</v>
      </c>
      <c r="B74" s="6" t="s">
        <v>18</v>
      </c>
      <c r="C74" s="6" t="s">
        <v>51</v>
      </c>
      <c r="D74" s="16" t="s">
        <v>179</v>
      </c>
      <c r="E74" s="6" t="s">
        <v>21</v>
      </c>
      <c r="F74" s="6" t="s">
        <v>180</v>
      </c>
      <c r="G74" s="8" t="s">
        <v>181</v>
      </c>
      <c r="H74" s="9" t="s">
        <v>24</v>
      </c>
      <c r="I74" s="10" t="n">
        <v>177.2</v>
      </c>
      <c r="J74" s="10" t="n">
        <v>167.98</v>
      </c>
      <c r="K74" s="10" t="n">
        <v>79.2</v>
      </c>
      <c r="L74" s="6" t="s">
        <v>25</v>
      </c>
      <c r="M74" s="11" t="s">
        <v>26</v>
      </c>
    </row>
    <row collapsed="false" customFormat="false" customHeight="false" hidden="false" ht="12.75" outlineLevel="0" r="75">
      <c r="A75" s="5" t="n">
        <v>68</v>
      </c>
      <c r="B75" s="6" t="s">
        <v>18</v>
      </c>
      <c r="C75" s="6" t="s">
        <v>78</v>
      </c>
      <c r="D75" s="14" t="s">
        <v>64</v>
      </c>
      <c r="E75" s="6" t="s">
        <v>65</v>
      </c>
      <c r="F75" s="6" t="s">
        <v>66</v>
      </c>
      <c r="G75" s="8" t="s">
        <v>182</v>
      </c>
      <c r="H75" s="9" t="s">
        <v>24</v>
      </c>
      <c r="I75" s="17" t="n">
        <v>107.25</v>
      </c>
      <c r="J75" s="17" t="n">
        <v>100.94</v>
      </c>
      <c r="K75" s="17" t="n">
        <v>79.93</v>
      </c>
      <c r="L75" s="6" t="s">
        <v>68</v>
      </c>
      <c r="M75" s="14" t="s">
        <v>69</v>
      </c>
      <c r="N75" s="12"/>
      <c r="O75" s="12"/>
      <c r="W75" s="12"/>
    </row>
    <row collapsed="false" customFormat="false" customHeight="false" hidden="false" ht="12.75" outlineLevel="0" r="76">
      <c r="A76" s="5" t="n">
        <v>69</v>
      </c>
      <c r="B76" s="6" t="s">
        <v>18</v>
      </c>
      <c r="C76" s="6" t="s">
        <v>36</v>
      </c>
      <c r="D76" s="14" t="s">
        <v>64</v>
      </c>
      <c r="E76" s="6" t="s">
        <v>65</v>
      </c>
      <c r="F76" s="6" t="s">
        <v>66</v>
      </c>
      <c r="G76" s="8" t="s">
        <v>182</v>
      </c>
      <c r="H76" s="9" t="s">
        <v>24</v>
      </c>
      <c r="I76" s="17" t="n">
        <v>107.25</v>
      </c>
      <c r="J76" s="17" t="n">
        <v>100.95</v>
      </c>
      <c r="K76" s="17" t="n">
        <v>82.32</v>
      </c>
      <c r="L76" s="6" t="s">
        <v>68</v>
      </c>
      <c r="M76" s="14" t="s">
        <v>69</v>
      </c>
      <c r="N76" s="12"/>
      <c r="O76" s="12"/>
      <c r="W76" s="12"/>
    </row>
    <row collapsed="false" customFormat="false" customHeight="false" hidden="false" ht="12.75" outlineLevel="0" r="77">
      <c r="A77" s="5" t="n">
        <v>70</v>
      </c>
      <c r="B77" s="6" t="s">
        <v>18</v>
      </c>
      <c r="C77" s="6" t="s">
        <v>39</v>
      </c>
      <c r="D77" s="16" t="s">
        <v>183</v>
      </c>
      <c r="E77" s="6" t="s">
        <v>21</v>
      </c>
      <c r="F77" s="6" t="s">
        <v>184</v>
      </c>
      <c r="G77" s="8" t="s">
        <v>185</v>
      </c>
      <c r="H77" s="9" t="s">
        <v>24</v>
      </c>
      <c r="I77" s="10" t="n">
        <v>201.6</v>
      </c>
      <c r="J77" s="10" t="n">
        <v>191.09</v>
      </c>
      <c r="K77" s="10" t="n">
        <v>85.22</v>
      </c>
      <c r="L77" s="6" t="s">
        <v>25</v>
      </c>
      <c r="M77" s="11" t="s">
        <v>26</v>
      </c>
      <c r="N77" s="12"/>
      <c r="O77" s="12"/>
    </row>
    <row collapsed="false" customFormat="false" customHeight="false" hidden="false" ht="12.75" outlineLevel="0" r="78">
      <c r="A78" s="5" t="n">
        <v>71</v>
      </c>
      <c r="B78" s="6" t="s">
        <v>18</v>
      </c>
      <c r="C78" s="6" t="s">
        <v>78</v>
      </c>
      <c r="D78" s="11" t="s">
        <v>186</v>
      </c>
      <c r="E78" s="6" t="s">
        <v>21</v>
      </c>
      <c r="F78" s="13" t="s">
        <v>187</v>
      </c>
      <c r="G78" s="11" t="s">
        <v>188</v>
      </c>
      <c r="H78" s="9" t="s">
        <v>24</v>
      </c>
      <c r="I78" s="15" t="n">
        <v>132</v>
      </c>
      <c r="J78" s="15" t="n">
        <v>87.21</v>
      </c>
      <c r="K78" s="15" t="n">
        <v>87.21</v>
      </c>
      <c r="L78" s="13" t="s">
        <v>74</v>
      </c>
      <c r="M78" s="11" t="s">
        <v>26</v>
      </c>
      <c r="N78" s="2"/>
      <c r="O78" s="2"/>
    </row>
    <row collapsed="false" customFormat="false" customHeight="false" hidden="false" ht="12.75" outlineLevel="0" r="79">
      <c r="A79" s="5" t="n">
        <v>72</v>
      </c>
      <c r="B79" s="6" t="s">
        <v>18</v>
      </c>
      <c r="C79" s="6" t="s">
        <v>124</v>
      </c>
      <c r="D79" s="16" t="s">
        <v>189</v>
      </c>
      <c r="E79" s="6" t="s">
        <v>21</v>
      </c>
      <c r="F79" s="6" t="s">
        <v>190</v>
      </c>
      <c r="G79" s="8" t="s">
        <v>191</v>
      </c>
      <c r="H79" s="9" t="s">
        <v>24</v>
      </c>
      <c r="I79" s="10" t="n">
        <v>197.6</v>
      </c>
      <c r="J79" s="10" t="n">
        <v>187.33</v>
      </c>
      <c r="K79" s="10" t="n">
        <v>87.61</v>
      </c>
      <c r="L79" s="6" t="s">
        <v>25</v>
      </c>
      <c r="M79" s="11" t="s">
        <v>26</v>
      </c>
    </row>
    <row collapsed="false" customFormat="false" customHeight="false" hidden="false" ht="12.75" outlineLevel="0" r="80">
      <c r="A80" s="5" t="n">
        <v>73</v>
      </c>
      <c r="B80" s="6" t="s">
        <v>18</v>
      </c>
      <c r="C80" s="6" t="s">
        <v>107</v>
      </c>
      <c r="D80" s="14" t="s">
        <v>64</v>
      </c>
      <c r="E80" s="6" t="s">
        <v>65</v>
      </c>
      <c r="F80" s="6" t="s">
        <v>66</v>
      </c>
      <c r="G80" s="8" t="s">
        <v>192</v>
      </c>
      <c r="H80" s="9" t="s">
        <v>24</v>
      </c>
      <c r="I80" s="17" t="n">
        <v>120.25</v>
      </c>
      <c r="J80" s="17" t="n">
        <v>113.18</v>
      </c>
      <c r="K80" s="17" t="n">
        <v>92.08</v>
      </c>
      <c r="L80" s="6" t="s">
        <v>68</v>
      </c>
      <c r="M80" s="14" t="s">
        <v>69</v>
      </c>
      <c r="N80" s="12"/>
      <c r="O80" s="12"/>
      <c r="W80" s="12"/>
    </row>
    <row collapsed="false" customFormat="false" customHeight="false" hidden="false" ht="12.75" outlineLevel="0" r="81">
      <c r="A81" s="5" t="n">
        <v>74</v>
      </c>
      <c r="B81" s="6" t="s">
        <v>18</v>
      </c>
      <c r="C81" s="6" t="s">
        <v>27</v>
      </c>
      <c r="D81" s="14" t="s">
        <v>64</v>
      </c>
      <c r="E81" s="6" t="s">
        <v>65</v>
      </c>
      <c r="F81" s="6" t="s">
        <v>89</v>
      </c>
      <c r="G81" s="8" t="s">
        <v>193</v>
      </c>
      <c r="H81" s="9" t="s">
        <v>24</v>
      </c>
      <c r="I81" s="17" t="n">
        <v>121.25</v>
      </c>
      <c r="J81" s="17" t="n">
        <v>112.42</v>
      </c>
      <c r="K81" s="17" t="n">
        <v>95.44</v>
      </c>
      <c r="L81" s="6" t="s">
        <v>68</v>
      </c>
      <c r="M81" s="14" t="s">
        <v>69</v>
      </c>
      <c r="N81" s="12"/>
      <c r="O81" s="12"/>
      <c r="W81" s="12"/>
    </row>
    <row collapsed="false" customFormat="false" customHeight="false" hidden="false" ht="12.75" outlineLevel="0" r="82">
      <c r="A82" s="5" t="n">
        <v>75</v>
      </c>
      <c r="B82" s="6" t="s">
        <v>18</v>
      </c>
      <c r="C82" s="6" t="s">
        <v>33</v>
      </c>
      <c r="D82" s="14" t="s">
        <v>64</v>
      </c>
      <c r="E82" s="6" t="s">
        <v>65</v>
      </c>
      <c r="F82" s="6" t="s">
        <v>66</v>
      </c>
      <c r="G82" s="8" t="s">
        <v>194</v>
      </c>
      <c r="H82" s="9" t="s">
        <v>24</v>
      </c>
      <c r="I82" s="17" t="n">
        <v>130</v>
      </c>
      <c r="J82" s="17" t="n">
        <v>122.36</v>
      </c>
      <c r="K82" s="17" t="n">
        <v>97.38</v>
      </c>
      <c r="L82" s="6" t="s">
        <v>68</v>
      </c>
      <c r="M82" s="14" t="s">
        <v>69</v>
      </c>
      <c r="N82" s="12"/>
      <c r="O82" s="12"/>
      <c r="W82" s="12"/>
    </row>
    <row collapsed="false" customFormat="false" customHeight="false" hidden="false" ht="12.75" outlineLevel="0" r="83">
      <c r="A83" s="5" t="n">
        <v>76</v>
      </c>
      <c r="B83" s="6" t="s">
        <v>18</v>
      </c>
      <c r="C83" s="6" t="s">
        <v>82</v>
      </c>
      <c r="D83" s="14" t="s">
        <v>64</v>
      </c>
      <c r="E83" s="6" t="s">
        <v>65</v>
      </c>
      <c r="F83" s="6" t="s">
        <v>66</v>
      </c>
      <c r="G83" s="8" t="s">
        <v>194</v>
      </c>
      <c r="H83" s="9" t="s">
        <v>24</v>
      </c>
      <c r="I83" s="17" t="n">
        <v>130</v>
      </c>
      <c r="J83" s="17" t="n">
        <v>122.36</v>
      </c>
      <c r="K83" s="17" t="n">
        <v>100.57</v>
      </c>
      <c r="L83" s="6" t="s">
        <v>68</v>
      </c>
      <c r="M83" s="14" t="s">
        <v>69</v>
      </c>
      <c r="N83" s="12"/>
      <c r="O83" s="12"/>
      <c r="W83" s="12"/>
    </row>
    <row collapsed="false" customFormat="false" customHeight="false" hidden="false" ht="12.75" outlineLevel="0" r="84">
      <c r="A84" s="5" t="n">
        <v>77</v>
      </c>
      <c r="B84" s="6" t="s">
        <v>18</v>
      </c>
      <c r="C84" s="6" t="s">
        <v>107</v>
      </c>
      <c r="D84" s="7" t="s">
        <v>195</v>
      </c>
      <c r="E84" s="6" t="s">
        <v>21</v>
      </c>
      <c r="F84" s="6" t="s">
        <v>196</v>
      </c>
      <c r="G84" s="8" t="s">
        <v>197</v>
      </c>
      <c r="H84" s="9" t="s">
        <v>24</v>
      </c>
      <c r="I84" s="10" t="n">
        <v>230.2</v>
      </c>
      <c r="J84" s="10" t="n">
        <v>218.1</v>
      </c>
      <c r="K84" s="10" t="n">
        <v>107.91</v>
      </c>
      <c r="L84" s="6" t="s">
        <v>25</v>
      </c>
      <c r="M84" s="11" t="s">
        <v>26</v>
      </c>
      <c r="N84" s="2"/>
      <c r="O84" s="2"/>
      <c r="P84" s="2"/>
      <c r="Q84" s="2"/>
      <c r="R84" s="2"/>
      <c r="S84" s="2"/>
      <c r="W84" s="1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row>
    <row collapsed="false" customFormat="false" customHeight="false" hidden="false" ht="12.75" outlineLevel="0" r="85">
      <c r="A85" s="5" t="n">
        <v>78</v>
      </c>
      <c r="B85" s="6" t="s">
        <v>18</v>
      </c>
      <c r="C85" s="6" t="s">
        <v>48</v>
      </c>
      <c r="D85" s="14" t="s">
        <v>64</v>
      </c>
      <c r="E85" s="6" t="s">
        <v>65</v>
      </c>
      <c r="F85" s="6" t="s">
        <v>66</v>
      </c>
      <c r="G85" s="8" t="s">
        <v>198</v>
      </c>
      <c r="H85" s="9" t="s">
        <v>24</v>
      </c>
      <c r="I85" s="17" t="n">
        <v>146.25</v>
      </c>
      <c r="J85" s="17" t="n">
        <v>137.66</v>
      </c>
      <c r="K85" s="17" t="n">
        <v>112.73</v>
      </c>
      <c r="L85" s="6" t="s">
        <v>68</v>
      </c>
      <c r="M85" s="14" t="s">
        <v>69</v>
      </c>
      <c r="N85" s="12"/>
      <c r="O85" s="12"/>
      <c r="W85" s="12"/>
    </row>
    <row collapsed="false" customFormat="false" customHeight="false" hidden="false" ht="12.75" outlineLevel="0" r="86">
      <c r="A86" s="5" t="n">
        <v>79</v>
      </c>
      <c r="B86" s="6" t="s">
        <v>18</v>
      </c>
      <c r="C86" s="6" t="s">
        <v>107</v>
      </c>
      <c r="D86" s="14" t="s">
        <v>64</v>
      </c>
      <c r="E86" s="6" t="s">
        <v>65</v>
      </c>
      <c r="F86" s="6" t="s">
        <v>89</v>
      </c>
      <c r="G86" s="8" t="s">
        <v>199</v>
      </c>
      <c r="H86" s="9" t="s">
        <v>24</v>
      </c>
      <c r="I86" s="17" t="n">
        <v>142.5</v>
      </c>
      <c r="J86" s="17" t="n">
        <v>132.13</v>
      </c>
      <c r="K86" s="17" t="n">
        <v>113.21</v>
      </c>
      <c r="L86" s="6" t="s">
        <v>68</v>
      </c>
      <c r="M86" s="14" t="s">
        <v>69</v>
      </c>
      <c r="N86" s="12"/>
      <c r="O86" s="12"/>
      <c r="W86" s="12"/>
    </row>
    <row collapsed="false" customFormat="false" customHeight="false" hidden="false" ht="12.75" outlineLevel="0" r="87">
      <c r="A87" s="5" t="n">
        <v>80</v>
      </c>
      <c r="B87" s="6" t="s">
        <v>18</v>
      </c>
      <c r="C87" s="6" t="s">
        <v>36</v>
      </c>
      <c r="D87" s="14" t="s">
        <v>64</v>
      </c>
      <c r="E87" s="6" t="s">
        <v>65</v>
      </c>
      <c r="F87" s="6" t="s">
        <v>89</v>
      </c>
      <c r="G87" s="8" t="s">
        <v>200</v>
      </c>
      <c r="H87" s="9" t="s">
        <v>24</v>
      </c>
      <c r="I87" s="17" t="n">
        <v>143.75</v>
      </c>
      <c r="J87" s="17" t="n">
        <v>133.28</v>
      </c>
      <c r="K87" s="17" t="n">
        <v>113.21</v>
      </c>
      <c r="L87" s="6" t="s">
        <v>68</v>
      </c>
      <c r="M87" s="14" t="s">
        <v>69</v>
      </c>
      <c r="N87" s="12"/>
      <c r="O87" s="12"/>
    </row>
    <row collapsed="false" customFormat="false" customHeight="false" hidden="false" ht="12.75" outlineLevel="0" r="88">
      <c r="A88" s="5" t="n">
        <v>81</v>
      </c>
      <c r="B88" s="6" t="s">
        <v>18</v>
      </c>
      <c r="C88" s="6" t="s">
        <v>33</v>
      </c>
      <c r="D88" s="14" t="s">
        <v>64</v>
      </c>
      <c r="E88" s="6" t="s">
        <v>65</v>
      </c>
      <c r="F88" s="6" t="s">
        <v>89</v>
      </c>
      <c r="G88" s="8" t="s">
        <v>201</v>
      </c>
      <c r="H88" s="9" t="s">
        <v>24</v>
      </c>
      <c r="I88" s="17" t="n">
        <v>157.5</v>
      </c>
      <c r="J88" s="17" t="n">
        <v>146.03</v>
      </c>
      <c r="K88" s="17" t="n">
        <v>125.11</v>
      </c>
      <c r="L88" s="6" t="s">
        <v>68</v>
      </c>
      <c r="M88" s="14" t="s">
        <v>69</v>
      </c>
      <c r="N88" s="12"/>
      <c r="O88" s="12"/>
    </row>
    <row collapsed="false" customFormat="false" customHeight="false" hidden="false" ht="12.75" outlineLevel="0" r="89">
      <c r="A89" s="5" t="n">
        <v>82</v>
      </c>
      <c r="B89" s="6" t="s">
        <v>18</v>
      </c>
      <c r="C89" s="6" t="s">
        <v>48</v>
      </c>
      <c r="D89" s="14" t="s">
        <v>64</v>
      </c>
      <c r="E89" s="6" t="s">
        <v>65</v>
      </c>
      <c r="F89" s="6" t="s">
        <v>89</v>
      </c>
      <c r="G89" s="8" t="s">
        <v>202</v>
      </c>
      <c r="H89" s="9" t="s">
        <v>24</v>
      </c>
      <c r="I89" s="17" t="n">
        <v>186.25</v>
      </c>
      <c r="J89" s="17" t="n">
        <v>172.69</v>
      </c>
      <c r="K89" s="17" t="n">
        <v>147.95</v>
      </c>
      <c r="L89" s="6" t="s">
        <v>68</v>
      </c>
      <c r="M89" s="14" t="s">
        <v>69</v>
      </c>
      <c r="N89" s="12"/>
      <c r="O89" s="12"/>
    </row>
    <row collapsed="false" customFormat="false" customHeight="false" hidden="false" ht="12.75" outlineLevel="0" r="90">
      <c r="A90" s="5" t="n">
        <v>83</v>
      </c>
      <c r="B90" s="6" t="s">
        <v>18</v>
      </c>
      <c r="C90" s="6" t="s">
        <v>140</v>
      </c>
      <c r="D90" s="7" t="s">
        <v>203</v>
      </c>
      <c r="E90" s="6" t="s">
        <v>21</v>
      </c>
      <c r="F90" s="6" t="s">
        <v>204</v>
      </c>
      <c r="G90" s="8" t="s">
        <v>205</v>
      </c>
      <c r="H90" s="9" t="s">
        <v>24</v>
      </c>
      <c r="I90" s="10" t="n">
        <v>372.4</v>
      </c>
      <c r="J90" s="10" t="n">
        <v>353.16</v>
      </c>
      <c r="K90" s="10" t="n">
        <v>149.16</v>
      </c>
      <c r="L90" s="6" t="s">
        <v>25</v>
      </c>
      <c r="M90" s="11" t="s">
        <v>26</v>
      </c>
      <c r="N90" s="12"/>
      <c r="O90" s="12"/>
    </row>
    <row collapsed="false" customFormat="false" customHeight="false" hidden="false" ht="12.75" outlineLevel="0" r="91">
      <c r="A91" s="5" t="n">
        <v>84</v>
      </c>
      <c r="B91" s="6" t="s">
        <v>18</v>
      </c>
      <c r="C91" s="6" t="s">
        <v>82</v>
      </c>
      <c r="D91" s="14" t="s">
        <v>64</v>
      </c>
      <c r="E91" s="6" t="s">
        <v>65</v>
      </c>
      <c r="F91" s="6" t="s">
        <v>89</v>
      </c>
      <c r="G91" s="8" t="s">
        <v>206</v>
      </c>
      <c r="H91" s="9" t="s">
        <v>24</v>
      </c>
      <c r="I91" s="17" t="n">
        <v>191.25</v>
      </c>
      <c r="J91" s="17" t="n">
        <v>177.33</v>
      </c>
      <c r="K91" s="17" t="n">
        <v>151.92</v>
      </c>
      <c r="L91" s="6" t="s">
        <v>68</v>
      </c>
      <c r="M91" s="14" t="s">
        <v>69</v>
      </c>
      <c r="W91" s="12"/>
    </row>
    <row collapsed="false" customFormat="false" customHeight="false" hidden="false" ht="12.75" outlineLevel="0" r="92">
      <c r="A92" s="5" t="n">
        <v>85</v>
      </c>
      <c r="B92" s="6" t="s">
        <v>18</v>
      </c>
      <c r="C92" s="6" t="s">
        <v>82</v>
      </c>
      <c r="D92" s="11" t="s">
        <v>207</v>
      </c>
      <c r="E92" s="6" t="s">
        <v>21</v>
      </c>
      <c r="F92" s="13" t="s">
        <v>208</v>
      </c>
      <c r="G92" s="11" t="s">
        <v>209</v>
      </c>
      <c r="H92" s="9" t="s">
        <v>24</v>
      </c>
      <c r="I92" s="15" t="n">
        <v>231</v>
      </c>
      <c r="J92" s="15" t="n">
        <v>152.62</v>
      </c>
      <c r="K92" s="15" t="n">
        <v>152.62</v>
      </c>
      <c r="L92" s="13" t="s">
        <v>74</v>
      </c>
      <c r="M92" s="11" t="s">
        <v>26</v>
      </c>
      <c r="N92" s="2"/>
      <c r="O92" s="2"/>
      <c r="W92" s="12"/>
    </row>
    <row collapsed="false" customFormat="false" customHeight="false" hidden="false" ht="12.75" outlineLevel="0" r="93">
      <c r="A93" s="5" t="n">
        <v>86</v>
      </c>
      <c r="B93" s="6" t="s">
        <v>18</v>
      </c>
      <c r="C93" s="13" t="s">
        <v>48</v>
      </c>
      <c r="D93" s="14" t="s">
        <v>210</v>
      </c>
      <c r="E93" s="6" t="s">
        <v>29</v>
      </c>
      <c r="F93" s="13" t="s">
        <v>211</v>
      </c>
      <c r="G93" s="11" t="s">
        <v>212</v>
      </c>
      <c r="H93" s="9" t="s">
        <v>24</v>
      </c>
      <c r="I93" s="15" t="n">
        <v>891</v>
      </c>
      <c r="J93" s="11" t="n">
        <v>846.45</v>
      </c>
      <c r="K93" s="15" t="n">
        <v>169.29</v>
      </c>
      <c r="L93" s="13" t="s">
        <v>32</v>
      </c>
      <c r="M93" s="11" t="s">
        <v>26</v>
      </c>
      <c r="N93" s="2"/>
      <c r="O93" s="2"/>
      <c r="W93" s="12"/>
    </row>
    <row collapsed="false" customFormat="false" customHeight="false" hidden="false" ht="12.75" outlineLevel="0" r="94">
      <c r="A94" s="5" t="n">
        <v>87</v>
      </c>
      <c r="B94" s="6" t="s">
        <v>18</v>
      </c>
      <c r="C94" s="13" t="s">
        <v>124</v>
      </c>
      <c r="D94" s="14" t="s">
        <v>213</v>
      </c>
      <c r="E94" s="6" t="s">
        <v>29</v>
      </c>
      <c r="F94" s="13" t="s">
        <v>214</v>
      </c>
      <c r="G94" s="11" t="s">
        <v>215</v>
      </c>
      <c r="H94" s="9" t="s">
        <v>24</v>
      </c>
      <c r="I94" s="15" t="n">
        <v>891</v>
      </c>
      <c r="J94" s="11" t="n">
        <v>846.45</v>
      </c>
      <c r="K94" s="15" t="n">
        <v>169.29</v>
      </c>
      <c r="L94" s="13" t="s">
        <v>32</v>
      </c>
      <c r="M94" s="11" t="s">
        <v>26</v>
      </c>
      <c r="N94" s="2"/>
      <c r="O94" s="2"/>
      <c r="W94" s="12"/>
    </row>
    <row collapsed="false" customFormat="false" customHeight="false" hidden="false" ht="12.75" outlineLevel="0" r="95">
      <c r="A95" s="5" t="n">
        <v>88</v>
      </c>
      <c r="B95" s="6" t="s">
        <v>18</v>
      </c>
      <c r="C95" s="6" t="s">
        <v>124</v>
      </c>
      <c r="D95" s="11" t="s">
        <v>216</v>
      </c>
      <c r="E95" s="6" t="s">
        <v>21</v>
      </c>
      <c r="F95" s="13" t="s">
        <v>217</v>
      </c>
      <c r="G95" s="11" t="s">
        <v>218</v>
      </c>
      <c r="H95" s="9" t="s">
        <v>24</v>
      </c>
      <c r="I95" s="15" t="n">
        <v>297</v>
      </c>
      <c r="J95" s="15" t="n">
        <v>196.22</v>
      </c>
      <c r="K95" s="15" t="n">
        <v>196.22</v>
      </c>
      <c r="L95" s="13" t="s">
        <v>74</v>
      </c>
      <c r="M95" s="11" t="s">
        <v>26</v>
      </c>
      <c r="N95" s="2"/>
      <c r="O95" s="2"/>
      <c r="W95" s="12"/>
    </row>
    <row collapsed="false" customFormat="false" customHeight="false" hidden="false" ht="12.75" outlineLevel="0" r="96">
      <c r="A96" s="5" t="n">
        <v>89</v>
      </c>
      <c r="B96" s="6" t="s">
        <v>18</v>
      </c>
      <c r="C96" s="6" t="s">
        <v>51</v>
      </c>
      <c r="D96" s="11" t="s">
        <v>219</v>
      </c>
      <c r="E96" s="6" t="s">
        <v>21</v>
      </c>
      <c r="F96" s="13" t="s">
        <v>220</v>
      </c>
      <c r="G96" s="11" t="s">
        <v>221</v>
      </c>
      <c r="H96" s="9" t="s">
        <v>24</v>
      </c>
      <c r="I96" s="15" t="n">
        <v>330</v>
      </c>
      <c r="J96" s="15" t="n">
        <v>218.03</v>
      </c>
      <c r="K96" s="15" t="n">
        <v>218.03</v>
      </c>
      <c r="L96" s="13" t="s">
        <v>74</v>
      </c>
      <c r="M96" s="11" t="s">
        <v>26</v>
      </c>
      <c r="N96" s="12"/>
      <c r="O96" s="12"/>
      <c r="W96" s="12"/>
    </row>
    <row collapsed="false" customFormat="false" customHeight="false" hidden="false" ht="12.75" outlineLevel="0" r="97">
      <c r="A97" s="5" t="n">
        <v>90</v>
      </c>
      <c r="B97" s="13" t="s">
        <v>222</v>
      </c>
      <c r="C97" s="13" t="s">
        <v>48</v>
      </c>
      <c r="D97" s="11" t="s">
        <v>48</v>
      </c>
      <c r="E97" s="6" t="s">
        <v>29</v>
      </c>
      <c r="F97" s="13" t="s">
        <v>223</v>
      </c>
      <c r="G97" s="11" t="s">
        <v>224</v>
      </c>
      <c r="H97" s="9" t="s">
        <v>225</v>
      </c>
      <c r="I97" s="15" t="n">
        <v>104.38</v>
      </c>
      <c r="J97" s="15" t="n">
        <v>74.38</v>
      </c>
      <c r="K97" s="15" t="n">
        <v>74.38</v>
      </c>
      <c r="L97" s="13" t="s">
        <v>32</v>
      </c>
      <c r="M97" s="11" t="s">
        <v>26</v>
      </c>
      <c r="W97" s="12"/>
    </row>
    <row collapsed="false" customFormat="false" customHeight="false" hidden="false" ht="12.75" outlineLevel="0" r="98">
      <c r="A98" s="5" t="n">
        <v>91</v>
      </c>
      <c r="B98" s="13" t="s">
        <v>222</v>
      </c>
      <c r="C98" s="13" t="s">
        <v>36</v>
      </c>
      <c r="D98" s="11" t="s">
        <v>226</v>
      </c>
      <c r="E98" s="6" t="s">
        <v>29</v>
      </c>
      <c r="F98" s="13" t="s">
        <v>227</v>
      </c>
      <c r="G98" s="11" t="s">
        <v>228</v>
      </c>
      <c r="H98" s="9" t="s">
        <v>225</v>
      </c>
      <c r="I98" s="15" t="n">
        <v>109.23</v>
      </c>
      <c r="J98" s="15" t="n">
        <v>77.82</v>
      </c>
      <c r="K98" s="15" t="n">
        <v>77.82</v>
      </c>
      <c r="L98" s="13" t="s">
        <v>32</v>
      </c>
      <c r="M98" s="11" t="s">
        <v>26</v>
      </c>
    </row>
    <row collapsed="false" customFormat="false" customHeight="false" hidden="false" ht="12.75" outlineLevel="0" r="99">
      <c r="A99" s="5" t="n">
        <v>92</v>
      </c>
      <c r="B99" s="13" t="s">
        <v>222</v>
      </c>
      <c r="C99" s="13" t="s">
        <v>48</v>
      </c>
      <c r="D99" s="11" t="s">
        <v>48</v>
      </c>
      <c r="E99" s="6" t="s">
        <v>29</v>
      </c>
      <c r="F99" s="13" t="s">
        <v>229</v>
      </c>
      <c r="G99" s="11" t="s">
        <v>230</v>
      </c>
      <c r="H99" s="9" t="s">
        <v>225</v>
      </c>
      <c r="I99" s="15" t="n">
        <v>280</v>
      </c>
      <c r="J99" s="15" t="n">
        <v>199.5</v>
      </c>
      <c r="K99" s="15" t="n">
        <v>199.5</v>
      </c>
      <c r="L99" s="13" t="s">
        <v>32</v>
      </c>
      <c r="M99" s="11" t="s">
        <v>26</v>
      </c>
      <c r="W99" s="12"/>
    </row>
    <row collapsed="false" customFormat="false" customHeight="false" hidden="false" ht="12.75" outlineLevel="0" r="100">
      <c r="A100" s="5" t="n">
        <v>93</v>
      </c>
      <c r="B100" s="13" t="s">
        <v>222</v>
      </c>
      <c r="C100" s="13" t="s">
        <v>70</v>
      </c>
      <c r="D100" s="11" t="s">
        <v>231</v>
      </c>
      <c r="E100" s="6" t="s">
        <v>29</v>
      </c>
      <c r="F100" s="13" t="s">
        <v>232</v>
      </c>
      <c r="G100" s="11" t="s">
        <v>233</v>
      </c>
      <c r="H100" s="9" t="s">
        <v>225</v>
      </c>
      <c r="I100" s="15" t="n">
        <v>342.88</v>
      </c>
      <c r="J100" s="15" t="n">
        <v>244.3</v>
      </c>
      <c r="K100" s="15" t="n">
        <v>205.34</v>
      </c>
      <c r="L100" s="13" t="s">
        <v>32</v>
      </c>
      <c r="M100" s="11" t="s">
        <v>26</v>
      </c>
      <c r="W100" s="12"/>
    </row>
    <row collapsed="false" customFormat="false" customHeight="false" hidden="false" ht="12.75" outlineLevel="0" r="101">
      <c r="A101" s="5" t="n">
        <v>94</v>
      </c>
      <c r="B101" s="13" t="s">
        <v>222</v>
      </c>
      <c r="C101" s="13" t="s">
        <v>54</v>
      </c>
      <c r="D101" s="11" t="s">
        <v>234</v>
      </c>
      <c r="E101" s="6" t="s">
        <v>29</v>
      </c>
      <c r="F101" s="13" t="s">
        <v>235</v>
      </c>
      <c r="G101" s="11" t="s">
        <v>236</v>
      </c>
      <c r="H101" s="9" t="s">
        <v>225</v>
      </c>
      <c r="I101" s="15" t="n">
        <v>336.63</v>
      </c>
      <c r="J101" s="15" t="n">
        <v>239.85</v>
      </c>
      <c r="K101" s="15" t="n">
        <v>238.79</v>
      </c>
      <c r="L101" s="13" t="s">
        <v>32</v>
      </c>
      <c r="M101" s="11" t="s">
        <v>26</v>
      </c>
      <c r="W101" s="12"/>
    </row>
    <row collapsed="false" customFormat="false" customHeight="false" hidden="false" ht="12.75" outlineLevel="0" r="102">
      <c r="A102" s="5" t="n">
        <v>95</v>
      </c>
      <c r="B102" s="13" t="s">
        <v>222</v>
      </c>
      <c r="C102" s="13" t="s">
        <v>33</v>
      </c>
      <c r="D102" s="11" t="s">
        <v>237</v>
      </c>
      <c r="E102" s="6" t="s">
        <v>29</v>
      </c>
      <c r="F102" s="13" t="s">
        <v>238</v>
      </c>
      <c r="G102" s="11" t="s">
        <v>239</v>
      </c>
      <c r="H102" s="9" t="s">
        <v>225</v>
      </c>
      <c r="I102" s="15" t="n">
        <v>803.78</v>
      </c>
      <c r="J102" s="15" t="n">
        <v>572.69</v>
      </c>
      <c r="K102" s="15" t="n">
        <v>488.64</v>
      </c>
      <c r="L102" s="13" t="s">
        <v>32</v>
      </c>
      <c r="M102" s="11" t="s">
        <v>26</v>
      </c>
      <c r="W102" s="12"/>
    </row>
    <row collapsed="false" customFormat="false" customHeight="false" hidden="false" ht="12.75" outlineLevel="0" r="103">
      <c r="A103" s="5" t="n">
        <v>96</v>
      </c>
      <c r="B103" s="13" t="s">
        <v>222</v>
      </c>
      <c r="C103" s="13" t="s">
        <v>78</v>
      </c>
      <c r="D103" s="11" t="s">
        <v>240</v>
      </c>
      <c r="E103" s="6" t="s">
        <v>241</v>
      </c>
      <c r="F103" s="13" t="s">
        <v>242</v>
      </c>
      <c r="G103" s="11" t="s">
        <v>243</v>
      </c>
      <c r="H103" s="9" t="s">
        <v>244</v>
      </c>
      <c r="I103" s="11" t="n">
        <v>1415.86</v>
      </c>
      <c r="J103" s="11" t="n">
        <v>1345.07</v>
      </c>
      <c r="K103" s="11" t="n">
        <v>1051.19</v>
      </c>
      <c r="L103" s="13" t="s">
        <v>245</v>
      </c>
      <c r="M103" s="19" t="s">
        <v>26</v>
      </c>
      <c r="T103" s="12"/>
      <c r="U103" s="12"/>
      <c r="V103" s="12"/>
      <c r="W103" s="2"/>
    </row>
    <row collapsed="false" customFormat="false" customHeight="false" hidden="false" ht="12.75" outlineLevel="0" r="104">
      <c r="A104" s="5" t="n">
        <v>97</v>
      </c>
      <c r="B104" s="13" t="s">
        <v>222</v>
      </c>
      <c r="C104" s="13" t="s">
        <v>78</v>
      </c>
      <c r="D104" s="11" t="s">
        <v>246</v>
      </c>
      <c r="E104" s="6" t="s">
        <v>241</v>
      </c>
      <c r="F104" s="13" t="s">
        <v>247</v>
      </c>
      <c r="G104" s="11" t="s">
        <v>248</v>
      </c>
      <c r="H104" s="9" t="s">
        <v>244</v>
      </c>
      <c r="I104" s="11" t="n">
        <v>1982.16</v>
      </c>
      <c r="J104" s="11" t="n">
        <v>1883.05</v>
      </c>
      <c r="K104" s="11" t="n">
        <v>1495.13</v>
      </c>
      <c r="L104" s="13" t="s">
        <v>245</v>
      </c>
      <c r="M104" s="19" t="s">
        <v>26</v>
      </c>
      <c r="T104" s="12"/>
      <c r="U104" s="12"/>
      <c r="V104" s="12"/>
      <c r="W104" s="12"/>
    </row>
    <row collapsed="false" customFormat="false" customHeight="false" hidden="false" ht="12.75" outlineLevel="0" r="105">
      <c r="A105" s="5" t="n">
        <v>98</v>
      </c>
      <c r="B105" s="6" t="s">
        <v>249</v>
      </c>
      <c r="C105" s="6" t="s">
        <v>107</v>
      </c>
      <c r="D105" s="14"/>
      <c r="E105" s="6" t="s">
        <v>250</v>
      </c>
      <c r="F105" s="6" t="s">
        <v>251</v>
      </c>
      <c r="G105" s="14" t="s">
        <v>252</v>
      </c>
      <c r="H105" s="9" t="s">
        <v>253</v>
      </c>
      <c r="I105" s="17" t="n">
        <v>5714.94</v>
      </c>
      <c r="J105" s="17" t="n">
        <v>4994.35</v>
      </c>
      <c r="K105" s="17" t="n">
        <v>3618.77</v>
      </c>
      <c r="L105" s="6" t="s">
        <v>254</v>
      </c>
      <c r="M105" s="19" t="s">
        <v>26</v>
      </c>
      <c r="T105" s="12"/>
      <c r="U105" s="12"/>
      <c r="V105" s="12"/>
      <c r="W105" s="12"/>
    </row>
    <row collapsed="false" customFormat="false" customHeight="false" hidden="false" ht="12.75" outlineLevel="0" r="106">
      <c r="A106" s="5" t="n">
        <v>99</v>
      </c>
      <c r="B106" s="13" t="s">
        <v>255</v>
      </c>
      <c r="C106" s="13" t="s">
        <v>140</v>
      </c>
      <c r="D106" s="14"/>
      <c r="E106" s="6" t="s">
        <v>29</v>
      </c>
      <c r="F106" s="13" t="s">
        <v>256</v>
      </c>
      <c r="G106" s="11" t="s">
        <v>257</v>
      </c>
      <c r="H106" s="9" t="s">
        <v>253</v>
      </c>
      <c r="I106" s="11" t="n">
        <v>246.54</v>
      </c>
      <c r="J106" s="11" t="n">
        <v>207.28</v>
      </c>
      <c r="K106" s="15" t="n">
        <v>119.97</v>
      </c>
      <c r="L106" s="13" t="s">
        <v>258</v>
      </c>
      <c r="M106" s="19" t="s">
        <v>26</v>
      </c>
      <c r="N106" s="2"/>
      <c r="O106" s="2"/>
      <c r="T106" s="12"/>
      <c r="U106" s="12"/>
      <c r="V106" s="12"/>
      <c r="W106" s="12"/>
    </row>
    <row collapsed="false" customFormat="false" customHeight="false" hidden="false" ht="12.75" outlineLevel="0" r="107">
      <c r="A107" s="5" t="n">
        <v>100</v>
      </c>
      <c r="B107" s="13" t="s">
        <v>255</v>
      </c>
      <c r="C107" s="13" t="s">
        <v>85</v>
      </c>
      <c r="D107" s="14"/>
      <c r="E107" s="6" t="s">
        <v>29</v>
      </c>
      <c r="F107" s="13" t="s">
        <v>259</v>
      </c>
      <c r="G107" s="11" t="s">
        <v>260</v>
      </c>
      <c r="H107" s="9" t="s">
        <v>253</v>
      </c>
      <c r="I107" s="11" t="n">
        <v>539.39</v>
      </c>
      <c r="J107" s="11" t="n">
        <v>456.4</v>
      </c>
      <c r="K107" s="15" t="n">
        <v>150.53</v>
      </c>
      <c r="L107" s="13" t="s">
        <v>258</v>
      </c>
      <c r="M107" s="19" t="s">
        <v>26</v>
      </c>
      <c r="N107" s="2"/>
      <c r="O107" s="2"/>
      <c r="T107" s="12"/>
      <c r="U107" s="12"/>
      <c r="V107" s="12"/>
      <c r="W107" s="12"/>
    </row>
    <row collapsed="false" customFormat="false" customHeight="false" hidden="false" ht="12.75" outlineLevel="0" r="108">
      <c r="A108" s="5" t="n">
        <v>101</v>
      </c>
      <c r="B108" s="13" t="s">
        <v>255</v>
      </c>
      <c r="C108" s="6" t="s">
        <v>42</v>
      </c>
      <c r="D108" s="11"/>
      <c r="E108" s="6" t="s">
        <v>250</v>
      </c>
      <c r="F108" s="6" t="s">
        <v>261</v>
      </c>
      <c r="G108" s="14" t="s">
        <v>262</v>
      </c>
      <c r="H108" s="9" t="s">
        <v>253</v>
      </c>
      <c r="I108" s="17" t="n">
        <v>284.46</v>
      </c>
      <c r="J108" s="17" t="n">
        <v>242.23</v>
      </c>
      <c r="K108" s="15" t="n">
        <v>222.85</v>
      </c>
      <c r="L108" s="6" t="s">
        <v>263</v>
      </c>
      <c r="M108" s="19" t="s">
        <v>26</v>
      </c>
      <c r="T108" s="12"/>
      <c r="U108" s="12"/>
      <c r="V108" s="12"/>
      <c r="W108" s="12"/>
    </row>
    <row collapsed="false" customFormat="false" customHeight="false" hidden="false" ht="12.75" outlineLevel="0" r="109">
      <c r="A109" s="5" t="n">
        <v>102</v>
      </c>
      <c r="B109" s="13" t="s">
        <v>255</v>
      </c>
      <c r="C109" s="6" t="s">
        <v>42</v>
      </c>
      <c r="D109" s="14"/>
      <c r="E109" s="6" t="s">
        <v>250</v>
      </c>
      <c r="F109" s="6" t="s">
        <v>264</v>
      </c>
      <c r="G109" s="14" t="s">
        <v>265</v>
      </c>
      <c r="H109" s="9" t="s">
        <v>253</v>
      </c>
      <c r="I109" s="17" t="n">
        <v>802.96</v>
      </c>
      <c r="J109" s="17" t="n">
        <v>681.56</v>
      </c>
      <c r="K109" s="17" t="n">
        <v>410.12</v>
      </c>
      <c r="L109" s="6" t="s">
        <v>254</v>
      </c>
      <c r="M109" s="19" t="s">
        <v>26</v>
      </c>
      <c r="T109" s="12"/>
      <c r="U109" s="12"/>
      <c r="V109" s="12"/>
      <c r="W109" s="12"/>
    </row>
    <row collapsed="false" customFormat="false" customHeight="false" hidden="false" ht="12.75" outlineLevel="0" r="110">
      <c r="A110" s="5" t="n">
        <v>103</v>
      </c>
      <c r="B110" s="13" t="s">
        <v>255</v>
      </c>
      <c r="C110" s="6" t="s">
        <v>124</v>
      </c>
      <c r="D110" s="11"/>
      <c r="E110" s="6" t="s">
        <v>250</v>
      </c>
      <c r="F110" s="6" t="s">
        <v>266</v>
      </c>
      <c r="G110" s="14" t="s">
        <v>267</v>
      </c>
      <c r="H110" s="9" t="s">
        <v>253</v>
      </c>
      <c r="I110" s="17" t="n">
        <v>1272.27</v>
      </c>
      <c r="J110" s="17" t="n">
        <v>1098.78</v>
      </c>
      <c r="K110" s="15" t="n">
        <v>776.95</v>
      </c>
      <c r="L110" s="6" t="s">
        <v>263</v>
      </c>
      <c r="M110" s="19" t="s">
        <v>26</v>
      </c>
      <c r="W110" s="12"/>
    </row>
    <row collapsed="false" customFormat="false" customHeight="false" hidden="false" ht="12.75" outlineLevel="0" r="111">
      <c r="A111" s="5" t="n">
        <v>104</v>
      </c>
      <c r="B111" s="13" t="s">
        <v>255</v>
      </c>
      <c r="C111" s="6" t="s">
        <v>51</v>
      </c>
      <c r="D111" s="11"/>
      <c r="E111" s="6" t="s">
        <v>250</v>
      </c>
      <c r="F111" s="6" t="s">
        <v>268</v>
      </c>
      <c r="G111" s="14" t="s">
        <v>269</v>
      </c>
      <c r="H111" s="9" t="s">
        <v>253</v>
      </c>
      <c r="I111" s="17" t="n">
        <v>1846.42</v>
      </c>
      <c r="J111" s="17" t="n">
        <v>1594.64</v>
      </c>
      <c r="K111" s="15" t="n">
        <v>927.05</v>
      </c>
      <c r="L111" s="6" t="s">
        <v>263</v>
      </c>
      <c r="M111" s="19" t="s">
        <v>26</v>
      </c>
      <c r="W111" s="12"/>
    </row>
    <row collapsed="false" customFormat="false" customHeight="false" hidden="false" ht="12.75" outlineLevel="0" r="112">
      <c r="A112" s="5" t="n">
        <v>105</v>
      </c>
      <c r="B112" s="13" t="s">
        <v>255</v>
      </c>
      <c r="C112" s="6" t="s">
        <v>107</v>
      </c>
      <c r="D112" s="11"/>
      <c r="E112" s="6" t="s">
        <v>250</v>
      </c>
      <c r="F112" s="6" t="s">
        <v>270</v>
      </c>
      <c r="G112" s="14" t="s">
        <v>271</v>
      </c>
      <c r="H112" s="9" t="s">
        <v>253</v>
      </c>
      <c r="I112" s="17" t="n">
        <v>2021.15</v>
      </c>
      <c r="J112" s="17" t="n">
        <v>1565.3</v>
      </c>
      <c r="K112" s="15" t="n">
        <v>1045.03</v>
      </c>
      <c r="L112" s="6" t="s">
        <v>263</v>
      </c>
      <c r="M112" s="19" t="s">
        <v>26</v>
      </c>
      <c r="W112" s="12"/>
    </row>
    <row collapsed="false" customFormat="false" customHeight="false" hidden="false" ht="12.75" outlineLevel="0" r="113">
      <c r="A113" s="5" t="n">
        <v>106</v>
      </c>
      <c r="B113" s="13" t="s">
        <v>255</v>
      </c>
      <c r="C113" s="13" t="s">
        <v>33</v>
      </c>
      <c r="D113" s="14"/>
      <c r="E113" s="6" t="s">
        <v>29</v>
      </c>
      <c r="F113" s="13" t="s">
        <v>272</v>
      </c>
      <c r="G113" s="11" t="s">
        <v>273</v>
      </c>
      <c r="H113" s="9" t="s">
        <v>253</v>
      </c>
      <c r="I113" s="11" t="n">
        <v>3511.86</v>
      </c>
      <c r="J113" s="11" t="n">
        <v>3332.09</v>
      </c>
      <c r="K113" s="15" t="n">
        <v>1976.96</v>
      </c>
      <c r="L113" s="13" t="s">
        <v>258</v>
      </c>
      <c r="M113" s="19" t="s">
        <v>26</v>
      </c>
      <c r="N113" s="2"/>
      <c r="O113" s="2"/>
      <c r="T113" s="12"/>
      <c r="U113" s="12"/>
      <c r="V113" s="12"/>
      <c r="W113" s="12"/>
    </row>
    <row collapsed="false" customFormat="false" customHeight="false" hidden="false" ht="12.75" outlineLevel="0" r="114">
      <c r="A114" s="5" t="n">
        <v>107</v>
      </c>
      <c r="B114" s="13" t="s">
        <v>255</v>
      </c>
      <c r="C114" s="13" t="s">
        <v>33</v>
      </c>
      <c r="D114" s="14"/>
      <c r="E114" s="6" t="s">
        <v>29</v>
      </c>
      <c r="F114" s="13" t="s">
        <v>274</v>
      </c>
      <c r="G114" s="11" t="s">
        <v>275</v>
      </c>
      <c r="H114" s="9" t="s">
        <v>253</v>
      </c>
      <c r="I114" s="11" t="n">
        <v>2689.97</v>
      </c>
      <c r="J114" s="11" t="n">
        <v>2555.47</v>
      </c>
      <c r="K114" s="15" t="n">
        <v>2504.36</v>
      </c>
      <c r="L114" s="13" t="s">
        <v>258</v>
      </c>
      <c r="M114" s="19" t="s">
        <v>26</v>
      </c>
      <c r="N114" s="2"/>
      <c r="O114" s="2"/>
      <c r="W114" s="12"/>
    </row>
    <row collapsed="false" customFormat="false" customHeight="false" hidden="false" ht="12.75" outlineLevel="0" r="115">
      <c r="A115" s="5" t="n">
        <v>108</v>
      </c>
      <c r="B115" s="13" t="s">
        <v>255</v>
      </c>
      <c r="C115" s="6" t="s">
        <v>82</v>
      </c>
      <c r="D115" s="14"/>
      <c r="E115" s="6" t="s">
        <v>276</v>
      </c>
      <c r="F115" s="6" t="s">
        <v>277</v>
      </c>
      <c r="G115" s="8" t="s">
        <v>278</v>
      </c>
      <c r="H115" s="9" t="s">
        <v>253</v>
      </c>
      <c r="I115" s="17" t="n">
        <v>6968.5</v>
      </c>
      <c r="J115" s="17" t="n">
        <v>5339.89</v>
      </c>
      <c r="K115" s="17" t="n">
        <v>3465.89</v>
      </c>
      <c r="L115" s="6" t="s">
        <v>279</v>
      </c>
      <c r="M115" s="20" t="s">
        <v>280</v>
      </c>
      <c r="N115" s="12"/>
      <c r="O115" s="12"/>
      <c r="W115" s="12"/>
    </row>
    <row collapsed="false" customFormat="false" customHeight="false" hidden="false" ht="12.75" outlineLevel="0" r="116">
      <c r="A116" s="5" t="n">
        <v>109</v>
      </c>
      <c r="B116" s="13" t="s">
        <v>255</v>
      </c>
      <c r="C116" s="6" t="s">
        <v>82</v>
      </c>
      <c r="D116" s="14"/>
      <c r="E116" s="6" t="s">
        <v>250</v>
      </c>
      <c r="F116" s="6" t="s">
        <v>281</v>
      </c>
      <c r="G116" s="14" t="s">
        <v>282</v>
      </c>
      <c r="H116" s="9" t="s">
        <v>253</v>
      </c>
      <c r="I116" s="17" t="n">
        <v>7179.19</v>
      </c>
      <c r="J116" s="17" t="n">
        <v>6509.05</v>
      </c>
      <c r="K116" s="17" t="n">
        <v>3525.81</v>
      </c>
      <c r="L116" s="6" t="s">
        <v>254</v>
      </c>
      <c r="M116" s="19" t="s">
        <v>26</v>
      </c>
      <c r="W116" s="12"/>
    </row>
    <row collapsed="false" customFormat="false" customHeight="false" hidden="false" ht="12.75" outlineLevel="0" r="117">
      <c r="A117" s="5" t="n">
        <v>110</v>
      </c>
      <c r="B117" s="6" t="s">
        <v>283</v>
      </c>
      <c r="C117" s="6" t="s">
        <v>39</v>
      </c>
      <c r="D117" s="14"/>
      <c r="E117" s="6" t="s">
        <v>250</v>
      </c>
      <c r="F117" s="6" t="s">
        <v>284</v>
      </c>
      <c r="G117" s="8" t="s">
        <v>285</v>
      </c>
      <c r="H117" s="9" t="s">
        <v>253</v>
      </c>
      <c r="I117" s="17" t="n">
        <v>29.51</v>
      </c>
      <c r="J117" s="17" t="n">
        <v>24.67</v>
      </c>
      <c r="K117" s="15" t="n">
        <v>0.03</v>
      </c>
      <c r="L117" s="6" t="s">
        <v>286</v>
      </c>
      <c r="M117" s="19" t="s">
        <v>26</v>
      </c>
      <c r="W117" s="12"/>
    </row>
    <row collapsed="false" customFormat="false" customHeight="false" hidden="false" ht="12.75" outlineLevel="0" r="118">
      <c r="A118" s="5" t="n">
        <v>111</v>
      </c>
      <c r="B118" s="6" t="s">
        <v>283</v>
      </c>
      <c r="C118" s="6" t="s">
        <v>39</v>
      </c>
      <c r="D118" s="14"/>
      <c r="E118" s="6" t="s">
        <v>250</v>
      </c>
      <c r="F118" s="6" t="s">
        <v>287</v>
      </c>
      <c r="G118" s="8" t="s">
        <v>288</v>
      </c>
      <c r="H118" s="9" t="s">
        <v>253</v>
      </c>
      <c r="I118" s="17" t="n">
        <v>19.47</v>
      </c>
      <c r="J118" s="17" t="n">
        <v>16.27</v>
      </c>
      <c r="K118" s="15" t="n">
        <v>0.07</v>
      </c>
      <c r="L118" s="6" t="s">
        <v>286</v>
      </c>
      <c r="M118" s="19" t="s">
        <v>26</v>
      </c>
      <c r="T118" s="12"/>
      <c r="U118" s="12"/>
      <c r="V118" s="12"/>
      <c r="W118" s="12"/>
    </row>
    <row collapsed="false" customFormat="false" customHeight="false" hidden="false" ht="12.75" outlineLevel="0" r="119">
      <c r="A119" s="5" t="n">
        <v>112</v>
      </c>
      <c r="B119" s="6" t="s">
        <v>283</v>
      </c>
      <c r="C119" s="13" t="s">
        <v>51</v>
      </c>
      <c r="D119" s="14"/>
      <c r="E119" s="6" t="s">
        <v>29</v>
      </c>
      <c r="F119" s="13" t="s">
        <v>289</v>
      </c>
      <c r="G119" s="11" t="s">
        <v>290</v>
      </c>
      <c r="H119" s="9" t="s">
        <v>253</v>
      </c>
      <c r="I119" s="11" t="n">
        <v>2.11</v>
      </c>
      <c r="J119" s="11" t="n">
        <v>1.33</v>
      </c>
      <c r="K119" s="15" t="n">
        <v>0.67</v>
      </c>
      <c r="L119" s="13" t="s">
        <v>291</v>
      </c>
      <c r="M119" s="19" t="s">
        <v>26</v>
      </c>
      <c r="N119" s="12"/>
      <c r="O119" s="12"/>
      <c r="W119" s="12"/>
    </row>
    <row collapsed="false" customFormat="false" customHeight="false" hidden="false" ht="12.75" outlineLevel="0" r="120">
      <c r="A120" s="5" t="n">
        <v>113</v>
      </c>
      <c r="B120" s="6" t="s">
        <v>283</v>
      </c>
      <c r="C120" s="13" t="s">
        <v>51</v>
      </c>
      <c r="D120" s="14"/>
      <c r="E120" s="6" t="s">
        <v>29</v>
      </c>
      <c r="F120" s="13" t="s">
        <v>292</v>
      </c>
      <c r="G120" s="11" t="s">
        <v>293</v>
      </c>
      <c r="H120" s="9" t="s">
        <v>253</v>
      </c>
      <c r="I120" s="11" t="n">
        <v>4.88</v>
      </c>
      <c r="J120" s="11" t="n">
        <v>3.08</v>
      </c>
      <c r="K120" s="15" t="n">
        <v>2.03</v>
      </c>
      <c r="L120" s="13" t="s">
        <v>291</v>
      </c>
      <c r="M120" s="19" t="s">
        <v>26</v>
      </c>
      <c r="N120" s="12"/>
      <c r="O120" s="12"/>
      <c r="T120" s="12"/>
      <c r="U120" s="12"/>
      <c r="V120" s="12"/>
      <c r="W120" s="12"/>
    </row>
    <row collapsed="false" customFormat="false" customHeight="false" hidden="false" ht="12.75" outlineLevel="0" r="121">
      <c r="A121" s="5" t="n">
        <v>114</v>
      </c>
      <c r="B121" s="6" t="s">
        <v>283</v>
      </c>
      <c r="C121" s="6" t="s">
        <v>124</v>
      </c>
      <c r="D121" s="14"/>
      <c r="E121" s="6" t="s">
        <v>250</v>
      </c>
      <c r="F121" s="6" t="s">
        <v>294</v>
      </c>
      <c r="G121" s="8" t="s">
        <v>295</v>
      </c>
      <c r="H121" s="9" t="s">
        <v>253</v>
      </c>
      <c r="I121" s="17" t="n">
        <v>21.28</v>
      </c>
      <c r="J121" s="17" t="n">
        <v>17.79</v>
      </c>
      <c r="K121" s="15" t="n">
        <v>2.51</v>
      </c>
      <c r="L121" s="6" t="s">
        <v>286</v>
      </c>
      <c r="M121" s="19" t="s">
        <v>26</v>
      </c>
      <c r="W121" s="12"/>
    </row>
    <row collapsed="false" customFormat="false" customHeight="false" hidden="false" ht="12.75" outlineLevel="0" r="122">
      <c r="A122" s="5" t="n">
        <v>115</v>
      </c>
      <c r="B122" s="6" t="s">
        <v>283</v>
      </c>
      <c r="C122" s="6" t="s">
        <v>124</v>
      </c>
      <c r="D122" s="14"/>
      <c r="E122" s="6" t="s">
        <v>250</v>
      </c>
      <c r="F122" s="6" t="s">
        <v>296</v>
      </c>
      <c r="G122" s="8" t="s">
        <v>297</v>
      </c>
      <c r="H122" s="9" t="s">
        <v>253</v>
      </c>
      <c r="I122" s="17" t="n">
        <v>13.43</v>
      </c>
      <c r="J122" s="17" t="n">
        <v>11.23</v>
      </c>
      <c r="K122" s="15" t="n">
        <v>2.73</v>
      </c>
      <c r="L122" s="6" t="s">
        <v>286</v>
      </c>
      <c r="M122" s="19" t="s">
        <v>26</v>
      </c>
      <c r="T122" s="12"/>
      <c r="U122" s="12"/>
      <c r="V122" s="12"/>
      <c r="W122" s="12"/>
    </row>
    <row collapsed="false" customFormat="false" customHeight="false" hidden="false" ht="12.75" outlineLevel="0" r="123">
      <c r="A123" s="5" t="n">
        <v>116</v>
      </c>
      <c r="B123" s="6" t="s">
        <v>283</v>
      </c>
      <c r="C123" s="6" t="s">
        <v>78</v>
      </c>
      <c r="D123" s="14"/>
      <c r="E123" s="6" t="s">
        <v>250</v>
      </c>
      <c r="F123" s="6" t="s">
        <v>298</v>
      </c>
      <c r="G123" s="8" t="s">
        <v>299</v>
      </c>
      <c r="H123" s="9" t="s">
        <v>253</v>
      </c>
      <c r="I123" s="17" t="n">
        <v>107.71</v>
      </c>
      <c r="J123" s="17" t="n">
        <v>90.04</v>
      </c>
      <c r="K123" s="17" t="n">
        <v>2.98</v>
      </c>
      <c r="L123" s="6" t="s">
        <v>286</v>
      </c>
      <c r="M123" s="19" t="s">
        <v>26</v>
      </c>
      <c r="N123" s="12"/>
      <c r="O123" s="12"/>
      <c r="W123" s="12"/>
    </row>
    <row collapsed="false" customFormat="false" customHeight="false" hidden="false" ht="12.75" outlineLevel="0" r="124">
      <c r="A124" s="5" t="n">
        <v>117</v>
      </c>
      <c r="B124" s="6" t="s">
        <v>283</v>
      </c>
      <c r="C124" s="6" t="s">
        <v>78</v>
      </c>
      <c r="D124" s="14"/>
      <c r="E124" s="6" t="s">
        <v>250</v>
      </c>
      <c r="F124" s="6" t="s">
        <v>300</v>
      </c>
      <c r="G124" s="8" t="s">
        <v>301</v>
      </c>
      <c r="H124" s="9" t="s">
        <v>253</v>
      </c>
      <c r="I124" s="17" t="n">
        <v>19.23</v>
      </c>
      <c r="J124" s="17" t="n">
        <v>16.07</v>
      </c>
      <c r="K124" s="17" t="n">
        <v>3.04</v>
      </c>
      <c r="L124" s="6" t="s">
        <v>286</v>
      </c>
      <c r="M124" s="19" t="s">
        <v>26</v>
      </c>
      <c r="N124" s="12"/>
      <c r="O124" s="12"/>
      <c r="W124" s="12"/>
    </row>
    <row collapsed="false" customFormat="false" customHeight="false" hidden="false" ht="12.75" outlineLevel="0" r="125">
      <c r="A125" s="5" t="n">
        <v>118</v>
      </c>
      <c r="B125" s="6" t="s">
        <v>283</v>
      </c>
      <c r="C125" s="6" t="s">
        <v>82</v>
      </c>
      <c r="D125" s="14"/>
      <c r="E125" s="6" t="s">
        <v>250</v>
      </c>
      <c r="F125" s="6" t="s">
        <v>302</v>
      </c>
      <c r="G125" s="8" t="s">
        <v>303</v>
      </c>
      <c r="H125" s="9" t="s">
        <v>253</v>
      </c>
      <c r="I125" s="17" t="n">
        <v>17.63</v>
      </c>
      <c r="J125" s="17" t="n">
        <v>14.73</v>
      </c>
      <c r="K125" s="17" t="n">
        <v>3.66</v>
      </c>
      <c r="L125" s="6" t="s">
        <v>286</v>
      </c>
      <c r="M125" s="19" t="s">
        <v>26</v>
      </c>
      <c r="N125" s="12"/>
      <c r="O125" s="12"/>
      <c r="T125" s="12"/>
      <c r="U125" s="12"/>
      <c r="V125" s="12"/>
      <c r="W125" s="12"/>
    </row>
    <row collapsed="false" customFormat="false" customHeight="false" hidden="false" ht="12.75" outlineLevel="0" r="126">
      <c r="A126" s="5" t="n">
        <v>119</v>
      </c>
      <c r="B126" s="6" t="s">
        <v>283</v>
      </c>
      <c r="C126" s="6" t="s">
        <v>39</v>
      </c>
      <c r="D126" s="14"/>
      <c r="E126" s="6" t="s">
        <v>250</v>
      </c>
      <c r="F126" s="6" t="s">
        <v>304</v>
      </c>
      <c r="G126" s="8" t="s">
        <v>305</v>
      </c>
      <c r="H126" s="9" t="s">
        <v>253</v>
      </c>
      <c r="I126" s="17" t="n">
        <v>43.55</v>
      </c>
      <c r="J126" s="17" t="n">
        <v>36.4</v>
      </c>
      <c r="K126" s="15" t="n">
        <v>3.74</v>
      </c>
      <c r="L126" s="6" t="s">
        <v>286</v>
      </c>
      <c r="M126" s="19" t="s">
        <v>26</v>
      </c>
      <c r="W126" s="12"/>
    </row>
    <row collapsed="false" customFormat="false" customHeight="false" hidden="false" ht="12.75" outlineLevel="0" r="127">
      <c r="A127" s="5" t="n">
        <v>120</v>
      </c>
      <c r="B127" s="6" t="s">
        <v>283</v>
      </c>
      <c r="C127" s="6" t="s">
        <v>78</v>
      </c>
      <c r="D127" s="14"/>
      <c r="E127" s="6" t="s">
        <v>250</v>
      </c>
      <c r="F127" s="6" t="s">
        <v>306</v>
      </c>
      <c r="G127" s="8" t="s">
        <v>307</v>
      </c>
      <c r="H127" s="9" t="s">
        <v>253</v>
      </c>
      <c r="I127" s="17" t="n">
        <v>17.4</v>
      </c>
      <c r="J127" s="17" t="n">
        <v>14.54</v>
      </c>
      <c r="K127" s="17" t="n">
        <v>3.96</v>
      </c>
      <c r="L127" s="6" t="s">
        <v>286</v>
      </c>
      <c r="M127" s="19" t="s">
        <v>26</v>
      </c>
      <c r="N127" s="12"/>
      <c r="O127" s="12"/>
      <c r="T127" s="12"/>
      <c r="U127" s="12"/>
      <c r="V127" s="12"/>
      <c r="W127" s="12"/>
    </row>
    <row collapsed="false" customFormat="false" customHeight="false" hidden="false" ht="12.75" outlineLevel="0" r="128">
      <c r="A128" s="5" t="n">
        <v>121</v>
      </c>
      <c r="B128" s="6" t="s">
        <v>283</v>
      </c>
      <c r="C128" s="13" t="s">
        <v>51</v>
      </c>
      <c r="D128" s="14"/>
      <c r="E128" s="6" t="s">
        <v>29</v>
      </c>
      <c r="F128" s="13" t="s">
        <v>308</v>
      </c>
      <c r="G128" s="11" t="s">
        <v>309</v>
      </c>
      <c r="H128" s="9" t="s">
        <v>253</v>
      </c>
      <c r="I128" s="11" t="n">
        <v>9.38</v>
      </c>
      <c r="J128" s="11" t="n">
        <v>5.92</v>
      </c>
      <c r="K128" s="15" t="n">
        <v>4.74</v>
      </c>
      <c r="L128" s="13" t="s">
        <v>291</v>
      </c>
      <c r="M128" s="19" t="s">
        <v>26</v>
      </c>
      <c r="N128" s="12"/>
      <c r="O128" s="12"/>
      <c r="T128" s="12"/>
      <c r="U128" s="12"/>
      <c r="V128" s="12"/>
      <c r="W128" s="12"/>
    </row>
    <row collapsed="false" customFormat="false" customHeight="false" hidden="false" ht="12.75" outlineLevel="0" r="129">
      <c r="A129" s="5" t="n">
        <v>122</v>
      </c>
      <c r="B129" s="6" t="s">
        <v>283</v>
      </c>
      <c r="C129" s="6" t="s">
        <v>140</v>
      </c>
      <c r="D129" s="14"/>
      <c r="E129" s="6" t="s">
        <v>250</v>
      </c>
      <c r="F129" s="6" t="s">
        <v>310</v>
      </c>
      <c r="G129" s="8" t="s">
        <v>311</v>
      </c>
      <c r="H129" s="9" t="s">
        <v>253</v>
      </c>
      <c r="I129" s="17" t="n">
        <v>11.72</v>
      </c>
      <c r="J129" s="17" t="n">
        <v>9.79</v>
      </c>
      <c r="K129" s="15" t="n">
        <v>4.76</v>
      </c>
      <c r="L129" s="6" t="s">
        <v>286</v>
      </c>
      <c r="M129" s="19" t="s">
        <v>26</v>
      </c>
      <c r="T129" s="12"/>
      <c r="U129" s="12"/>
      <c r="V129" s="12"/>
      <c r="W129" s="12"/>
    </row>
    <row collapsed="false" customFormat="false" customHeight="false" hidden="false" ht="12.75" outlineLevel="0" r="130">
      <c r="A130" s="5" t="n">
        <v>123</v>
      </c>
      <c r="B130" s="6" t="s">
        <v>283</v>
      </c>
      <c r="C130" s="13" t="s">
        <v>124</v>
      </c>
      <c r="D130" s="14"/>
      <c r="E130" s="6" t="s">
        <v>29</v>
      </c>
      <c r="F130" s="13" t="s">
        <v>312</v>
      </c>
      <c r="G130" s="11" t="s">
        <v>313</v>
      </c>
      <c r="H130" s="9" t="s">
        <v>253</v>
      </c>
      <c r="I130" s="11" t="n">
        <v>17.36</v>
      </c>
      <c r="J130" s="11" t="n">
        <v>10.94</v>
      </c>
      <c r="K130" s="15" t="n">
        <v>4.98</v>
      </c>
      <c r="L130" s="13" t="s">
        <v>291</v>
      </c>
      <c r="M130" s="19" t="s">
        <v>26</v>
      </c>
      <c r="N130" s="2"/>
      <c r="O130" s="2"/>
      <c r="W130" s="12"/>
    </row>
    <row collapsed="false" customFormat="false" customHeight="false" hidden="false" ht="12.75" outlineLevel="0" r="131">
      <c r="A131" s="5" t="n">
        <v>124</v>
      </c>
      <c r="B131" s="6" t="s">
        <v>283</v>
      </c>
      <c r="C131" s="13" t="s">
        <v>82</v>
      </c>
      <c r="D131" s="14"/>
      <c r="E131" s="6" t="s">
        <v>29</v>
      </c>
      <c r="F131" s="13" t="s">
        <v>314</v>
      </c>
      <c r="G131" s="11" t="s">
        <v>315</v>
      </c>
      <c r="H131" s="9" t="s">
        <v>253</v>
      </c>
      <c r="I131" s="11" t="n">
        <v>33.72</v>
      </c>
      <c r="J131" s="11" t="n">
        <v>21.26</v>
      </c>
      <c r="K131" s="15" t="n">
        <v>4.99</v>
      </c>
      <c r="L131" s="13" t="s">
        <v>291</v>
      </c>
      <c r="M131" s="19" t="s">
        <v>26</v>
      </c>
      <c r="N131" s="2"/>
      <c r="O131" s="2"/>
      <c r="T131" s="12"/>
      <c r="U131" s="12"/>
      <c r="V131" s="12"/>
      <c r="W131" s="12"/>
    </row>
    <row collapsed="false" customFormat="false" customHeight="false" hidden="false" ht="12.75" outlineLevel="0" r="132">
      <c r="A132" s="5" t="n">
        <v>125</v>
      </c>
      <c r="B132" s="6" t="s">
        <v>283</v>
      </c>
      <c r="C132" s="6" t="s">
        <v>78</v>
      </c>
      <c r="D132" s="14"/>
      <c r="E132" s="6" t="s">
        <v>250</v>
      </c>
      <c r="F132" s="6" t="s">
        <v>316</v>
      </c>
      <c r="G132" s="8" t="s">
        <v>317</v>
      </c>
      <c r="H132" s="9" t="s">
        <v>253</v>
      </c>
      <c r="I132" s="17" t="n">
        <v>48.73</v>
      </c>
      <c r="J132" s="17" t="n">
        <v>40.74</v>
      </c>
      <c r="K132" s="17" t="n">
        <v>5.24</v>
      </c>
      <c r="L132" s="6" t="s">
        <v>286</v>
      </c>
      <c r="M132" s="19" t="s">
        <v>26</v>
      </c>
      <c r="N132" s="12"/>
      <c r="O132" s="12"/>
      <c r="T132" s="12"/>
      <c r="U132" s="12"/>
      <c r="V132" s="12"/>
      <c r="W132" s="12"/>
    </row>
    <row collapsed="false" customFormat="false" customHeight="false" hidden="false" ht="12.75" outlineLevel="0" r="133">
      <c r="A133" s="5" t="n">
        <v>126</v>
      </c>
      <c r="B133" s="6" t="s">
        <v>283</v>
      </c>
      <c r="C133" s="6" t="s">
        <v>78</v>
      </c>
      <c r="D133" s="14"/>
      <c r="E133" s="6" t="s">
        <v>250</v>
      </c>
      <c r="F133" s="6" t="s">
        <v>318</v>
      </c>
      <c r="G133" s="8" t="s">
        <v>319</v>
      </c>
      <c r="H133" s="9" t="s">
        <v>253</v>
      </c>
      <c r="I133" s="17" t="n">
        <v>23.98</v>
      </c>
      <c r="J133" s="17" t="n">
        <v>20.05</v>
      </c>
      <c r="K133" s="17" t="n">
        <v>5.69</v>
      </c>
      <c r="L133" s="6" t="s">
        <v>286</v>
      </c>
      <c r="M133" s="19" t="s">
        <v>26</v>
      </c>
      <c r="N133" s="12"/>
      <c r="O133" s="12"/>
      <c r="W133" s="2"/>
    </row>
    <row collapsed="false" customFormat="false" customHeight="false" hidden="false" ht="12.75" outlineLevel="0" r="134">
      <c r="A134" s="5" t="n">
        <v>127</v>
      </c>
      <c r="B134" s="6" t="s">
        <v>283</v>
      </c>
      <c r="C134" s="6" t="s">
        <v>54</v>
      </c>
      <c r="D134" s="14"/>
      <c r="E134" s="6" t="s">
        <v>250</v>
      </c>
      <c r="F134" s="6" t="s">
        <v>320</v>
      </c>
      <c r="G134" s="8" t="s">
        <v>321</v>
      </c>
      <c r="H134" s="9" t="s">
        <v>253</v>
      </c>
      <c r="I134" s="17" t="n">
        <v>42.79</v>
      </c>
      <c r="J134" s="17" t="n">
        <v>35.78</v>
      </c>
      <c r="K134" s="15" t="n">
        <v>5.95</v>
      </c>
      <c r="L134" s="6" t="s">
        <v>286</v>
      </c>
      <c r="M134" s="19" t="s">
        <v>26</v>
      </c>
      <c r="W134" s="2"/>
    </row>
    <row collapsed="false" customFormat="false" customHeight="false" hidden="false" ht="12.75" outlineLevel="0" r="135">
      <c r="A135" s="5" t="n">
        <v>128</v>
      </c>
      <c r="B135" s="6" t="s">
        <v>283</v>
      </c>
      <c r="C135" s="6" t="s">
        <v>48</v>
      </c>
      <c r="D135" s="14"/>
      <c r="E135" s="6" t="s">
        <v>250</v>
      </c>
      <c r="F135" s="6" t="s">
        <v>322</v>
      </c>
      <c r="G135" s="8" t="s">
        <v>323</v>
      </c>
      <c r="H135" s="9" t="s">
        <v>253</v>
      </c>
      <c r="I135" s="17" t="n">
        <v>29.2</v>
      </c>
      <c r="J135" s="17" t="n">
        <v>24.42</v>
      </c>
      <c r="K135" s="17" t="n">
        <v>7.29</v>
      </c>
      <c r="L135" s="6" t="s">
        <v>286</v>
      </c>
      <c r="M135" s="19" t="s">
        <v>26</v>
      </c>
      <c r="N135" s="12"/>
      <c r="O135" s="12"/>
      <c r="W135" s="2"/>
    </row>
    <row collapsed="false" customFormat="false" customHeight="false" hidden="false" ht="12.75" outlineLevel="0" r="136">
      <c r="A136" s="5" t="n">
        <v>129</v>
      </c>
      <c r="B136" s="6" t="s">
        <v>283</v>
      </c>
      <c r="C136" s="6" t="s">
        <v>85</v>
      </c>
      <c r="D136" s="21"/>
      <c r="E136" s="6" t="s">
        <v>250</v>
      </c>
      <c r="F136" s="6" t="s">
        <v>324</v>
      </c>
      <c r="G136" s="8" t="s">
        <v>325</v>
      </c>
      <c r="H136" s="9" t="s">
        <v>253</v>
      </c>
      <c r="I136" s="17" t="n">
        <v>14.81</v>
      </c>
      <c r="J136" s="17" t="n">
        <v>12.38</v>
      </c>
      <c r="K136" s="17" t="n">
        <v>7.96</v>
      </c>
      <c r="L136" s="6" t="s">
        <v>286</v>
      </c>
      <c r="M136" s="19" t="s">
        <v>26</v>
      </c>
      <c r="N136" s="18"/>
      <c r="O136" s="18"/>
      <c r="W136" s="2"/>
    </row>
    <row collapsed="false" customFormat="false" customHeight="false" hidden="false" ht="12.75" outlineLevel="0" r="137">
      <c r="A137" s="5" t="n">
        <v>130</v>
      </c>
      <c r="B137" s="6" t="s">
        <v>283</v>
      </c>
      <c r="C137" s="6" t="s">
        <v>78</v>
      </c>
      <c r="D137" s="14"/>
      <c r="E137" s="6" t="s">
        <v>250</v>
      </c>
      <c r="F137" s="6" t="s">
        <v>326</v>
      </c>
      <c r="G137" s="8" t="s">
        <v>327</v>
      </c>
      <c r="H137" s="9" t="s">
        <v>253</v>
      </c>
      <c r="I137" s="17" t="n">
        <v>29.39</v>
      </c>
      <c r="J137" s="17" t="n">
        <v>24.57</v>
      </c>
      <c r="K137" s="17" t="n">
        <v>8.16</v>
      </c>
      <c r="L137" s="6" t="s">
        <v>286</v>
      </c>
      <c r="M137" s="19" t="s">
        <v>26</v>
      </c>
      <c r="N137" s="12"/>
      <c r="O137" s="12"/>
      <c r="W137" s="2"/>
    </row>
    <row collapsed="false" customFormat="false" customHeight="false" hidden="false" ht="12.75" outlineLevel="0" r="138">
      <c r="A138" s="5" t="n">
        <v>131</v>
      </c>
      <c r="B138" s="6" t="s">
        <v>283</v>
      </c>
      <c r="C138" s="6" t="s">
        <v>33</v>
      </c>
      <c r="D138" s="14"/>
      <c r="E138" s="6" t="s">
        <v>250</v>
      </c>
      <c r="F138" s="6" t="s">
        <v>328</v>
      </c>
      <c r="G138" s="8" t="s">
        <v>329</v>
      </c>
      <c r="H138" s="9" t="s">
        <v>253</v>
      </c>
      <c r="I138" s="17" t="n">
        <v>82.28</v>
      </c>
      <c r="J138" s="17" t="n">
        <v>68.79</v>
      </c>
      <c r="K138" s="17" t="n">
        <v>8.25</v>
      </c>
      <c r="L138" s="6" t="s">
        <v>286</v>
      </c>
      <c r="M138" s="19" t="s">
        <v>26</v>
      </c>
      <c r="N138" s="12" t="s">
        <v>330</v>
      </c>
      <c r="O138" s="12" t="s">
        <v>85</v>
      </c>
      <c r="W138" s="12"/>
    </row>
    <row collapsed="false" customFormat="false" customHeight="false" hidden="false" ht="12.75" outlineLevel="0" r="139">
      <c r="A139" s="5" t="n">
        <v>132</v>
      </c>
      <c r="B139" s="6" t="s">
        <v>283</v>
      </c>
      <c r="C139" s="6" t="s">
        <v>78</v>
      </c>
      <c r="D139" s="14"/>
      <c r="E139" s="6" t="s">
        <v>250</v>
      </c>
      <c r="F139" s="6" t="s">
        <v>331</v>
      </c>
      <c r="G139" s="8" t="s">
        <v>332</v>
      </c>
      <c r="H139" s="9" t="s">
        <v>253</v>
      </c>
      <c r="I139" s="17" t="n">
        <v>34.43</v>
      </c>
      <c r="J139" s="17" t="n">
        <v>28.79</v>
      </c>
      <c r="K139" s="17" t="n">
        <v>8.59</v>
      </c>
      <c r="L139" s="6" t="s">
        <v>286</v>
      </c>
      <c r="M139" s="19" t="s">
        <v>26</v>
      </c>
      <c r="N139" s="12"/>
      <c r="O139" s="12"/>
      <c r="W139" s="12"/>
    </row>
    <row collapsed="false" customFormat="false" customHeight="false" hidden="false" ht="12.75" outlineLevel="0" r="140">
      <c r="A140" s="5" t="n">
        <v>133</v>
      </c>
      <c r="B140" s="6" t="s">
        <v>283</v>
      </c>
      <c r="C140" s="6" t="s">
        <v>82</v>
      </c>
      <c r="D140" s="14"/>
      <c r="E140" s="6" t="s">
        <v>250</v>
      </c>
      <c r="F140" s="6" t="s">
        <v>333</v>
      </c>
      <c r="G140" s="8" t="s">
        <v>334</v>
      </c>
      <c r="H140" s="9" t="s">
        <v>253</v>
      </c>
      <c r="I140" s="17" t="n">
        <v>21.35</v>
      </c>
      <c r="J140" s="17" t="n">
        <v>17.85</v>
      </c>
      <c r="K140" s="17" t="n">
        <v>9.55</v>
      </c>
      <c r="L140" s="6" t="s">
        <v>286</v>
      </c>
      <c r="M140" s="19" t="s">
        <v>26</v>
      </c>
      <c r="N140" s="12"/>
      <c r="O140" s="12"/>
      <c r="W140" s="12"/>
    </row>
    <row collapsed="false" customFormat="false" customHeight="false" hidden="false" ht="12.75" outlineLevel="0" r="141">
      <c r="A141" s="5" t="n">
        <v>134</v>
      </c>
      <c r="B141" s="6" t="s">
        <v>283</v>
      </c>
      <c r="C141" s="6" t="s">
        <v>54</v>
      </c>
      <c r="D141" s="14"/>
      <c r="E141" s="6" t="s">
        <v>250</v>
      </c>
      <c r="F141" s="6" t="s">
        <v>335</v>
      </c>
      <c r="G141" s="8" t="s">
        <v>336</v>
      </c>
      <c r="H141" s="9" t="s">
        <v>253</v>
      </c>
      <c r="I141" s="17" t="n">
        <v>12.93</v>
      </c>
      <c r="J141" s="17" t="n">
        <v>10.81</v>
      </c>
      <c r="K141" s="15" t="n">
        <v>9.91</v>
      </c>
      <c r="L141" s="6" t="s">
        <v>286</v>
      </c>
      <c r="M141" s="19" t="s">
        <v>26</v>
      </c>
      <c r="T141" s="12"/>
      <c r="U141" s="12"/>
      <c r="V141" s="12"/>
      <c r="W141" s="12"/>
    </row>
    <row collapsed="false" customFormat="false" customHeight="false" hidden="false" ht="12.75" outlineLevel="0" r="142">
      <c r="A142" s="5" t="n">
        <v>135</v>
      </c>
      <c r="B142" s="6" t="s">
        <v>283</v>
      </c>
      <c r="C142" s="13" t="s">
        <v>51</v>
      </c>
      <c r="D142" s="14"/>
      <c r="E142" s="6" t="s">
        <v>29</v>
      </c>
      <c r="F142" s="13" t="s">
        <v>337</v>
      </c>
      <c r="G142" s="11" t="s">
        <v>338</v>
      </c>
      <c r="H142" s="9" t="s">
        <v>253</v>
      </c>
      <c r="I142" s="11" t="n">
        <v>35.1</v>
      </c>
      <c r="J142" s="11" t="n">
        <v>22.14</v>
      </c>
      <c r="K142" s="15" t="n">
        <v>10.93</v>
      </c>
      <c r="L142" s="13" t="s">
        <v>291</v>
      </c>
      <c r="M142" s="19" t="s">
        <v>26</v>
      </c>
      <c r="N142" s="2"/>
      <c r="O142" s="2"/>
      <c r="T142" s="12"/>
      <c r="U142" s="12"/>
      <c r="V142" s="12"/>
      <c r="W142" s="12"/>
    </row>
    <row collapsed="false" customFormat="false" customHeight="false" hidden="false" ht="12.75" outlineLevel="0" r="143">
      <c r="A143" s="5" t="n">
        <v>136</v>
      </c>
      <c r="B143" s="6" t="s">
        <v>283</v>
      </c>
      <c r="C143" s="6" t="s">
        <v>39</v>
      </c>
      <c r="D143" s="14"/>
      <c r="E143" s="6" t="s">
        <v>250</v>
      </c>
      <c r="F143" s="6" t="s">
        <v>339</v>
      </c>
      <c r="G143" s="8" t="s">
        <v>340</v>
      </c>
      <c r="H143" s="9" t="s">
        <v>253</v>
      </c>
      <c r="I143" s="17" t="n">
        <v>23.7</v>
      </c>
      <c r="J143" s="17" t="n">
        <v>19.82</v>
      </c>
      <c r="K143" s="15" t="n">
        <v>11.93</v>
      </c>
      <c r="L143" s="6" t="s">
        <v>286</v>
      </c>
      <c r="M143" s="19" t="s">
        <v>26</v>
      </c>
      <c r="W143" s="12"/>
    </row>
    <row collapsed="false" customFormat="false" customHeight="false" hidden="false" ht="12.75" outlineLevel="0" r="144">
      <c r="A144" s="5" t="n">
        <v>137</v>
      </c>
      <c r="B144" s="6" t="s">
        <v>283</v>
      </c>
      <c r="C144" s="6" t="s">
        <v>78</v>
      </c>
      <c r="D144" s="14"/>
      <c r="E144" s="6" t="s">
        <v>250</v>
      </c>
      <c r="F144" s="6" t="s">
        <v>341</v>
      </c>
      <c r="G144" s="8" t="s">
        <v>342</v>
      </c>
      <c r="H144" s="9" t="s">
        <v>253</v>
      </c>
      <c r="I144" s="17" t="n">
        <v>29.53</v>
      </c>
      <c r="J144" s="17" t="n">
        <v>24.69</v>
      </c>
      <c r="K144" s="17" t="n">
        <v>12.27</v>
      </c>
      <c r="L144" s="6" t="s">
        <v>286</v>
      </c>
      <c r="M144" s="19" t="s">
        <v>26</v>
      </c>
      <c r="N144" s="12"/>
      <c r="O144" s="12"/>
      <c r="T144" s="12"/>
      <c r="U144" s="12"/>
      <c r="V144" s="12"/>
      <c r="W144" s="12"/>
    </row>
    <row collapsed="false" customFormat="false" customHeight="false" hidden="false" ht="12.75" outlineLevel="0" r="145">
      <c r="A145" s="5" t="n">
        <v>138</v>
      </c>
      <c r="B145" s="6" t="s">
        <v>283</v>
      </c>
      <c r="C145" s="6" t="s">
        <v>78</v>
      </c>
      <c r="D145" s="14"/>
      <c r="E145" s="6" t="s">
        <v>250</v>
      </c>
      <c r="F145" s="6" t="s">
        <v>343</v>
      </c>
      <c r="G145" s="8" t="s">
        <v>344</v>
      </c>
      <c r="H145" s="9" t="s">
        <v>253</v>
      </c>
      <c r="I145" s="17" t="n">
        <v>45</v>
      </c>
      <c r="J145" s="17" t="n">
        <v>37.62</v>
      </c>
      <c r="K145" s="17" t="n">
        <v>13.04</v>
      </c>
      <c r="L145" s="6" t="s">
        <v>286</v>
      </c>
      <c r="M145" s="19" t="s">
        <v>26</v>
      </c>
      <c r="N145" s="12"/>
      <c r="O145" s="12"/>
      <c r="W145" s="2"/>
    </row>
    <row collapsed="false" customFormat="false" customHeight="false" hidden="false" ht="12.75" outlineLevel="0" r="146">
      <c r="A146" s="5" t="n">
        <v>139</v>
      </c>
      <c r="B146" s="6" t="s">
        <v>283</v>
      </c>
      <c r="C146" s="6" t="s">
        <v>39</v>
      </c>
      <c r="D146" s="14"/>
      <c r="E146" s="6" t="s">
        <v>250</v>
      </c>
      <c r="F146" s="6" t="s">
        <v>345</v>
      </c>
      <c r="G146" s="8" t="s">
        <v>346</v>
      </c>
      <c r="H146" s="9" t="s">
        <v>253</v>
      </c>
      <c r="I146" s="17" t="n">
        <v>20.28</v>
      </c>
      <c r="J146" s="17" t="n">
        <v>16.96</v>
      </c>
      <c r="K146" s="15" t="n">
        <v>13.53</v>
      </c>
      <c r="L146" s="6" t="s">
        <v>286</v>
      </c>
      <c r="M146" s="19" t="s">
        <v>26</v>
      </c>
      <c r="T146" s="12"/>
      <c r="U146" s="12"/>
      <c r="V146" s="12"/>
      <c r="W146" s="2"/>
    </row>
    <row collapsed="false" customFormat="false" customHeight="false" hidden="false" ht="12.75" outlineLevel="0" r="147">
      <c r="A147" s="5" t="n">
        <v>140</v>
      </c>
      <c r="B147" s="6" t="s">
        <v>283</v>
      </c>
      <c r="C147" s="6" t="s">
        <v>39</v>
      </c>
      <c r="D147" s="14"/>
      <c r="E147" s="6" t="s">
        <v>250</v>
      </c>
      <c r="F147" s="6" t="s">
        <v>347</v>
      </c>
      <c r="G147" s="8" t="s">
        <v>348</v>
      </c>
      <c r="H147" s="9" t="s">
        <v>253</v>
      </c>
      <c r="I147" s="17" t="n">
        <v>23.09</v>
      </c>
      <c r="J147" s="17" t="n">
        <v>19.3</v>
      </c>
      <c r="K147" s="15" t="n">
        <v>15.45</v>
      </c>
      <c r="L147" s="6" t="s">
        <v>286</v>
      </c>
      <c r="M147" s="19" t="s">
        <v>26</v>
      </c>
      <c r="T147" s="12"/>
      <c r="U147" s="12"/>
      <c r="V147" s="12"/>
      <c r="W147" s="18"/>
    </row>
    <row collapsed="false" customFormat="false" customHeight="false" hidden="false" ht="12.75" outlineLevel="0" r="148">
      <c r="A148" s="5" t="n">
        <v>141</v>
      </c>
      <c r="B148" s="6" t="s">
        <v>283</v>
      </c>
      <c r="C148" s="6" t="s">
        <v>78</v>
      </c>
      <c r="D148" s="14"/>
      <c r="E148" s="6" t="s">
        <v>250</v>
      </c>
      <c r="F148" s="6" t="s">
        <v>349</v>
      </c>
      <c r="G148" s="8" t="s">
        <v>350</v>
      </c>
      <c r="H148" s="9" t="s">
        <v>253</v>
      </c>
      <c r="I148" s="17" t="n">
        <v>42.13</v>
      </c>
      <c r="J148" s="17" t="n">
        <v>35.22</v>
      </c>
      <c r="K148" s="17" t="n">
        <v>15.78</v>
      </c>
      <c r="L148" s="6" t="s">
        <v>286</v>
      </c>
      <c r="M148" s="19" t="s">
        <v>26</v>
      </c>
      <c r="N148" s="12"/>
      <c r="O148" s="12"/>
      <c r="T148" s="12"/>
      <c r="U148" s="12"/>
      <c r="V148" s="12"/>
      <c r="W148" s="12"/>
    </row>
    <row collapsed="false" customFormat="false" customHeight="false" hidden="false" ht="12.75" outlineLevel="0" r="149">
      <c r="A149" s="5" t="n">
        <v>142</v>
      </c>
      <c r="B149" s="6" t="s">
        <v>283</v>
      </c>
      <c r="C149" s="6" t="s">
        <v>85</v>
      </c>
      <c r="D149" s="14"/>
      <c r="E149" s="6" t="s">
        <v>250</v>
      </c>
      <c r="F149" s="6" t="s">
        <v>351</v>
      </c>
      <c r="G149" s="8" t="s">
        <v>352</v>
      </c>
      <c r="H149" s="9" t="s">
        <v>253</v>
      </c>
      <c r="I149" s="17" t="n">
        <v>20.73</v>
      </c>
      <c r="J149" s="17" t="n">
        <v>17.33</v>
      </c>
      <c r="K149" s="17" t="n">
        <v>16.08</v>
      </c>
      <c r="L149" s="6" t="s">
        <v>286</v>
      </c>
      <c r="M149" s="19" t="s">
        <v>26</v>
      </c>
      <c r="N149" s="12"/>
      <c r="O149" s="12"/>
      <c r="T149" s="12"/>
      <c r="U149" s="12"/>
      <c r="V149" s="12"/>
      <c r="W149" s="12"/>
    </row>
    <row collapsed="false" customFormat="false" customHeight="false" hidden="false" ht="12.75" outlineLevel="0" r="150">
      <c r="A150" s="5" t="n">
        <v>143</v>
      </c>
      <c r="B150" s="6" t="s">
        <v>283</v>
      </c>
      <c r="C150" s="6" t="s">
        <v>353</v>
      </c>
      <c r="D150" s="14"/>
      <c r="E150" s="6" t="s">
        <v>250</v>
      </c>
      <c r="F150" s="6" t="s">
        <v>354</v>
      </c>
      <c r="G150" s="8" t="s">
        <v>355</v>
      </c>
      <c r="H150" s="9" t="s">
        <v>253</v>
      </c>
      <c r="I150" s="17" t="n">
        <v>27.86</v>
      </c>
      <c r="J150" s="17" t="n">
        <v>23.29</v>
      </c>
      <c r="K150" s="17" t="n">
        <v>16.3</v>
      </c>
      <c r="L150" s="6" t="s">
        <v>286</v>
      </c>
      <c r="M150" s="19" t="s">
        <v>26</v>
      </c>
      <c r="T150" s="12"/>
      <c r="U150" s="12"/>
      <c r="V150" s="12"/>
      <c r="W150" s="12"/>
    </row>
    <row collapsed="false" customFormat="false" customHeight="false" hidden="false" ht="12.75" outlineLevel="0" r="151">
      <c r="A151" s="5" t="n">
        <v>144</v>
      </c>
      <c r="B151" s="6" t="s">
        <v>283</v>
      </c>
      <c r="C151" s="6" t="s">
        <v>39</v>
      </c>
      <c r="D151" s="14"/>
      <c r="E151" s="6" t="s">
        <v>250</v>
      </c>
      <c r="F151" s="6" t="s">
        <v>356</v>
      </c>
      <c r="G151" s="8" t="s">
        <v>357</v>
      </c>
      <c r="H151" s="9" t="s">
        <v>253</v>
      </c>
      <c r="I151" s="17" t="n">
        <v>21.39</v>
      </c>
      <c r="J151" s="17" t="n">
        <v>17.88</v>
      </c>
      <c r="K151" s="15" t="n">
        <v>17.16</v>
      </c>
      <c r="L151" s="6" t="s">
        <v>286</v>
      </c>
      <c r="M151" s="19" t="s">
        <v>26</v>
      </c>
      <c r="T151" s="12"/>
      <c r="U151" s="12"/>
      <c r="V151" s="12"/>
      <c r="W151" s="12"/>
    </row>
    <row collapsed="false" customFormat="false" customHeight="false" hidden="false" ht="12.75" outlineLevel="0" r="152">
      <c r="A152" s="5" t="n">
        <v>145</v>
      </c>
      <c r="B152" s="6" t="s">
        <v>283</v>
      </c>
      <c r="C152" s="6" t="s">
        <v>124</v>
      </c>
      <c r="D152" s="14"/>
      <c r="E152" s="6" t="s">
        <v>250</v>
      </c>
      <c r="F152" s="6" t="s">
        <v>358</v>
      </c>
      <c r="G152" s="8" t="s">
        <v>359</v>
      </c>
      <c r="H152" s="9" t="s">
        <v>253</v>
      </c>
      <c r="I152" s="17" t="n">
        <v>25.86</v>
      </c>
      <c r="J152" s="17" t="n">
        <v>21.62</v>
      </c>
      <c r="K152" s="15" t="n">
        <v>17.3</v>
      </c>
      <c r="L152" s="6" t="s">
        <v>286</v>
      </c>
      <c r="M152" s="19" t="s">
        <v>26</v>
      </c>
      <c r="T152" s="12"/>
      <c r="U152" s="12"/>
      <c r="V152" s="12"/>
      <c r="W152" s="12"/>
    </row>
    <row collapsed="false" customFormat="false" customHeight="false" hidden="false" ht="12.75" outlineLevel="0" r="153">
      <c r="A153" s="5" t="n">
        <v>146</v>
      </c>
      <c r="B153" s="6" t="s">
        <v>283</v>
      </c>
      <c r="C153" s="13" t="s">
        <v>51</v>
      </c>
      <c r="D153" s="14"/>
      <c r="E153" s="6" t="s">
        <v>29</v>
      </c>
      <c r="F153" s="13" t="s">
        <v>360</v>
      </c>
      <c r="G153" s="11" t="s">
        <v>361</v>
      </c>
      <c r="H153" s="9" t="s">
        <v>253</v>
      </c>
      <c r="I153" s="11" t="n">
        <v>94.48</v>
      </c>
      <c r="J153" s="11" t="n">
        <v>59.57</v>
      </c>
      <c r="K153" s="15" t="n">
        <v>18.76</v>
      </c>
      <c r="L153" s="13" t="s">
        <v>291</v>
      </c>
      <c r="M153" s="19" t="s">
        <v>26</v>
      </c>
      <c r="N153" s="2"/>
      <c r="O153" s="2"/>
      <c r="W153" s="12"/>
    </row>
    <row collapsed="false" customFormat="false" customHeight="false" hidden="false" ht="12.75" outlineLevel="0" r="154">
      <c r="A154" s="5" t="n">
        <v>147</v>
      </c>
      <c r="B154" s="6" t="s">
        <v>283</v>
      </c>
      <c r="C154" s="6" t="s">
        <v>54</v>
      </c>
      <c r="D154" s="14"/>
      <c r="E154" s="6" t="s">
        <v>250</v>
      </c>
      <c r="F154" s="6" t="s">
        <v>362</v>
      </c>
      <c r="G154" s="8" t="s">
        <v>363</v>
      </c>
      <c r="H154" s="9" t="s">
        <v>253</v>
      </c>
      <c r="I154" s="17" t="n">
        <v>24.05</v>
      </c>
      <c r="J154" s="17" t="n">
        <v>20.1</v>
      </c>
      <c r="K154" s="15" t="n">
        <v>19.1</v>
      </c>
      <c r="L154" s="6" t="s">
        <v>286</v>
      </c>
      <c r="M154" s="19" t="s">
        <v>26</v>
      </c>
      <c r="W154" s="12"/>
    </row>
    <row collapsed="false" customFormat="false" customHeight="false" hidden="false" ht="12.75" outlineLevel="0" r="155">
      <c r="A155" s="5" t="n">
        <v>148</v>
      </c>
      <c r="B155" s="6" t="s">
        <v>283</v>
      </c>
      <c r="C155" s="6" t="s">
        <v>82</v>
      </c>
      <c r="D155" s="14"/>
      <c r="E155" s="6" t="s">
        <v>250</v>
      </c>
      <c r="F155" s="6" t="s">
        <v>364</v>
      </c>
      <c r="G155" s="8" t="s">
        <v>365</v>
      </c>
      <c r="H155" s="9" t="s">
        <v>253</v>
      </c>
      <c r="I155" s="17" t="n">
        <v>44.52</v>
      </c>
      <c r="J155" s="17" t="n">
        <v>37.22</v>
      </c>
      <c r="K155" s="17" t="n">
        <v>20.47</v>
      </c>
      <c r="L155" s="6" t="s">
        <v>286</v>
      </c>
      <c r="M155" s="19" t="s">
        <v>26</v>
      </c>
      <c r="N155" s="12"/>
      <c r="O155" s="12"/>
      <c r="T155" s="12"/>
      <c r="U155" s="12"/>
      <c r="V155" s="12"/>
      <c r="W155" s="12"/>
    </row>
    <row collapsed="false" customFormat="false" customHeight="false" hidden="false" ht="12.75" outlineLevel="0" r="156">
      <c r="A156" s="5" t="n">
        <v>149</v>
      </c>
      <c r="B156" s="6" t="s">
        <v>283</v>
      </c>
      <c r="C156" s="6" t="s">
        <v>78</v>
      </c>
      <c r="D156" s="14"/>
      <c r="E156" s="6" t="s">
        <v>250</v>
      </c>
      <c r="F156" s="6" t="s">
        <v>366</v>
      </c>
      <c r="G156" s="8" t="s">
        <v>367</v>
      </c>
      <c r="H156" s="9" t="s">
        <v>253</v>
      </c>
      <c r="I156" s="17" t="n">
        <v>41.37</v>
      </c>
      <c r="J156" s="17" t="n">
        <v>34.59</v>
      </c>
      <c r="K156" s="17" t="n">
        <v>25.94</v>
      </c>
      <c r="L156" s="6" t="s">
        <v>286</v>
      </c>
      <c r="M156" s="19" t="s">
        <v>26</v>
      </c>
      <c r="N156" s="12"/>
      <c r="O156" s="12"/>
    </row>
    <row collapsed="false" customFormat="false" customHeight="false" hidden="false" ht="12.75" outlineLevel="0" r="157">
      <c r="A157" s="5" t="n">
        <v>150</v>
      </c>
      <c r="B157" s="6" t="s">
        <v>283</v>
      </c>
      <c r="C157" s="13" t="s">
        <v>51</v>
      </c>
      <c r="D157" s="14"/>
      <c r="E157" s="6" t="s">
        <v>29</v>
      </c>
      <c r="F157" s="13" t="s">
        <v>368</v>
      </c>
      <c r="G157" s="11" t="s">
        <v>369</v>
      </c>
      <c r="H157" s="9" t="s">
        <v>253</v>
      </c>
      <c r="I157" s="11" t="n">
        <v>209.6</v>
      </c>
      <c r="J157" s="11" t="n">
        <v>132.16</v>
      </c>
      <c r="K157" s="15" t="n">
        <v>26.6</v>
      </c>
      <c r="L157" s="13" t="s">
        <v>291</v>
      </c>
      <c r="M157" s="19" t="s">
        <v>26</v>
      </c>
      <c r="N157" s="12"/>
      <c r="O157" s="12"/>
      <c r="T157" s="12"/>
      <c r="U157" s="12"/>
      <c r="V157" s="12"/>
      <c r="W157" s="12"/>
    </row>
    <row collapsed="false" customFormat="false" customHeight="false" hidden="false" ht="12.75" outlineLevel="0" r="158">
      <c r="A158" s="5" t="n">
        <v>151</v>
      </c>
      <c r="B158" s="6" t="s">
        <v>283</v>
      </c>
      <c r="C158" s="13" t="s">
        <v>39</v>
      </c>
      <c r="D158" s="11"/>
      <c r="E158" s="6" t="s">
        <v>29</v>
      </c>
      <c r="F158" s="13" t="s">
        <v>370</v>
      </c>
      <c r="G158" s="11" t="s">
        <v>371</v>
      </c>
      <c r="H158" s="9" t="s">
        <v>253</v>
      </c>
      <c r="I158" s="11" t="n">
        <v>75.22</v>
      </c>
      <c r="J158" s="11" t="n">
        <v>47.42</v>
      </c>
      <c r="K158" s="15" t="n">
        <v>28.45</v>
      </c>
      <c r="L158" s="13" t="s">
        <v>291</v>
      </c>
      <c r="M158" s="19" t="s">
        <v>26</v>
      </c>
    </row>
    <row collapsed="false" customFormat="false" customHeight="false" hidden="false" ht="12.75" outlineLevel="0" r="159">
      <c r="A159" s="5" t="n">
        <v>152</v>
      </c>
      <c r="B159" s="6" t="s">
        <v>283</v>
      </c>
      <c r="C159" s="6" t="s">
        <v>39</v>
      </c>
      <c r="D159" s="14"/>
      <c r="E159" s="6" t="s">
        <v>250</v>
      </c>
      <c r="F159" s="6" t="s">
        <v>372</v>
      </c>
      <c r="G159" s="8" t="s">
        <v>373</v>
      </c>
      <c r="H159" s="9" t="s">
        <v>253</v>
      </c>
      <c r="I159" s="17" t="n">
        <v>41.94</v>
      </c>
      <c r="J159" s="17" t="n">
        <v>35.06</v>
      </c>
      <c r="K159" s="15" t="n">
        <v>31.55</v>
      </c>
      <c r="L159" s="6" t="s">
        <v>286</v>
      </c>
      <c r="M159" s="19" t="s">
        <v>26</v>
      </c>
    </row>
    <row collapsed="false" customFormat="false" customHeight="false" hidden="false" ht="12.75" outlineLevel="0" r="160">
      <c r="A160" s="5" t="n">
        <v>153</v>
      </c>
      <c r="B160" s="6" t="s">
        <v>283</v>
      </c>
      <c r="C160" s="6" t="s">
        <v>54</v>
      </c>
      <c r="D160" s="14"/>
      <c r="E160" s="6" t="s">
        <v>250</v>
      </c>
      <c r="F160" s="6" t="s">
        <v>374</v>
      </c>
      <c r="G160" s="8" t="s">
        <v>375</v>
      </c>
      <c r="H160" s="9" t="s">
        <v>253</v>
      </c>
      <c r="I160" s="17" t="n">
        <v>51.11</v>
      </c>
      <c r="J160" s="17" t="n">
        <v>42.73</v>
      </c>
      <c r="K160" s="15" t="n">
        <v>32.5</v>
      </c>
      <c r="L160" s="6" t="s">
        <v>286</v>
      </c>
      <c r="M160" s="19" t="s">
        <v>26</v>
      </c>
      <c r="W160" s="12"/>
    </row>
    <row collapsed="false" customFormat="false" customHeight="false" hidden="false" ht="12.75" outlineLevel="0" r="161">
      <c r="A161" s="5" t="n">
        <v>154</v>
      </c>
      <c r="B161" s="6" t="s">
        <v>283</v>
      </c>
      <c r="C161" s="6" t="s">
        <v>48</v>
      </c>
      <c r="D161" s="14"/>
      <c r="E161" s="6" t="s">
        <v>65</v>
      </c>
      <c r="F161" s="6" t="s">
        <v>376</v>
      </c>
      <c r="G161" s="8" t="s">
        <v>377</v>
      </c>
      <c r="H161" s="9" t="s">
        <v>253</v>
      </c>
      <c r="I161" s="17" t="n">
        <v>63.09</v>
      </c>
      <c r="J161" s="17" t="n">
        <v>53.96</v>
      </c>
      <c r="K161" s="17" t="n">
        <v>40.04</v>
      </c>
      <c r="L161" s="6" t="s">
        <v>378</v>
      </c>
      <c r="M161" s="20" t="s">
        <v>69</v>
      </c>
      <c r="N161" s="12"/>
      <c r="O161" s="12"/>
      <c r="W161" s="22"/>
    </row>
    <row collapsed="false" customFormat="false" customHeight="false" hidden="false" ht="12.75" outlineLevel="0" r="162">
      <c r="A162" s="5" t="n">
        <v>155</v>
      </c>
      <c r="B162" s="6" t="s">
        <v>283</v>
      </c>
      <c r="C162" s="6" t="s">
        <v>78</v>
      </c>
      <c r="D162" s="14"/>
      <c r="E162" s="6" t="s">
        <v>250</v>
      </c>
      <c r="F162" s="6" t="s">
        <v>379</v>
      </c>
      <c r="G162" s="8" t="s">
        <v>380</v>
      </c>
      <c r="H162" s="9" t="s">
        <v>253</v>
      </c>
      <c r="I162" s="17" t="n">
        <v>89.27</v>
      </c>
      <c r="J162" s="17" t="n">
        <v>74.63</v>
      </c>
      <c r="K162" s="17" t="n">
        <v>41.05</v>
      </c>
      <c r="L162" s="6" t="s">
        <v>286</v>
      </c>
      <c r="M162" s="19" t="s">
        <v>26</v>
      </c>
      <c r="N162" s="12"/>
      <c r="O162" s="12"/>
      <c r="T162" s="12"/>
      <c r="U162" s="12"/>
      <c r="V162" s="12"/>
    </row>
    <row collapsed="false" customFormat="false" customHeight="false" hidden="false" ht="12.75" outlineLevel="0" r="163">
      <c r="A163" s="5" t="n">
        <v>156</v>
      </c>
      <c r="B163" s="6" t="s">
        <v>283</v>
      </c>
      <c r="C163" s="6" t="s">
        <v>48</v>
      </c>
      <c r="D163" s="14"/>
      <c r="E163" s="6" t="s">
        <v>250</v>
      </c>
      <c r="F163" s="6" t="s">
        <v>381</v>
      </c>
      <c r="G163" s="8" t="s">
        <v>382</v>
      </c>
      <c r="H163" s="9" t="s">
        <v>253</v>
      </c>
      <c r="I163" s="17" t="n">
        <v>59.63</v>
      </c>
      <c r="J163" s="17" t="n">
        <v>49.85</v>
      </c>
      <c r="K163" s="17" t="n">
        <v>42.37</v>
      </c>
      <c r="L163" s="6" t="s">
        <v>286</v>
      </c>
      <c r="M163" s="19" t="s">
        <v>26</v>
      </c>
      <c r="N163" s="12"/>
      <c r="O163" s="12"/>
      <c r="W163" s="12"/>
    </row>
    <row collapsed="false" customFormat="false" customHeight="false" hidden="false" ht="12.75" outlineLevel="0" r="164">
      <c r="A164" s="5" t="n">
        <v>157</v>
      </c>
      <c r="B164" s="6" t="s">
        <v>283</v>
      </c>
      <c r="C164" s="6" t="s">
        <v>33</v>
      </c>
      <c r="D164" s="14"/>
      <c r="E164" s="6" t="s">
        <v>250</v>
      </c>
      <c r="F164" s="6" t="s">
        <v>383</v>
      </c>
      <c r="G164" s="8" t="s">
        <v>384</v>
      </c>
      <c r="H164" s="9" t="s">
        <v>253</v>
      </c>
      <c r="I164" s="17" t="n">
        <v>58.71</v>
      </c>
      <c r="J164" s="17" t="n">
        <v>49.08</v>
      </c>
      <c r="K164" s="17" t="n">
        <v>44.66</v>
      </c>
      <c r="L164" s="6" t="s">
        <v>286</v>
      </c>
      <c r="M164" s="19" t="s">
        <v>26</v>
      </c>
      <c r="N164" s="12" t="s">
        <v>385</v>
      </c>
      <c r="O164" s="12" t="s">
        <v>78</v>
      </c>
      <c r="T164" s="12"/>
      <c r="U164" s="12"/>
      <c r="V164" s="12"/>
    </row>
    <row collapsed="false" customFormat="false" customHeight="false" hidden="false" ht="12.75" outlineLevel="0" r="165">
      <c r="A165" s="5" t="n">
        <v>158</v>
      </c>
      <c r="B165" s="6" t="s">
        <v>283</v>
      </c>
      <c r="C165" s="13" t="s">
        <v>39</v>
      </c>
      <c r="D165" s="14"/>
      <c r="E165" s="6" t="s">
        <v>29</v>
      </c>
      <c r="F165" s="13" t="s">
        <v>386</v>
      </c>
      <c r="G165" s="11" t="s">
        <v>387</v>
      </c>
      <c r="H165" s="9" t="s">
        <v>253</v>
      </c>
      <c r="I165" s="11" t="n">
        <v>117.89</v>
      </c>
      <c r="J165" s="11" t="n">
        <v>111.44</v>
      </c>
      <c r="K165" s="15" t="n">
        <v>46.4</v>
      </c>
      <c r="L165" s="13" t="s">
        <v>258</v>
      </c>
      <c r="M165" s="19" t="s">
        <v>26</v>
      </c>
      <c r="N165" s="2"/>
      <c r="O165" s="2"/>
    </row>
    <row collapsed="false" customFormat="false" customHeight="false" hidden="false" ht="12.75" outlineLevel="0" r="166">
      <c r="A166" s="5" t="n">
        <v>159</v>
      </c>
      <c r="B166" s="6" t="s">
        <v>283</v>
      </c>
      <c r="C166" s="13" t="s">
        <v>48</v>
      </c>
      <c r="D166" s="14"/>
      <c r="E166" s="6" t="s">
        <v>29</v>
      </c>
      <c r="F166" s="13" t="s">
        <v>388</v>
      </c>
      <c r="G166" s="11" t="s">
        <v>389</v>
      </c>
      <c r="H166" s="9" t="s">
        <v>253</v>
      </c>
      <c r="I166" s="11" t="n">
        <v>99.32</v>
      </c>
      <c r="J166" s="11" t="n">
        <v>62.62</v>
      </c>
      <c r="K166" s="15" t="n">
        <v>52.65</v>
      </c>
      <c r="L166" s="13" t="s">
        <v>291</v>
      </c>
      <c r="M166" s="19" t="s">
        <v>26</v>
      </c>
      <c r="N166" s="12"/>
      <c r="O166" s="12"/>
    </row>
    <row collapsed="false" customFormat="false" customHeight="false" hidden="false" ht="12.75" outlineLevel="0" r="167">
      <c r="A167" s="5" t="n">
        <v>160</v>
      </c>
      <c r="B167" s="6" t="s">
        <v>283</v>
      </c>
      <c r="C167" s="6" t="s">
        <v>85</v>
      </c>
      <c r="D167" s="14"/>
      <c r="E167" s="6" t="s">
        <v>21</v>
      </c>
      <c r="F167" s="13" t="s">
        <v>390</v>
      </c>
      <c r="G167" s="11" t="s">
        <v>391</v>
      </c>
      <c r="H167" s="9" t="s">
        <v>253</v>
      </c>
      <c r="I167" s="15" t="n">
        <v>63.76</v>
      </c>
      <c r="J167" s="15" t="n">
        <v>60.57</v>
      </c>
      <c r="K167" s="15" t="n">
        <v>60.32</v>
      </c>
      <c r="L167" s="13" t="s">
        <v>392</v>
      </c>
      <c r="M167" s="19" t="s">
        <v>26</v>
      </c>
      <c r="N167" s="12"/>
      <c r="O167" s="12"/>
    </row>
    <row collapsed="false" customFormat="false" customHeight="false" hidden="false" ht="12.75" outlineLevel="0" r="168">
      <c r="A168" s="5" t="n">
        <v>161</v>
      </c>
      <c r="B168" s="6" t="s">
        <v>283</v>
      </c>
      <c r="C168" s="6" t="s">
        <v>140</v>
      </c>
      <c r="D168" s="11"/>
      <c r="E168" s="6" t="s">
        <v>250</v>
      </c>
      <c r="F168" s="6" t="s">
        <v>393</v>
      </c>
      <c r="G168" s="14" t="s">
        <v>394</v>
      </c>
      <c r="H168" s="9" t="s">
        <v>253</v>
      </c>
      <c r="I168" s="17" t="n">
        <v>443.18</v>
      </c>
      <c r="J168" s="17" t="n">
        <v>399.92</v>
      </c>
      <c r="K168" s="15" t="n">
        <v>62.17</v>
      </c>
      <c r="L168" s="6" t="s">
        <v>263</v>
      </c>
      <c r="M168" s="19" t="s">
        <v>26</v>
      </c>
      <c r="T168" s="12"/>
      <c r="U168" s="12"/>
      <c r="V168" s="12"/>
      <c r="W168" s="12"/>
    </row>
    <row collapsed="false" customFormat="false" customHeight="false" hidden="false" ht="12.75" outlineLevel="0" r="169">
      <c r="A169" s="5" t="n">
        <v>162</v>
      </c>
      <c r="B169" s="6" t="s">
        <v>283</v>
      </c>
      <c r="C169" s="6" t="s">
        <v>39</v>
      </c>
      <c r="D169" s="11"/>
      <c r="E169" s="6" t="s">
        <v>250</v>
      </c>
      <c r="F169" s="6" t="s">
        <v>395</v>
      </c>
      <c r="G169" s="14" t="s">
        <v>396</v>
      </c>
      <c r="H169" s="9" t="s">
        <v>253</v>
      </c>
      <c r="I169" s="17" t="n">
        <v>177.83</v>
      </c>
      <c r="J169" s="17" t="n">
        <v>161.55</v>
      </c>
      <c r="K169" s="15" t="n">
        <v>88.64</v>
      </c>
      <c r="L169" s="6" t="s">
        <v>263</v>
      </c>
      <c r="M169" s="19" t="s">
        <v>26</v>
      </c>
      <c r="W169" s="12"/>
    </row>
    <row collapsed="false" customFormat="false" customHeight="false" hidden="false" ht="12.75" outlineLevel="0" r="170">
      <c r="A170" s="5" t="n">
        <v>163</v>
      </c>
      <c r="B170" s="6" t="s">
        <v>283</v>
      </c>
      <c r="C170" s="6" t="s">
        <v>39</v>
      </c>
      <c r="D170" s="11"/>
      <c r="E170" s="6" t="s">
        <v>276</v>
      </c>
      <c r="F170" s="6" t="s">
        <v>397</v>
      </c>
      <c r="G170" s="8" t="s">
        <v>398</v>
      </c>
      <c r="H170" s="9" t="s">
        <v>253</v>
      </c>
      <c r="I170" s="17" t="n">
        <v>137.74</v>
      </c>
      <c r="J170" s="17" t="n">
        <v>125.4</v>
      </c>
      <c r="K170" s="17" t="n">
        <v>91.95</v>
      </c>
      <c r="L170" s="6" t="s">
        <v>399</v>
      </c>
      <c r="M170" s="20" t="s">
        <v>280</v>
      </c>
    </row>
    <row collapsed="false" customFormat="false" customHeight="false" hidden="false" ht="12.75" outlineLevel="0" r="171">
      <c r="A171" s="5" t="n">
        <v>164</v>
      </c>
      <c r="B171" s="6" t="s">
        <v>283</v>
      </c>
      <c r="C171" s="13" t="s">
        <v>82</v>
      </c>
      <c r="D171" s="14"/>
      <c r="E171" s="6" t="s">
        <v>29</v>
      </c>
      <c r="F171" s="13" t="s">
        <v>400</v>
      </c>
      <c r="G171" s="11" t="s">
        <v>401</v>
      </c>
      <c r="H171" s="9" t="s">
        <v>253</v>
      </c>
      <c r="I171" s="11" t="n">
        <v>225.31</v>
      </c>
      <c r="J171" s="11" t="n">
        <v>142.06</v>
      </c>
      <c r="K171" s="15" t="n">
        <v>92.35</v>
      </c>
      <c r="L171" s="13" t="s">
        <v>291</v>
      </c>
      <c r="M171" s="19" t="s">
        <v>26</v>
      </c>
      <c r="N171" s="2"/>
      <c r="O171" s="2"/>
      <c r="T171" s="12"/>
      <c r="U171" s="12"/>
      <c r="V171" s="12"/>
      <c r="W171" s="2"/>
    </row>
    <row collapsed="false" customFormat="false" customHeight="false" hidden="false" ht="12.75" outlineLevel="0" r="172">
      <c r="A172" s="5" t="n">
        <v>165</v>
      </c>
      <c r="B172" s="6" t="s">
        <v>283</v>
      </c>
      <c r="C172" s="13" t="s">
        <v>39</v>
      </c>
      <c r="D172" s="14"/>
      <c r="E172" s="6" t="s">
        <v>29</v>
      </c>
      <c r="F172" s="13" t="s">
        <v>402</v>
      </c>
      <c r="G172" s="11" t="s">
        <v>403</v>
      </c>
      <c r="H172" s="9" t="s">
        <v>253</v>
      </c>
      <c r="I172" s="11" t="n">
        <v>166.22</v>
      </c>
      <c r="J172" s="11" t="n">
        <v>157.55</v>
      </c>
      <c r="K172" s="15" t="n">
        <v>105.67</v>
      </c>
      <c r="L172" s="13" t="s">
        <v>258</v>
      </c>
      <c r="M172" s="19" t="s">
        <v>26</v>
      </c>
      <c r="N172" s="2"/>
      <c r="O172" s="2"/>
      <c r="W172" s="12"/>
    </row>
    <row collapsed="false" customFormat="false" customHeight="false" hidden="false" ht="12.75" outlineLevel="0" r="173">
      <c r="A173" s="5" t="n">
        <v>166</v>
      </c>
      <c r="B173" s="6" t="s">
        <v>283</v>
      </c>
      <c r="C173" s="6" t="s">
        <v>107</v>
      </c>
      <c r="D173" s="14"/>
      <c r="E173" s="6" t="s">
        <v>65</v>
      </c>
      <c r="F173" s="6" t="s">
        <v>404</v>
      </c>
      <c r="G173" s="8" t="s">
        <v>405</v>
      </c>
      <c r="H173" s="9" t="s">
        <v>253</v>
      </c>
      <c r="I173" s="17" t="n">
        <v>161.2</v>
      </c>
      <c r="J173" s="17" t="n">
        <v>146.15</v>
      </c>
      <c r="K173" s="17" t="n">
        <v>131.54</v>
      </c>
      <c r="L173" s="6" t="s">
        <v>378</v>
      </c>
      <c r="M173" s="20" t="s">
        <v>69</v>
      </c>
      <c r="W173" s="12"/>
    </row>
    <row collapsed="false" customFormat="false" customHeight="false" hidden="false" ht="12.75" outlineLevel="0" r="174">
      <c r="A174" s="5" t="n">
        <v>167</v>
      </c>
      <c r="B174" s="6" t="s">
        <v>283</v>
      </c>
      <c r="C174" s="13" t="s">
        <v>39</v>
      </c>
      <c r="D174" s="14"/>
      <c r="E174" s="6" t="s">
        <v>29</v>
      </c>
      <c r="F174" s="13" t="s">
        <v>406</v>
      </c>
      <c r="G174" s="11" t="s">
        <v>407</v>
      </c>
      <c r="H174" s="9" t="s">
        <v>253</v>
      </c>
      <c r="I174" s="11" t="n">
        <v>266.32</v>
      </c>
      <c r="J174" s="11" t="n">
        <v>233.73</v>
      </c>
      <c r="K174" s="15" t="n">
        <v>133.92</v>
      </c>
      <c r="L174" s="13" t="s">
        <v>258</v>
      </c>
      <c r="M174" s="19" t="s">
        <v>26</v>
      </c>
      <c r="N174" s="2"/>
      <c r="O174" s="2"/>
    </row>
    <row collapsed="false" customFormat="false" customHeight="false" hidden="false" ht="12.75" outlineLevel="0" r="175">
      <c r="A175" s="5" t="n">
        <v>168</v>
      </c>
      <c r="B175" s="6" t="s">
        <v>283</v>
      </c>
      <c r="C175" s="6" t="s">
        <v>39</v>
      </c>
      <c r="D175" s="14"/>
      <c r="E175" s="6" t="s">
        <v>250</v>
      </c>
      <c r="F175" s="6" t="s">
        <v>408</v>
      </c>
      <c r="G175" s="14" t="s">
        <v>409</v>
      </c>
      <c r="H175" s="9" t="s">
        <v>253</v>
      </c>
      <c r="I175" s="17" t="n">
        <v>301.26</v>
      </c>
      <c r="J175" s="17" t="n">
        <v>275.03</v>
      </c>
      <c r="K175" s="17" t="n">
        <v>137.52</v>
      </c>
      <c r="L175" s="6" t="s">
        <v>254</v>
      </c>
      <c r="M175" s="19" t="s">
        <v>26</v>
      </c>
      <c r="N175" s="12"/>
      <c r="O175" s="12"/>
      <c r="T175" s="12"/>
      <c r="U175" s="12"/>
      <c r="V175" s="12"/>
      <c r="W175" s="12"/>
    </row>
    <row collapsed="false" customFormat="false" customHeight="false" hidden="false" ht="12.75" outlineLevel="0" r="176">
      <c r="A176" s="5" t="n">
        <v>169</v>
      </c>
      <c r="B176" s="6" t="s">
        <v>283</v>
      </c>
      <c r="C176" s="6" t="s">
        <v>51</v>
      </c>
      <c r="D176" s="14"/>
      <c r="E176" s="6" t="s">
        <v>65</v>
      </c>
      <c r="F176" s="6" t="s">
        <v>410</v>
      </c>
      <c r="G176" s="8" t="s">
        <v>411</v>
      </c>
      <c r="H176" s="9" t="s">
        <v>253</v>
      </c>
      <c r="I176" s="17" t="n">
        <v>175.2</v>
      </c>
      <c r="J176" s="17" t="n">
        <v>158.66</v>
      </c>
      <c r="K176" s="17" t="n">
        <v>142.79</v>
      </c>
      <c r="L176" s="6" t="s">
        <v>378</v>
      </c>
      <c r="M176" s="20" t="s">
        <v>69</v>
      </c>
    </row>
    <row collapsed="false" customFormat="false" customHeight="false" hidden="false" ht="12.75" outlineLevel="0" r="177">
      <c r="A177" s="5" t="n">
        <v>170</v>
      </c>
      <c r="B177" s="6" t="s">
        <v>283</v>
      </c>
      <c r="C177" s="6" t="s">
        <v>51</v>
      </c>
      <c r="D177" s="14"/>
      <c r="E177" s="6" t="s">
        <v>65</v>
      </c>
      <c r="F177" s="6" t="s">
        <v>412</v>
      </c>
      <c r="G177" s="8" t="s">
        <v>413</v>
      </c>
      <c r="H177" s="9" t="s">
        <v>253</v>
      </c>
      <c r="I177" s="17" t="n">
        <v>170.57</v>
      </c>
      <c r="J177" s="17" t="n">
        <v>153.81</v>
      </c>
      <c r="K177" s="17" t="n">
        <v>146.12</v>
      </c>
      <c r="L177" s="6" t="s">
        <v>378</v>
      </c>
      <c r="M177" s="20" t="s">
        <v>69</v>
      </c>
    </row>
    <row collapsed="false" customFormat="false" customHeight="false" hidden="false" ht="12.75" outlineLevel="0" r="178">
      <c r="A178" s="5" t="n">
        <v>171</v>
      </c>
      <c r="B178" s="6" t="s">
        <v>283</v>
      </c>
      <c r="C178" s="13" t="s">
        <v>107</v>
      </c>
      <c r="D178" s="14"/>
      <c r="E178" s="6" t="s">
        <v>29</v>
      </c>
      <c r="F178" s="13" t="s">
        <v>414</v>
      </c>
      <c r="G178" s="11" t="s">
        <v>415</v>
      </c>
      <c r="H178" s="9" t="s">
        <v>253</v>
      </c>
      <c r="I178" s="11" t="n">
        <v>908.67</v>
      </c>
      <c r="J178" s="11" t="n">
        <v>863.24</v>
      </c>
      <c r="K178" s="15" t="n">
        <v>147.62</v>
      </c>
      <c r="L178" s="13" t="s">
        <v>258</v>
      </c>
      <c r="M178" s="19" t="s">
        <v>26</v>
      </c>
      <c r="N178" s="2"/>
      <c r="O178" s="2"/>
      <c r="T178" s="12"/>
      <c r="U178" s="12"/>
      <c r="V178" s="12"/>
      <c r="W178" s="12"/>
    </row>
    <row collapsed="false" customFormat="false" customHeight="false" hidden="false" ht="12.75" outlineLevel="0" r="179">
      <c r="A179" s="5" t="n">
        <v>172</v>
      </c>
      <c r="B179" s="6" t="s">
        <v>283</v>
      </c>
      <c r="C179" s="6" t="s">
        <v>51</v>
      </c>
      <c r="D179" s="14"/>
      <c r="E179" s="6" t="s">
        <v>65</v>
      </c>
      <c r="F179" s="6" t="s">
        <v>416</v>
      </c>
      <c r="G179" s="8" t="s">
        <v>417</v>
      </c>
      <c r="H179" s="9" t="s">
        <v>253</v>
      </c>
      <c r="I179" s="17" t="n">
        <v>208.24</v>
      </c>
      <c r="J179" s="17" t="n">
        <v>188.51</v>
      </c>
      <c r="K179" s="17" t="n">
        <v>171.54</v>
      </c>
      <c r="L179" s="6" t="s">
        <v>378</v>
      </c>
      <c r="M179" s="20" t="s">
        <v>69</v>
      </c>
      <c r="T179" s="12"/>
      <c r="U179" s="12"/>
      <c r="V179" s="12"/>
    </row>
    <row collapsed="false" customFormat="false" customHeight="false" hidden="false" ht="12.75" outlineLevel="0" r="180">
      <c r="A180" s="5" t="n">
        <v>173</v>
      </c>
      <c r="B180" s="6" t="s">
        <v>283</v>
      </c>
      <c r="C180" s="13" t="s">
        <v>124</v>
      </c>
      <c r="D180" s="14"/>
      <c r="E180" s="6" t="s">
        <v>29</v>
      </c>
      <c r="F180" s="13" t="s">
        <v>418</v>
      </c>
      <c r="G180" s="11" t="s">
        <v>419</v>
      </c>
      <c r="H180" s="9" t="s">
        <v>253</v>
      </c>
      <c r="I180" s="11" t="n">
        <v>600.74</v>
      </c>
      <c r="J180" s="11" t="n">
        <v>570.7</v>
      </c>
      <c r="K180" s="15" t="n">
        <v>173.84</v>
      </c>
      <c r="L180" s="13" t="s">
        <v>258</v>
      </c>
      <c r="M180" s="19" t="s">
        <v>26</v>
      </c>
      <c r="N180" s="2"/>
      <c r="O180" s="2"/>
      <c r="W180" s="12"/>
    </row>
    <row collapsed="false" customFormat="false" customHeight="false" hidden="false" ht="12.75" outlineLevel="0" r="181">
      <c r="A181" s="5" t="n">
        <v>174</v>
      </c>
      <c r="B181" s="6" t="s">
        <v>283</v>
      </c>
      <c r="C181" s="6" t="s">
        <v>54</v>
      </c>
      <c r="D181" s="14"/>
      <c r="E181" s="6" t="s">
        <v>21</v>
      </c>
      <c r="F181" s="13" t="s">
        <v>420</v>
      </c>
      <c r="G181" s="11" t="s">
        <v>421</v>
      </c>
      <c r="H181" s="9" t="s">
        <v>253</v>
      </c>
      <c r="I181" s="15" t="n">
        <v>755.55</v>
      </c>
      <c r="J181" s="15" t="n">
        <v>717.77</v>
      </c>
      <c r="K181" s="15" t="n">
        <v>175.51</v>
      </c>
      <c r="L181" s="13" t="s">
        <v>392</v>
      </c>
      <c r="M181" s="19" t="s">
        <v>26</v>
      </c>
      <c r="N181" s="12"/>
      <c r="O181" s="12"/>
      <c r="W181" s="12"/>
    </row>
    <row collapsed="false" customFormat="false" customHeight="false" hidden="false" ht="12.75" outlineLevel="0" r="182">
      <c r="A182" s="5" t="n">
        <v>175</v>
      </c>
      <c r="B182" s="6" t="s">
        <v>283</v>
      </c>
      <c r="C182" s="6" t="s">
        <v>140</v>
      </c>
      <c r="D182" s="14"/>
      <c r="E182" s="6" t="s">
        <v>21</v>
      </c>
      <c r="F182" s="13" t="s">
        <v>422</v>
      </c>
      <c r="G182" s="11" t="s">
        <v>423</v>
      </c>
      <c r="H182" s="9" t="s">
        <v>253</v>
      </c>
      <c r="I182" s="15" t="n">
        <v>387.79</v>
      </c>
      <c r="J182" s="15" t="n">
        <v>368.41</v>
      </c>
      <c r="K182" s="15" t="n">
        <v>204.01</v>
      </c>
      <c r="L182" s="13" t="s">
        <v>392</v>
      </c>
      <c r="M182" s="19" t="s">
        <v>26</v>
      </c>
      <c r="N182" s="12"/>
      <c r="O182" s="12"/>
      <c r="W182" s="12"/>
    </row>
    <row collapsed="false" customFormat="false" customHeight="false" hidden="false" ht="12.75" outlineLevel="0" r="183">
      <c r="A183" s="5" t="n">
        <v>176</v>
      </c>
      <c r="B183" s="6" t="s">
        <v>283</v>
      </c>
      <c r="C183" s="6" t="s">
        <v>82</v>
      </c>
      <c r="D183" s="11"/>
      <c r="E183" s="6" t="s">
        <v>250</v>
      </c>
      <c r="F183" s="6" t="s">
        <v>424</v>
      </c>
      <c r="G183" s="14" t="s">
        <v>425</v>
      </c>
      <c r="H183" s="9" t="s">
        <v>253</v>
      </c>
      <c r="I183" s="17" t="n">
        <v>268.82</v>
      </c>
      <c r="J183" s="17" t="n">
        <v>244.73</v>
      </c>
      <c r="K183" s="15" t="n">
        <v>206.61</v>
      </c>
      <c r="L183" s="6" t="s">
        <v>263</v>
      </c>
      <c r="M183" s="19" t="s">
        <v>26</v>
      </c>
      <c r="W183" s="12"/>
    </row>
    <row collapsed="false" customFormat="false" customHeight="false" hidden="false" ht="12.75" outlineLevel="0" r="184">
      <c r="A184" s="5" t="n">
        <v>177</v>
      </c>
      <c r="B184" s="6" t="s">
        <v>283</v>
      </c>
      <c r="C184" s="6" t="s">
        <v>124</v>
      </c>
      <c r="D184" s="14"/>
      <c r="E184" s="6" t="s">
        <v>65</v>
      </c>
      <c r="F184" s="6" t="s">
        <v>426</v>
      </c>
      <c r="G184" s="8" t="s">
        <v>427</v>
      </c>
      <c r="H184" s="9" t="s">
        <v>253</v>
      </c>
      <c r="I184" s="17" t="n">
        <v>302.97</v>
      </c>
      <c r="J184" s="17" t="n">
        <v>278.42</v>
      </c>
      <c r="K184" s="17" t="n">
        <v>261.71</v>
      </c>
      <c r="L184" s="6" t="s">
        <v>378</v>
      </c>
      <c r="M184" s="20" t="s">
        <v>69</v>
      </c>
    </row>
    <row collapsed="false" customFormat="false" customHeight="false" hidden="false" ht="12.75" outlineLevel="0" r="185">
      <c r="A185" s="5" t="n">
        <v>178</v>
      </c>
      <c r="B185" s="6" t="s">
        <v>283</v>
      </c>
      <c r="C185" s="6" t="s">
        <v>51</v>
      </c>
      <c r="D185" s="14"/>
      <c r="E185" s="6" t="s">
        <v>276</v>
      </c>
      <c r="F185" s="6" t="s">
        <v>428</v>
      </c>
      <c r="G185" s="8" t="s">
        <v>429</v>
      </c>
      <c r="H185" s="9" t="s">
        <v>253</v>
      </c>
      <c r="I185" s="17" t="n">
        <v>428.66</v>
      </c>
      <c r="J185" s="17" t="n">
        <v>371.38</v>
      </c>
      <c r="K185" s="17" t="n">
        <v>360.24</v>
      </c>
      <c r="L185" s="6" t="s">
        <v>399</v>
      </c>
      <c r="M185" s="20" t="s">
        <v>280</v>
      </c>
      <c r="N185" s="12"/>
      <c r="O185" s="12"/>
      <c r="T185" s="12"/>
      <c r="U185" s="12"/>
      <c r="V185" s="12"/>
      <c r="W185" s="12"/>
    </row>
    <row collapsed="false" customFormat="false" customHeight="false" hidden="false" ht="12.75" outlineLevel="0" r="186">
      <c r="A186" s="5" t="n">
        <v>179</v>
      </c>
      <c r="B186" s="6" t="s">
        <v>283</v>
      </c>
      <c r="C186" s="6" t="s">
        <v>124</v>
      </c>
      <c r="D186" s="14"/>
      <c r="E186" s="6" t="s">
        <v>276</v>
      </c>
      <c r="F186" s="6" t="s">
        <v>430</v>
      </c>
      <c r="G186" s="8" t="s">
        <v>431</v>
      </c>
      <c r="H186" s="9" t="s">
        <v>253</v>
      </c>
      <c r="I186" s="17" t="n">
        <v>600.75</v>
      </c>
      <c r="J186" s="17" t="n">
        <v>544.06</v>
      </c>
      <c r="K186" s="17" t="n">
        <v>361.66</v>
      </c>
      <c r="L186" s="6" t="s">
        <v>399</v>
      </c>
      <c r="M186" s="20" t="s">
        <v>280</v>
      </c>
      <c r="W186" s="12"/>
    </row>
    <row collapsed="false" customFormat="false" customHeight="false" hidden="false" ht="12.75" outlineLevel="0" r="187">
      <c r="A187" s="5" t="n">
        <v>180</v>
      </c>
      <c r="B187" s="6" t="s">
        <v>283</v>
      </c>
      <c r="C187" s="6" t="s">
        <v>93</v>
      </c>
      <c r="D187" s="14"/>
      <c r="E187" s="6" t="s">
        <v>65</v>
      </c>
      <c r="F187" s="6" t="s">
        <v>432</v>
      </c>
      <c r="G187" s="8" t="s">
        <v>433</v>
      </c>
      <c r="H187" s="9" t="s">
        <v>253</v>
      </c>
      <c r="I187" s="17" t="n">
        <v>517.79</v>
      </c>
      <c r="J187" s="17" t="n">
        <v>481.06</v>
      </c>
      <c r="K187" s="17" t="n">
        <v>399.28</v>
      </c>
      <c r="L187" s="6" t="s">
        <v>378</v>
      </c>
      <c r="M187" s="20" t="s">
        <v>69</v>
      </c>
      <c r="T187" s="12"/>
      <c r="U187" s="12"/>
      <c r="V187" s="12"/>
    </row>
    <row collapsed="false" customFormat="false" customHeight="false" hidden="false" ht="12.75" outlineLevel="0" r="188">
      <c r="A188" s="5" t="n">
        <v>181</v>
      </c>
      <c r="B188" s="6" t="s">
        <v>283</v>
      </c>
      <c r="C188" s="13" t="s">
        <v>33</v>
      </c>
      <c r="D188" s="14"/>
      <c r="E188" s="6" t="s">
        <v>29</v>
      </c>
      <c r="F188" s="13" t="s">
        <v>434</v>
      </c>
      <c r="G188" s="11" t="s">
        <v>435</v>
      </c>
      <c r="H188" s="9" t="s">
        <v>253</v>
      </c>
      <c r="I188" s="11" t="n">
        <v>1233.53</v>
      </c>
      <c r="J188" s="11" t="n">
        <v>777.78</v>
      </c>
      <c r="K188" s="15" t="n">
        <v>418.6</v>
      </c>
      <c r="L188" s="13" t="s">
        <v>291</v>
      </c>
      <c r="M188" s="19" t="s">
        <v>26</v>
      </c>
      <c r="N188" s="12"/>
      <c r="O188" s="12"/>
      <c r="T188" s="12"/>
      <c r="U188" s="12"/>
      <c r="V188" s="12"/>
    </row>
    <row collapsed="false" customFormat="false" customHeight="false" hidden="false" ht="12.75" outlineLevel="0" r="189">
      <c r="A189" s="5" t="n">
        <v>182</v>
      </c>
      <c r="B189" s="6" t="s">
        <v>283</v>
      </c>
      <c r="C189" s="6" t="s">
        <v>48</v>
      </c>
      <c r="D189" s="14"/>
      <c r="E189" s="6" t="s">
        <v>21</v>
      </c>
      <c r="F189" s="13" t="s">
        <v>436</v>
      </c>
      <c r="G189" s="11" t="s">
        <v>437</v>
      </c>
      <c r="H189" s="9" t="s">
        <v>253</v>
      </c>
      <c r="I189" s="15" t="n">
        <v>979.33</v>
      </c>
      <c r="J189" s="15" t="n">
        <f aca="false">930.34-30.52</f>
        <v>899.82</v>
      </c>
      <c r="K189" s="15" t="n">
        <v>426.31</v>
      </c>
      <c r="L189" s="13" t="s">
        <v>392</v>
      </c>
      <c r="M189" s="19" t="s">
        <v>26</v>
      </c>
      <c r="N189" s="12"/>
      <c r="O189" s="12"/>
      <c r="T189" s="12"/>
      <c r="U189" s="12"/>
      <c r="V189" s="12"/>
    </row>
    <row collapsed="false" customFormat="false" customHeight="false" hidden="false" ht="12.75" outlineLevel="0" r="190">
      <c r="A190" s="5" t="n">
        <v>183</v>
      </c>
      <c r="B190" s="6" t="s">
        <v>283</v>
      </c>
      <c r="C190" s="6" t="s">
        <v>124</v>
      </c>
      <c r="D190" s="14"/>
      <c r="E190" s="6" t="s">
        <v>65</v>
      </c>
      <c r="F190" s="6" t="s">
        <v>438</v>
      </c>
      <c r="G190" s="8" t="s">
        <v>439</v>
      </c>
      <c r="H190" s="9" t="s">
        <v>253</v>
      </c>
      <c r="I190" s="17" t="n">
        <v>569.51</v>
      </c>
      <c r="J190" s="17" t="n">
        <v>525.99</v>
      </c>
      <c r="K190" s="17" t="n">
        <v>456.68</v>
      </c>
      <c r="L190" s="6" t="s">
        <v>378</v>
      </c>
      <c r="M190" s="20" t="s">
        <v>69</v>
      </c>
    </row>
    <row collapsed="false" customFormat="false" customHeight="false" hidden="false" ht="12.75" outlineLevel="0" r="191">
      <c r="A191" s="5" t="n">
        <v>184</v>
      </c>
      <c r="B191" s="6" t="s">
        <v>283</v>
      </c>
      <c r="C191" s="6" t="s">
        <v>107</v>
      </c>
      <c r="D191" s="11"/>
      <c r="E191" s="6" t="s">
        <v>250</v>
      </c>
      <c r="F191" s="6" t="s">
        <v>440</v>
      </c>
      <c r="G191" s="14" t="s">
        <v>441</v>
      </c>
      <c r="H191" s="9" t="s">
        <v>253</v>
      </c>
      <c r="I191" s="17" t="n">
        <v>797.92</v>
      </c>
      <c r="J191" s="17" t="n">
        <v>686.27</v>
      </c>
      <c r="K191" s="15" t="n">
        <v>471.91</v>
      </c>
      <c r="L191" s="6" t="s">
        <v>263</v>
      </c>
      <c r="M191" s="19" t="s">
        <v>26</v>
      </c>
      <c r="T191" s="12"/>
      <c r="U191" s="12"/>
      <c r="V191" s="22"/>
    </row>
    <row collapsed="false" customFormat="false" customHeight="false" hidden="false" ht="12.75" outlineLevel="0" r="192">
      <c r="A192" s="5" t="n">
        <v>185</v>
      </c>
      <c r="B192" s="6" t="s">
        <v>283</v>
      </c>
      <c r="C192" s="13" t="s">
        <v>140</v>
      </c>
      <c r="D192" s="14"/>
      <c r="E192" s="6" t="s">
        <v>29</v>
      </c>
      <c r="F192" s="13" t="s">
        <v>442</v>
      </c>
      <c r="G192" s="11" t="s">
        <v>443</v>
      </c>
      <c r="H192" s="9" t="s">
        <v>253</v>
      </c>
      <c r="I192" s="11" t="n">
        <v>1378.4</v>
      </c>
      <c r="J192" s="11" t="n">
        <v>1307.52</v>
      </c>
      <c r="K192" s="15" t="n">
        <v>541.22</v>
      </c>
      <c r="L192" s="13" t="s">
        <v>258</v>
      </c>
      <c r="M192" s="19" t="s">
        <v>26</v>
      </c>
      <c r="N192" s="2"/>
      <c r="O192" s="2"/>
      <c r="T192" s="2"/>
      <c r="U192" s="2"/>
      <c r="V192" s="2"/>
    </row>
    <row collapsed="false" customFormat="false" customHeight="false" hidden="false" ht="12.75" outlineLevel="0" r="193">
      <c r="A193" s="5" t="n">
        <v>186</v>
      </c>
      <c r="B193" s="6" t="s">
        <v>283</v>
      </c>
      <c r="C193" s="6" t="s">
        <v>124</v>
      </c>
      <c r="D193" s="14"/>
      <c r="E193" s="6" t="s">
        <v>65</v>
      </c>
      <c r="F193" s="6" t="s">
        <v>444</v>
      </c>
      <c r="G193" s="8" t="s">
        <v>445</v>
      </c>
      <c r="H193" s="9" t="s">
        <v>253</v>
      </c>
      <c r="I193" s="17" t="n">
        <v>673.27</v>
      </c>
      <c r="J193" s="17" t="n">
        <v>615.99</v>
      </c>
      <c r="K193" s="17" t="n">
        <v>585.19</v>
      </c>
      <c r="L193" s="6" t="s">
        <v>378</v>
      </c>
      <c r="M193" s="20" t="s">
        <v>69</v>
      </c>
      <c r="T193" s="2"/>
      <c r="U193" s="2"/>
      <c r="V193" s="2"/>
    </row>
    <row collapsed="false" customFormat="false" customHeight="false" hidden="false" ht="12.75" outlineLevel="0" r="194">
      <c r="A194" s="5" t="n">
        <v>187</v>
      </c>
      <c r="B194" s="6" t="s">
        <v>283</v>
      </c>
      <c r="C194" s="6" t="s">
        <v>107</v>
      </c>
      <c r="D194" s="11"/>
      <c r="E194" s="6" t="s">
        <v>21</v>
      </c>
      <c r="F194" s="13" t="s">
        <v>446</v>
      </c>
      <c r="G194" s="11" t="s">
        <v>447</v>
      </c>
      <c r="H194" s="9" t="s">
        <v>253</v>
      </c>
      <c r="I194" s="15" t="n">
        <v>1306.3</v>
      </c>
      <c r="J194" s="15" t="n">
        <v>1240.94</v>
      </c>
      <c r="K194" s="15" t="n">
        <v>664.48</v>
      </c>
      <c r="L194" s="13" t="s">
        <v>392</v>
      </c>
      <c r="M194" s="19" t="s">
        <v>26</v>
      </c>
      <c r="T194" s="2"/>
      <c r="U194" s="2"/>
      <c r="V194" s="2"/>
      <c r="W194" s="12"/>
    </row>
    <row collapsed="false" customFormat="false" customHeight="false" hidden="false" ht="12.75" outlineLevel="0" r="195">
      <c r="A195" s="5" t="n">
        <v>188</v>
      </c>
      <c r="B195" s="6" t="s">
        <v>283</v>
      </c>
      <c r="C195" s="6" t="s">
        <v>33</v>
      </c>
      <c r="D195" s="11"/>
      <c r="E195" s="6" t="s">
        <v>21</v>
      </c>
      <c r="F195" s="13" t="s">
        <v>448</v>
      </c>
      <c r="G195" s="11" t="s">
        <v>449</v>
      </c>
      <c r="H195" s="9" t="s">
        <v>253</v>
      </c>
      <c r="I195" s="15" t="n">
        <f aca="false">2605.1-21.31</f>
        <v>2583.79</v>
      </c>
      <c r="J195" s="15" t="n">
        <f aca="false">2474.85-20.24</f>
        <v>2454.61</v>
      </c>
      <c r="K195" s="15" t="n">
        <v>708.55</v>
      </c>
      <c r="L195" s="13" t="s">
        <v>392</v>
      </c>
      <c r="M195" s="19" t="s">
        <v>26</v>
      </c>
      <c r="T195" s="2"/>
      <c r="U195" s="2"/>
      <c r="V195" s="2"/>
    </row>
    <row collapsed="false" customFormat="false" customHeight="false" hidden="false" ht="12.75" outlineLevel="0" r="196">
      <c r="A196" s="5" t="n">
        <v>189</v>
      </c>
      <c r="B196" s="6" t="s">
        <v>283</v>
      </c>
      <c r="C196" s="6" t="s">
        <v>78</v>
      </c>
      <c r="D196" s="11"/>
      <c r="E196" s="6" t="s">
        <v>21</v>
      </c>
      <c r="F196" s="13" t="s">
        <v>450</v>
      </c>
      <c r="G196" s="11" t="s">
        <v>451</v>
      </c>
      <c r="H196" s="9" t="s">
        <v>253</v>
      </c>
      <c r="I196" s="15" t="n">
        <v>5384.26</v>
      </c>
      <c r="J196" s="15" t="n">
        <v>5115.07</v>
      </c>
      <c r="K196" s="15" t="n">
        <v>1640.88</v>
      </c>
      <c r="L196" s="13" t="s">
        <v>392</v>
      </c>
      <c r="M196" s="19" t="s">
        <v>26</v>
      </c>
      <c r="T196" s="2"/>
      <c r="U196" s="2"/>
      <c r="V196" s="2"/>
      <c r="W196" s="12"/>
    </row>
    <row collapsed="false" customFormat="false" customHeight="false" hidden="false" ht="12.75" outlineLevel="0" r="197">
      <c r="A197" s="5" t="n">
        <v>190</v>
      </c>
      <c r="B197" s="6" t="s">
        <v>283</v>
      </c>
      <c r="C197" s="6" t="s">
        <v>82</v>
      </c>
      <c r="D197" s="21"/>
      <c r="E197" s="6" t="s">
        <v>21</v>
      </c>
      <c r="F197" s="13" t="s">
        <v>452</v>
      </c>
      <c r="G197" s="11" t="s">
        <v>453</v>
      </c>
      <c r="H197" s="9" t="s">
        <v>253</v>
      </c>
      <c r="I197" s="15" t="n">
        <v>5536.1</v>
      </c>
      <c r="J197" s="15" t="n">
        <v>5259.33</v>
      </c>
      <c r="K197" s="15" t="n">
        <v>2454.78</v>
      </c>
      <c r="L197" s="13" t="s">
        <v>392</v>
      </c>
      <c r="M197" s="19" t="s">
        <v>26</v>
      </c>
      <c r="N197" s="18"/>
      <c r="O197" s="18"/>
      <c r="T197" s="12"/>
      <c r="U197" s="12"/>
      <c r="V197" s="12"/>
      <c r="W197" s="12"/>
    </row>
    <row collapsed="false" customFormat="false" customHeight="false" hidden="false" ht="12.75" outlineLevel="0" r="198">
      <c r="A198" s="5" t="n">
        <v>191</v>
      </c>
      <c r="B198" s="13" t="s">
        <v>454</v>
      </c>
      <c r="C198" s="13" t="s">
        <v>39</v>
      </c>
      <c r="D198" s="11"/>
      <c r="E198" s="6" t="s">
        <v>455</v>
      </c>
      <c r="F198" s="13" t="s">
        <v>456</v>
      </c>
      <c r="G198" s="11" t="s">
        <v>457</v>
      </c>
      <c r="H198" s="9" t="s">
        <v>458</v>
      </c>
      <c r="I198" s="11" t="n">
        <v>131.11</v>
      </c>
      <c r="J198" s="11" t="n">
        <v>104.89</v>
      </c>
      <c r="K198" s="23" t="n">
        <v>20.98</v>
      </c>
      <c r="L198" s="13" t="s">
        <v>459</v>
      </c>
      <c r="M198" s="19" t="s">
        <v>460</v>
      </c>
      <c r="T198" s="12"/>
      <c r="U198" s="12"/>
      <c r="V198" s="12"/>
      <c r="W198" s="12"/>
    </row>
    <row collapsed="false" customFormat="false" customHeight="false" hidden="false" ht="12.75" outlineLevel="0" r="199">
      <c r="A199" s="5" t="n">
        <v>192</v>
      </c>
      <c r="B199" s="13" t="s">
        <v>454</v>
      </c>
      <c r="C199" s="13" t="s">
        <v>461</v>
      </c>
      <c r="D199" s="11"/>
      <c r="E199" s="6" t="s">
        <v>455</v>
      </c>
      <c r="F199" s="13" t="s">
        <v>462</v>
      </c>
      <c r="G199" s="11" t="s">
        <v>463</v>
      </c>
      <c r="H199" s="9" t="s">
        <v>458</v>
      </c>
      <c r="I199" s="11" t="n">
        <v>217.61</v>
      </c>
      <c r="J199" s="11" t="n">
        <v>174.09</v>
      </c>
      <c r="K199" s="23" t="n">
        <v>34.82</v>
      </c>
      <c r="L199" s="13" t="s">
        <v>459</v>
      </c>
      <c r="M199" s="19" t="s">
        <v>460</v>
      </c>
      <c r="T199" s="12"/>
      <c r="U199" s="12"/>
      <c r="V199" s="12"/>
      <c r="W199" s="12"/>
    </row>
    <row collapsed="false" customFormat="false" customHeight="false" hidden="false" ht="12.75" outlineLevel="0" r="200">
      <c r="A200" s="5" t="n">
        <v>193</v>
      </c>
      <c r="B200" s="13" t="s">
        <v>454</v>
      </c>
      <c r="C200" s="6" t="s">
        <v>33</v>
      </c>
      <c r="D200" s="14"/>
      <c r="E200" s="6" t="s">
        <v>21</v>
      </c>
      <c r="F200" s="13" t="s">
        <v>464</v>
      </c>
      <c r="G200" s="11" t="s">
        <v>465</v>
      </c>
      <c r="H200" s="9" t="s">
        <v>458</v>
      </c>
      <c r="I200" s="15" t="n">
        <v>52.5</v>
      </c>
      <c r="J200" s="15" t="n">
        <v>42</v>
      </c>
      <c r="K200" s="15" t="n">
        <v>35.7</v>
      </c>
      <c r="L200" s="6" t="s">
        <v>466</v>
      </c>
      <c r="M200" s="19" t="s">
        <v>26</v>
      </c>
      <c r="N200" s="2"/>
      <c r="O200" s="2"/>
      <c r="T200" s="12"/>
      <c r="U200" s="12"/>
      <c r="V200" s="12"/>
    </row>
    <row collapsed="false" customFormat="false" customHeight="false" hidden="false" ht="12.75" outlineLevel="0" r="201">
      <c r="A201" s="5" t="n">
        <v>194</v>
      </c>
      <c r="B201" s="13" t="s">
        <v>454</v>
      </c>
      <c r="C201" s="6" t="s">
        <v>33</v>
      </c>
      <c r="D201" s="14"/>
      <c r="E201" s="6" t="s">
        <v>21</v>
      </c>
      <c r="F201" s="13" t="s">
        <v>467</v>
      </c>
      <c r="G201" s="11" t="s">
        <v>468</v>
      </c>
      <c r="H201" s="9" t="s">
        <v>458</v>
      </c>
      <c r="I201" s="15" t="n">
        <v>66.13</v>
      </c>
      <c r="J201" s="15" t="n">
        <v>52.9</v>
      </c>
      <c r="K201" s="15" t="n">
        <v>42.32</v>
      </c>
      <c r="L201" s="6" t="s">
        <v>466</v>
      </c>
      <c r="M201" s="19" t="s">
        <v>26</v>
      </c>
      <c r="N201" s="2"/>
      <c r="O201" s="2"/>
      <c r="T201" s="12"/>
      <c r="U201" s="12"/>
      <c r="V201" s="12"/>
      <c r="W201" s="12"/>
    </row>
    <row collapsed="false" customFormat="false" customHeight="false" hidden="false" ht="12.75" outlineLevel="0" r="202">
      <c r="A202" s="5" t="n">
        <v>195</v>
      </c>
      <c r="B202" s="13" t="s">
        <v>454</v>
      </c>
      <c r="C202" s="13" t="s">
        <v>461</v>
      </c>
      <c r="D202" s="11"/>
      <c r="E202" s="6" t="s">
        <v>455</v>
      </c>
      <c r="F202" s="13" t="s">
        <v>469</v>
      </c>
      <c r="G202" s="11" t="s">
        <v>470</v>
      </c>
      <c r="H202" s="9" t="s">
        <v>458</v>
      </c>
      <c r="I202" s="11" t="n">
        <v>292.56</v>
      </c>
      <c r="J202" s="11" t="n">
        <v>234.05</v>
      </c>
      <c r="K202" s="23" t="n">
        <v>46.81</v>
      </c>
      <c r="L202" s="13" t="s">
        <v>459</v>
      </c>
      <c r="M202" s="19" t="s">
        <v>460</v>
      </c>
      <c r="T202" s="12"/>
      <c r="U202" s="12"/>
      <c r="V202" s="12"/>
    </row>
    <row collapsed="false" customFormat="false" customHeight="false" hidden="false" ht="12.75" outlineLevel="0" r="203">
      <c r="A203" s="5" t="n">
        <v>196</v>
      </c>
      <c r="B203" s="13" t="s">
        <v>454</v>
      </c>
      <c r="C203" s="13" t="s">
        <v>471</v>
      </c>
      <c r="D203" s="11"/>
      <c r="E203" s="6" t="s">
        <v>455</v>
      </c>
      <c r="F203" s="13" t="s">
        <v>472</v>
      </c>
      <c r="G203" s="11" t="s">
        <v>473</v>
      </c>
      <c r="H203" s="9" t="s">
        <v>458</v>
      </c>
      <c r="I203" s="11" t="n">
        <v>307.09</v>
      </c>
      <c r="J203" s="11" t="n">
        <v>245.67</v>
      </c>
      <c r="K203" s="23" t="n">
        <v>49.13</v>
      </c>
      <c r="L203" s="13" t="s">
        <v>459</v>
      </c>
      <c r="M203" s="19" t="s">
        <v>460</v>
      </c>
      <c r="T203" s="2"/>
      <c r="U203" s="2"/>
      <c r="V203" s="2"/>
    </row>
    <row collapsed="false" customFormat="false" customHeight="false" hidden="false" ht="12.75" outlineLevel="0" r="204">
      <c r="A204" s="5" t="n">
        <v>197</v>
      </c>
      <c r="B204" s="13" t="s">
        <v>454</v>
      </c>
      <c r="C204" s="13" t="s">
        <v>461</v>
      </c>
      <c r="D204" s="11"/>
      <c r="E204" s="6" t="s">
        <v>455</v>
      </c>
      <c r="F204" s="13" t="s">
        <v>474</v>
      </c>
      <c r="G204" s="11" t="s">
        <v>475</v>
      </c>
      <c r="H204" s="9" t="s">
        <v>458</v>
      </c>
      <c r="I204" s="11" t="n">
        <v>327.62</v>
      </c>
      <c r="J204" s="11" t="n">
        <v>262.1</v>
      </c>
      <c r="K204" s="23" t="n">
        <v>52.42</v>
      </c>
      <c r="L204" s="13" t="s">
        <v>459</v>
      </c>
      <c r="M204" s="19" t="s">
        <v>460</v>
      </c>
      <c r="T204" s="2"/>
      <c r="U204" s="2"/>
      <c r="V204" s="2"/>
      <c r="W204" s="12"/>
    </row>
    <row collapsed="false" customFormat="false" customHeight="false" hidden="false" ht="12.75" outlineLevel="0" r="205">
      <c r="A205" s="5" t="n">
        <v>198</v>
      </c>
      <c r="B205" s="13" t="s">
        <v>454</v>
      </c>
      <c r="C205" s="13" t="s">
        <v>140</v>
      </c>
      <c r="D205" s="11"/>
      <c r="E205" s="6" t="s">
        <v>455</v>
      </c>
      <c r="F205" s="13" t="s">
        <v>476</v>
      </c>
      <c r="G205" s="11" t="s">
        <v>477</v>
      </c>
      <c r="H205" s="9" t="s">
        <v>458</v>
      </c>
      <c r="I205" s="11" t="n">
        <v>522</v>
      </c>
      <c r="J205" s="11" t="n">
        <v>417.6</v>
      </c>
      <c r="K205" s="23" t="n">
        <v>83.52</v>
      </c>
      <c r="L205" s="13" t="s">
        <v>459</v>
      </c>
      <c r="M205" s="19" t="s">
        <v>460</v>
      </c>
      <c r="T205" s="2"/>
      <c r="U205" s="2"/>
      <c r="V205" s="2"/>
      <c r="W205" s="12"/>
    </row>
    <row collapsed="false" customFormat="false" customHeight="false" hidden="false" ht="12.75" outlineLevel="0" r="206">
      <c r="A206" s="5" t="n">
        <v>199</v>
      </c>
      <c r="B206" s="13" t="s">
        <v>454</v>
      </c>
      <c r="C206" s="13" t="s">
        <v>39</v>
      </c>
      <c r="D206" s="11"/>
      <c r="E206" s="6" t="s">
        <v>455</v>
      </c>
      <c r="F206" s="13" t="s">
        <v>478</v>
      </c>
      <c r="G206" s="11" t="s">
        <v>479</v>
      </c>
      <c r="H206" s="9" t="s">
        <v>458</v>
      </c>
      <c r="I206" s="11" t="n">
        <v>567.09</v>
      </c>
      <c r="J206" s="11" t="n">
        <v>453.67</v>
      </c>
      <c r="K206" s="23" t="n">
        <v>90.73</v>
      </c>
      <c r="L206" s="13" t="s">
        <v>459</v>
      </c>
      <c r="M206" s="19" t="s">
        <v>460</v>
      </c>
      <c r="T206" s="2"/>
      <c r="U206" s="2"/>
      <c r="V206" s="2"/>
      <c r="W206" s="12"/>
    </row>
    <row collapsed="false" customFormat="false" customHeight="false" hidden="false" ht="12.75" outlineLevel="0" r="207">
      <c r="A207" s="5" t="n">
        <v>200</v>
      </c>
      <c r="B207" s="13" t="s">
        <v>454</v>
      </c>
      <c r="C207" s="13" t="s">
        <v>480</v>
      </c>
      <c r="D207" s="11"/>
      <c r="E207" s="6" t="s">
        <v>455</v>
      </c>
      <c r="F207" s="13" t="s">
        <v>481</v>
      </c>
      <c r="G207" s="11" t="s">
        <v>482</v>
      </c>
      <c r="H207" s="9" t="s">
        <v>458</v>
      </c>
      <c r="I207" s="11" t="n">
        <v>584.64</v>
      </c>
      <c r="J207" s="11" t="n">
        <v>467.71</v>
      </c>
      <c r="K207" s="23" t="n">
        <v>93.54</v>
      </c>
      <c r="L207" s="13" t="s">
        <v>459</v>
      </c>
      <c r="M207" s="19" t="s">
        <v>460</v>
      </c>
      <c r="T207" s="2"/>
      <c r="U207" s="2"/>
      <c r="V207" s="2"/>
      <c r="W207" s="12"/>
    </row>
    <row collapsed="false" customFormat="false" customHeight="false" hidden="false" ht="12.75" outlineLevel="0" r="208">
      <c r="A208" s="5" t="n">
        <v>201</v>
      </c>
      <c r="B208" s="13" t="s">
        <v>454</v>
      </c>
      <c r="C208" s="13" t="s">
        <v>39</v>
      </c>
      <c r="D208" s="11"/>
      <c r="E208" s="6" t="s">
        <v>455</v>
      </c>
      <c r="F208" s="13" t="s">
        <v>483</v>
      </c>
      <c r="G208" s="11" t="s">
        <v>484</v>
      </c>
      <c r="H208" s="9" t="s">
        <v>458</v>
      </c>
      <c r="I208" s="11" t="n">
        <v>592.79</v>
      </c>
      <c r="J208" s="11" t="n">
        <v>474.23</v>
      </c>
      <c r="K208" s="23" t="n">
        <v>94.85</v>
      </c>
      <c r="L208" s="13" t="s">
        <v>459</v>
      </c>
      <c r="M208" s="19" t="s">
        <v>460</v>
      </c>
      <c r="T208" s="2"/>
      <c r="U208" s="2"/>
      <c r="V208" s="2"/>
    </row>
    <row collapsed="false" customFormat="false" customHeight="false" hidden="false" ht="12.75" outlineLevel="0" r="209">
      <c r="A209" s="5" t="n">
        <v>202</v>
      </c>
      <c r="B209" s="13" t="s">
        <v>454</v>
      </c>
      <c r="C209" s="13" t="s">
        <v>54</v>
      </c>
      <c r="D209" s="11" t="s">
        <v>485</v>
      </c>
      <c r="E209" s="6" t="s">
        <v>241</v>
      </c>
      <c r="F209" s="13" t="s">
        <v>486</v>
      </c>
      <c r="G209" s="11" t="s">
        <v>487</v>
      </c>
      <c r="H209" s="9" t="s">
        <v>458</v>
      </c>
      <c r="I209" s="11" t="n">
        <v>212.87</v>
      </c>
      <c r="J209" s="11" t="n">
        <v>170.3</v>
      </c>
      <c r="K209" s="11" t="n">
        <v>99.15</v>
      </c>
      <c r="L209" s="13" t="s">
        <v>488</v>
      </c>
      <c r="M209" s="19" t="s">
        <v>26</v>
      </c>
      <c r="T209" s="12"/>
      <c r="U209" s="12"/>
      <c r="V209" s="12"/>
      <c r="W209" s="12"/>
    </row>
    <row collapsed="false" customFormat="false" customHeight="false" hidden="false" ht="12.75" outlineLevel="0" r="210">
      <c r="A210" s="5" t="n">
        <v>203</v>
      </c>
      <c r="B210" s="13" t="s">
        <v>454</v>
      </c>
      <c r="C210" s="13" t="s">
        <v>140</v>
      </c>
      <c r="D210" s="11"/>
      <c r="E210" s="6" t="s">
        <v>455</v>
      </c>
      <c r="F210" s="13" t="s">
        <v>489</v>
      </c>
      <c r="G210" s="11" t="s">
        <v>490</v>
      </c>
      <c r="H210" s="9" t="s">
        <v>458</v>
      </c>
      <c r="I210" s="11" t="n">
        <v>629.42</v>
      </c>
      <c r="J210" s="11" t="n">
        <v>503.54</v>
      </c>
      <c r="K210" s="23" t="n">
        <v>100.71</v>
      </c>
      <c r="L210" s="13" t="s">
        <v>459</v>
      </c>
      <c r="M210" s="19" t="s">
        <v>460</v>
      </c>
      <c r="W210" s="12"/>
    </row>
    <row collapsed="false" customFormat="false" customHeight="false" hidden="false" ht="12.75" outlineLevel="0" r="211">
      <c r="A211" s="5" t="n">
        <v>204</v>
      </c>
      <c r="B211" s="13" t="s">
        <v>454</v>
      </c>
      <c r="C211" s="13" t="s">
        <v>70</v>
      </c>
      <c r="D211" s="11" t="s">
        <v>491</v>
      </c>
      <c r="E211" s="6" t="s">
        <v>241</v>
      </c>
      <c r="F211" s="13" t="s">
        <v>492</v>
      </c>
      <c r="G211" s="11" t="s">
        <v>493</v>
      </c>
      <c r="H211" s="9" t="s">
        <v>458</v>
      </c>
      <c r="I211" s="11" t="n">
        <v>298.1</v>
      </c>
      <c r="J211" s="11" t="n">
        <v>238.48</v>
      </c>
      <c r="K211" s="11" t="n">
        <v>106.13</v>
      </c>
      <c r="L211" s="13" t="s">
        <v>488</v>
      </c>
      <c r="M211" s="19" t="s">
        <v>26</v>
      </c>
      <c r="T211" s="12"/>
      <c r="U211" s="12"/>
      <c r="V211" s="12"/>
    </row>
    <row collapsed="false" customFormat="false" customHeight="false" hidden="false" ht="12.75" outlineLevel="0" r="212">
      <c r="A212" s="5" t="n">
        <v>205</v>
      </c>
      <c r="B212" s="13" t="s">
        <v>454</v>
      </c>
      <c r="C212" s="13" t="s">
        <v>48</v>
      </c>
      <c r="D212" s="11"/>
      <c r="E212" s="6" t="s">
        <v>455</v>
      </c>
      <c r="F212" s="13" t="s">
        <v>494</v>
      </c>
      <c r="G212" s="11" t="s">
        <v>495</v>
      </c>
      <c r="H212" s="9" t="s">
        <v>458</v>
      </c>
      <c r="I212" s="11" t="n">
        <v>664.47</v>
      </c>
      <c r="J212" s="11" t="n">
        <v>531.58</v>
      </c>
      <c r="K212" s="23" t="n">
        <v>106.32</v>
      </c>
      <c r="L212" s="13" t="s">
        <v>459</v>
      </c>
      <c r="M212" s="19" t="s">
        <v>460</v>
      </c>
      <c r="T212" s="12"/>
      <c r="U212" s="12"/>
      <c r="V212" s="12"/>
      <c r="W212" s="12"/>
    </row>
    <row collapsed="false" customFormat="false" customHeight="false" hidden="false" ht="12.75" outlineLevel="0" r="213">
      <c r="A213" s="5" t="n">
        <v>206</v>
      </c>
      <c r="B213" s="13" t="s">
        <v>454</v>
      </c>
      <c r="C213" s="13" t="s">
        <v>140</v>
      </c>
      <c r="D213" s="11" t="s">
        <v>496</v>
      </c>
      <c r="E213" s="6" t="s">
        <v>241</v>
      </c>
      <c r="F213" s="13" t="s">
        <v>497</v>
      </c>
      <c r="G213" s="11" t="s">
        <v>498</v>
      </c>
      <c r="H213" s="9" t="s">
        <v>458</v>
      </c>
      <c r="I213" s="11" t="n">
        <v>349.78</v>
      </c>
      <c r="J213" s="11" t="n">
        <v>279.82</v>
      </c>
      <c r="K213" s="11" t="n">
        <v>115.31</v>
      </c>
      <c r="L213" s="13" t="s">
        <v>488</v>
      </c>
      <c r="M213" s="19" t="s">
        <v>26</v>
      </c>
      <c r="T213" s="12"/>
      <c r="U213" s="12"/>
      <c r="V213" s="12"/>
      <c r="W213" s="18"/>
    </row>
    <row collapsed="false" customFormat="false" customHeight="false" hidden="false" ht="12.75" outlineLevel="0" r="214">
      <c r="A214" s="5" t="n">
        <v>207</v>
      </c>
      <c r="B214" s="13" t="s">
        <v>454</v>
      </c>
      <c r="C214" s="13" t="s">
        <v>107</v>
      </c>
      <c r="D214" s="11" t="s">
        <v>499</v>
      </c>
      <c r="E214" s="6" t="s">
        <v>241</v>
      </c>
      <c r="F214" s="13" t="s">
        <v>500</v>
      </c>
      <c r="G214" s="11" t="s">
        <v>501</v>
      </c>
      <c r="H214" s="9" t="s">
        <v>458</v>
      </c>
      <c r="I214" s="11" t="n">
        <v>444.05</v>
      </c>
      <c r="J214" s="11" t="n">
        <v>355.24</v>
      </c>
      <c r="K214" s="11" t="n">
        <v>126.31</v>
      </c>
      <c r="L214" s="13" t="s">
        <v>488</v>
      </c>
      <c r="M214" s="19" t="s">
        <v>26</v>
      </c>
      <c r="T214" s="12"/>
      <c r="U214" s="12"/>
      <c r="V214" s="12"/>
    </row>
    <row collapsed="false" customFormat="false" customHeight="false" hidden="false" ht="12.75" outlineLevel="0" r="215">
      <c r="A215" s="5" t="n">
        <v>208</v>
      </c>
      <c r="B215" s="13" t="s">
        <v>454</v>
      </c>
      <c r="C215" s="13" t="s">
        <v>78</v>
      </c>
      <c r="D215" s="11"/>
      <c r="E215" s="6" t="s">
        <v>455</v>
      </c>
      <c r="F215" s="13" t="s">
        <v>502</v>
      </c>
      <c r="G215" s="11" t="s">
        <v>503</v>
      </c>
      <c r="H215" s="9" t="s">
        <v>458</v>
      </c>
      <c r="I215" s="11" t="n">
        <v>791.69</v>
      </c>
      <c r="J215" s="11" t="n">
        <v>633.35</v>
      </c>
      <c r="K215" s="23" t="n">
        <v>126.67</v>
      </c>
      <c r="L215" s="13" t="s">
        <v>459</v>
      </c>
      <c r="M215" s="19" t="s">
        <v>460</v>
      </c>
      <c r="T215" s="2"/>
      <c r="U215" s="2"/>
      <c r="V215" s="2"/>
      <c r="W215" s="18"/>
    </row>
    <row collapsed="false" customFormat="false" customHeight="false" hidden="false" ht="12.75" outlineLevel="0" r="216">
      <c r="A216" s="5" t="n">
        <v>209</v>
      </c>
      <c r="B216" s="13" t="s">
        <v>454</v>
      </c>
      <c r="C216" s="13" t="s">
        <v>39</v>
      </c>
      <c r="D216" s="11"/>
      <c r="E216" s="6" t="s">
        <v>455</v>
      </c>
      <c r="F216" s="13" t="s">
        <v>504</v>
      </c>
      <c r="G216" s="11" t="s">
        <v>505</v>
      </c>
      <c r="H216" s="9" t="s">
        <v>458</v>
      </c>
      <c r="I216" s="11" t="n">
        <v>879.58</v>
      </c>
      <c r="J216" s="11" t="n">
        <v>703.66</v>
      </c>
      <c r="K216" s="23" t="n">
        <v>140.73</v>
      </c>
      <c r="L216" s="13" t="s">
        <v>459</v>
      </c>
      <c r="M216" s="19" t="s">
        <v>460</v>
      </c>
      <c r="T216" s="12"/>
      <c r="U216" s="12"/>
      <c r="V216" s="12"/>
      <c r="W216" s="12"/>
    </row>
    <row collapsed="false" customFormat="false" customHeight="false" hidden="false" ht="12.75" outlineLevel="0" r="217">
      <c r="A217" s="5" t="n">
        <v>210</v>
      </c>
      <c r="B217" s="13" t="s">
        <v>454</v>
      </c>
      <c r="C217" s="13" t="s">
        <v>85</v>
      </c>
      <c r="D217" s="11"/>
      <c r="E217" s="6" t="s">
        <v>455</v>
      </c>
      <c r="F217" s="13" t="s">
        <v>506</v>
      </c>
      <c r="G217" s="11" t="s">
        <v>507</v>
      </c>
      <c r="H217" s="9" t="s">
        <v>458</v>
      </c>
      <c r="I217" s="11" t="n">
        <v>966.09</v>
      </c>
      <c r="J217" s="11" t="n">
        <v>772.87</v>
      </c>
      <c r="K217" s="23" t="n">
        <v>154.57</v>
      </c>
      <c r="L217" s="13" t="s">
        <v>459</v>
      </c>
      <c r="M217" s="19" t="s">
        <v>460</v>
      </c>
      <c r="T217" s="12"/>
      <c r="U217" s="12"/>
      <c r="V217" s="12"/>
      <c r="W217" s="12"/>
    </row>
    <row collapsed="false" customFormat="false" customHeight="false" hidden="false" ht="12.75" outlineLevel="0" r="218">
      <c r="A218" s="5" t="n">
        <v>211</v>
      </c>
      <c r="B218" s="13" t="s">
        <v>454</v>
      </c>
      <c r="C218" s="13" t="s">
        <v>78</v>
      </c>
      <c r="D218" s="11"/>
      <c r="E218" s="6" t="s">
        <v>455</v>
      </c>
      <c r="F218" s="13" t="s">
        <v>508</v>
      </c>
      <c r="G218" s="11" t="s">
        <v>509</v>
      </c>
      <c r="H218" s="9" t="s">
        <v>458</v>
      </c>
      <c r="I218" s="11" t="n">
        <v>997.23</v>
      </c>
      <c r="J218" s="11" t="n">
        <v>797.78</v>
      </c>
      <c r="K218" s="23" t="n">
        <v>159.56</v>
      </c>
      <c r="L218" s="13" t="s">
        <v>459</v>
      </c>
      <c r="M218" s="19" t="s">
        <v>460</v>
      </c>
      <c r="T218" s="12"/>
      <c r="U218" s="12"/>
      <c r="V218" s="12"/>
    </row>
    <row collapsed="false" customFormat="false" customHeight="false" hidden="false" ht="12.75" outlineLevel="0" r="219">
      <c r="A219" s="5" t="n">
        <v>212</v>
      </c>
      <c r="B219" s="13" t="s">
        <v>454</v>
      </c>
      <c r="C219" s="6" t="s">
        <v>93</v>
      </c>
      <c r="D219" s="14"/>
      <c r="E219" s="6" t="s">
        <v>21</v>
      </c>
      <c r="F219" s="13" t="s">
        <v>510</v>
      </c>
      <c r="G219" s="11" t="s">
        <v>511</v>
      </c>
      <c r="H219" s="9" t="s">
        <v>458</v>
      </c>
      <c r="I219" s="15" t="n">
        <v>398.13</v>
      </c>
      <c r="J219" s="15" t="n">
        <v>318.5</v>
      </c>
      <c r="K219" s="15" t="n">
        <v>160.79</v>
      </c>
      <c r="L219" s="6" t="s">
        <v>466</v>
      </c>
      <c r="M219" s="19" t="s">
        <v>26</v>
      </c>
      <c r="N219" s="2"/>
      <c r="O219" s="2"/>
      <c r="T219" s="12"/>
      <c r="U219" s="12"/>
      <c r="V219" s="12"/>
      <c r="W219" s="22"/>
    </row>
    <row collapsed="false" customFormat="false" customHeight="false" hidden="false" ht="12.75" outlineLevel="0" r="220">
      <c r="A220" s="5" t="n">
        <v>213</v>
      </c>
      <c r="B220" s="13" t="s">
        <v>454</v>
      </c>
      <c r="C220" s="13" t="s">
        <v>85</v>
      </c>
      <c r="D220" s="11"/>
      <c r="E220" s="6" t="s">
        <v>455</v>
      </c>
      <c r="F220" s="13" t="s">
        <v>512</v>
      </c>
      <c r="G220" s="11" t="s">
        <v>513</v>
      </c>
      <c r="H220" s="9" t="s">
        <v>458</v>
      </c>
      <c r="I220" s="11" t="n">
        <v>1205.74</v>
      </c>
      <c r="J220" s="11" t="n">
        <v>964.59</v>
      </c>
      <c r="K220" s="23" t="n">
        <v>192.92</v>
      </c>
      <c r="L220" s="13" t="s">
        <v>459</v>
      </c>
      <c r="M220" s="19" t="s">
        <v>460</v>
      </c>
      <c r="T220" s="12"/>
      <c r="U220" s="12"/>
      <c r="V220" s="12"/>
    </row>
    <row collapsed="false" customFormat="false" customHeight="false" hidden="false" ht="12.75" outlineLevel="0" r="221">
      <c r="A221" s="5" t="n">
        <v>214</v>
      </c>
      <c r="B221" s="13" t="s">
        <v>454</v>
      </c>
      <c r="C221" s="6" t="s">
        <v>33</v>
      </c>
      <c r="D221" s="14"/>
      <c r="E221" s="6" t="s">
        <v>21</v>
      </c>
      <c r="F221" s="13" t="s">
        <v>514</v>
      </c>
      <c r="G221" s="11" t="s">
        <v>515</v>
      </c>
      <c r="H221" s="9" t="s">
        <v>458</v>
      </c>
      <c r="I221" s="15" t="n">
        <v>283.54</v>
      </c>
      <c r="J221" s="15" t="n">
        <v>226.83</v>
      </c>
      <c r="K221" s="15" t="n">
        <v>204.15</v>
      </c>
      <c r="L221" s="6" t="s">
        <v>466</v>
      </c>
      <c r="M221" s="19" t="s">
        <v>26</v>
      </c>
      <c r="N221" s="2"/>
      <c r="O221" s="2"/>
      <c r="T221" s="12"/>
      <c r="U221" s="12"/>
      <c r="V221" s="12"/>
      <c r="W221" s="22"/>
    </row>
    <row collapsed="false" customFormat="false" customHeight="false" hidden="false" ht="12.75" outlineLevel="0" r="222">
      <c r="A222" s="5" t="n">
        <v>215</v>
      </c>
      <c r="B222" s="13" t="s">
        <v>454</v>
      </c>
      <c r="C222" s="6" t="s">
        <v>33</v>
      </c>
      <c r="D222" s="14"/>
      <c r="E222" s="6" t="s">
        <v>21</v>
      </c>
      <c r="F222" s="13" t="s">
        <v>516</v>
      </c>
      <c r="G222" s="11" t="s">
        <v>517</v>
      </c>
      <c r="H222" s="9" t="s">
        <v>458</v>
      </c>
      <c r="I222" s="15" t="n">
        <v>307.54</v>
      </c>
      <c r="J222" s="15" t="n">
        <v>246.03</v>
      </c>
      <c r="K222" s="15" t="n">
        <v>226.35</v>
      </c>
      <c r="L222" s="6" t="s">
        <v>466</v>
      </c>
      <c r="M222" s="19" t="s">
        <v>26</v>
      </c>
      <c r="N222" s="2"/>
      <c r="O222" s="2"/>
      <c r="T222" s="12"/>
      <c r="U222" s="12"/>
      <c r="V222" s="12"/>
      <c r="W222" s="22"/>
    </row>
    <row collapsed="false" customFormat="false" customHeight="false" hidden="false" ht="12.75" outlineLevel="0" r="223">
      <c r="A223" s="5" t="n">
        <v>216</v>
      </c>
      <c r="B223" s="13" t="s">
        <v>454</v>
      </c>
      <c r="C223" s="13" t="s">
        <v>140</v>
      </c>
      <c r="D223" s="11"/>
      <c r="E223" s="6" t="s">
        <v>455</v>
      </c>
      <c r="F223" s="13" t="s">
        <v>518</v>
      </c>
      <c r="G223" s="11" t="s">
        <v>519</v>
      </c>
      <c r="H223" s="9" t="s">
        <v>458</v>
      </c>
      <c r="I223" s="11" t="n">
        <v>1434.9</v>
      </c>
      <c r="J223" s="11" t="n">
        <v>1147.92</v>
      </c>
      <c r="K223" s="23" t="n">
        <v>229.58</v>
      </c>
      <c r="L223" s="13" t="s">
        <v>459</v>
      </c>
      <c r="M223" s="19" t="s">
        <v>460</v>
      </c>
      <c r="T223" s="12"/>
      <c r="U223" s="12"/>
      <c r="V223" s="12"/>
      <c r="W223" s="2"/>
    </row>
    <row collapsed="false" customFormat="false" customHeight="false" hidden="false" ht="12.75" outlineLevel="0" r="224">
      <c r="A224" s="5" t="n">
        <v>217</v>
      </c>
      <c r="B224" s="13" t="s">
        <v>454</v>
      </c>
      <c r="C224" s="13" t="s">
        <v>140</v>
      </c>
      <c r="D224" s="11" t="s">
        <v>520</v>
      </c>
      <c r="E224" s="6" t="s">
        <v>241</v>
      </c>
      <c r="F224" s="13" t="s">
        <v>521</v>
      </c>
      <c r="G224" s="11" t="s">
        <v>522</v>
      </c>
      <c r="H224" s="9" t="s">
        <v>458</v>
      </c>
      <c r="I224" s="11" t="n">
        <v>1065.18</v>
      </c>
      <c r="J224" s="11" t="n">
        <v>852.14</v>
      </c>
      <c r="K224" s="11" t="n">
        <v>235.63</v>
      </c>
      <c r="L224" s="13" t="s">
        <v>488</v>
      </c>
      <c r="M224" s="19" t="s">
        <v>26</v>
      </c>
      <c r="T224" s="12"/>
      <c r="U224" s="12"/>
      <c r="V224" s="12"/>
      <c r="W224" s="12"/>
    </row>
    <row collapsed="false" customFormat="false" customHeight="false" hidden="false" ht="12.75" outlineLevel="0" r="225">
      <c r="A225" s="5" t="n">
        <v>218</v>
      </c>
      <c r="B225" s="13" t="s">
        <v>454</v>
      </c>
      <c r="C225" s="13" t="s">
        <v>54</v>
      </c>
      <c r="D225" s="11" t="s">
        <v>523</v>
      </c>
      <c r="E225" s="6" t="s">
        <v>241</v>
      </c>
      <c r="F225" s="13" t="s">
        <v>524</v>
      </c>
      <c r="G225" s="11" t="s">
        <v>525</v>
      </c>
      <c r="H225" s="9" t="s">
        <v>458</v>
      </c>
      <c r="I225" s="11" t="n">
        <v>1379.85</v>
      </c>
      <c r="J225" s="11" t="n">
        <v>1103.88</v>
      </c>
      <c r="K225" s="11" t="n">
        <v>293.08</v>
      </c>
      <c r="L225" s="13" t="s">
        <v>488</v>
      </c>
      <c r="M225" s="19" t="s">
        <v>26</v>
      </c>
      <c r="T225" s="12"/>
      <c r="U225" s="12"/>
      <c r="V225" s="12"/>
      <c r="W225" s="12"/>
    </row>
    <row collapsed="false" customFormat="false" customHeight="false" hidden="false" ht="12.75" outlineLevel="0" r="226">
      <c r="A226" s="5" t="n">
        <v>219</v>
      </c>
      <c r="B226" s="13" t="s">
        <v>454</v>
      </c>
      <c r="C226" s="13" t="s">
        <v>140</v>
      </c>
      <c r="D226" s="11" t="s">
        <v>526</v>
      </c>
      <c r="E226" s="6" t="s">
        <v>241</v>
      </c>
      <c r="F226" s="13" t="s">
        <v>527</v>
      </c>
      <c r="G226" s="11" t="s">
        <v>528</v>
      </c>
      <c r="H226" s="9" t="s">
        <v>458</v>
      </c>
      <c r="I226" s="11" t="n">
        <v>864.44</v>
      </c>
      <c r="J226" s="11" t="n">
        <v>691.55</v>
      </c>
      <c r="K226" s="11" t="n">
        <v>294.52</v>
      </c>
      <c r="L226" s="13" t="s">
        <v>488</v>
      </c>
      <c r="M226" s="19" t="s">
        <v>26</v>
      </c>
      <c r="T226" s="2"/>
      <c r="U226" s="2"/>
      <c r="V226" s="2"/>
    </row>
    <row collapsed="false" customFormat="false" customHeight="false" hidden="false" ht="12.75" outlineLevel="0" r="227">
      <c r="A227" s="5" t="n">
        <v>220</v>
      </c>
      <c r="B227" s="13" t="s">
        <v>454</v>
      </c>
      <c r="C227" s="13" t="s">
        <v>36</v>
      </c>
      <c r="D227" s="11" t="s">
        <v>529</v>
      </c>
      <c r="E227" s="6" t="s">
        <v>241</v>
      </c>
      <c r="F227" s="13" t="s">
        <v>530</v>
      </c>
      <c r="G227" s="11" t="s">
        <v>531</v>
      </c>
      <c r="H227" s="9" t="s">
        <v>458</v>
      </c>
      <c r="I227" s="11" t="n">
        <v>566.12</v>
      </c>
      <c r="J227" s="11" t="n">
        <v>452.9</v>
      </c>
      <c r="K227" s="11" t="n">
        <v>339.68</v>
      </c>
      <c r="L227" s="13" t="s">
        <v>488</v>
      </c>
      <c r="M227" s="19" t="s">
        <v>26</v>
      </c>
      <c r="T227" s="2"/>
      <c r="U227" s="2"/>
      <c r="V227" s="2"/>
    </row>
    <row collapsed="false" customFormat="false" customHeight="false" hidden="false" ht="12.75" outlineLevel="0" r="228">
      <c r="A228" s="5" t="n">
        <v>221</v>
      </c>
      <c r="B228" s="13" t="s">
        <v>454</v>
      </c>
      <c r="C228" s="13" t="s">
        <v>54</v>
      </c>
      <c r="D228" s="11" t="s">
        <v>532</v>
      </c>
      <c r="E228" s="6" t="s">
        <v>241</v>
      </c>
      <c r="F228" s="13" t="s">
        <v>533</v>
      </c>
      <c r="G228" s="11" t="s">
        <v>534</v>
      </c>
      <c r="H228" s="9" t="s">
        <v>458</v>
      </c>
      <c r="I228" s="11" t="n">
        <v>1001.04</v>
      </c>
      <c r="J228" s="11" t="n">
        <v>800.83</v>
      </c>
      <c r="K228" s="11" t="n">
        <v>348.19</v>
      </c>
      <c r="L228" s="13" t="s">
        <v>488</v>
      </c>
      <c r="M228" s="19" t="s">
        <v>26</v>
      </c>
      <c r="T228" s="2"/>
      <c r="U228" s="2"/>
      <c r="V228" s="2"/>
    </row>
    <row collapsed="false" customFormat="false" customHeight="false" hidden="false" ht="12.75" outlineLevel="0" r="229">
      <c r="A229" s="5" t="n">
        <v>222</v>
      </c>
      <c r="B229" s="13" t="s">
        <v>454</v>
      </c>
      <c r="C229" s="13" t="s">
        <v>85</v>
      </c>
      <c r="D229" s="11" t="s">
        <v>535</v>
      </c>
      <c r="E229" s="6" t="s">
        <v>241</v>
      </c>
      <c r="F229" s="13" t="s">
        <v>536</v>
      </c>
      <c r="G229" s="11" t="s">
        <v>537</v>
      </c>
      <c r="H229" s="9" t="s">
        <v>458</v>
      </c>
      <c r="I229" s="11" t="n">
        <v>576.65</v>
      </c>
      <c r="J229" s="11" t="n">
        <v>461.32</v>
      </c>
      <c r="K229" s="11" t="n">
        <v>403.85</v>
      </c>
      <c r="L229" s="13" t="s">
        <v>488</v>
      </c>
      <c r="M229" s="19" t="s">
        <v>26</v>
      </c>
      <c r="T229" s="2"/>
      <c r="U229" s="2"/>
      <c r="V229" s="2"/>
    </row>
    <row collapsed="false" customFormat="false" customHeight="false" hidden="false" ht="12.75" outlineLevel="0" r="230">
      <c r="A230" s="5" t="n">
        <v>223</v>
      </c>
      <c r="B230" s="13" t="s">
        <v>454</v>
      </c>
      <c r="C230" s="13" t="s">
        <v>124</v>
      </c>
      <c r="D230" s="11" t="s">
        <v>538</v>
      </c>
      <c r="E230" s="6" t="s">
        <v>241</v>
      </c>
      <c r="F230" s="13" t="s">
        <v>539</v>
      </c>
      <c r="G230" s="11" t="s">
        <v>540</v>
      </c>
      <c r="H230" s="9" t="s">
        <v>458</v>
      </c>
      <c r="I230" s="11" t="n">
        <v>715.12</v>
      </c>
      <c r="J230" s="11" t="n">
        <v>572.1</v>
      </c>
      <c r="K230" s="11" t="n">
        <v>429.08</v>
      </c>
      <c r="L230" s="13" t="s">
        <v>488</v>
      </c>
      <c r="M230" s="19" t="s">
        <v>26</v>
      </c>
      <c r="T230" s="2"/>
      <c r="U230" s="2"/>
      <c r="V230" s="2"/>
      <c r="W230" s="2"/>
    </row>
    <row collapsed="false" customFormat="false" customHeight="false" hidden="false" ht="12.75" outlineLevel="0" r="231">
      <c r="A231" s="5" t="n">
        <v>224</v>
      </c>
      <c r="B231" s="13" t="s">
        <v>454</v>
      </c>
      <c r="C231" s="13" t="s">
        <v>27</v>
      </c>
      <c r="D231" s="11"/>
      <c r="E231" s="6" t="s">
        <v>455</v>
      </c>
      <c r="F231" s="13" t="s">
        <v>541</v>
      </c>
      <c r="G231" s="11" t="s">
        <v>542</v>
      </c>
      <c r="H231" s="9" t="s">
        <v>458</v>
      </c>
      <c r="I231" s="11" t="n">
        <v>2730.2</v>
      </c>
      <c r="J231" s="11" t="n">
        <v>2184.16</v>
      </c>
      <c r="K231" s="23" t="n">
        <v>436.83</v>
      </c>
      <c r="L231" s="13" t="s">
        <v>459</v>
      </c>
      <c r="M231" s="19" t="s">
        <v>460</v>
      </c>
      <c r="T231" s="2"/>
      <c r="U231" s="2"/>
      <c r="V231" s="2"/>
      <c r="W231" s="12"/>
    </row>
    <row collapsed="false" customFormat="false" customHeight="false" hidden="false" ht="12.75" outlineLevel="0" r="232">
      <c r="A232" s="5" t="n">
        <v>225</v>
      </c>
      <c r="B232" s="13" t="s">
        <v>454</v>
      </c>
      <c r="C232" s="13" t="s">
        <v>91</v>
      </c>
      <c r="D232" s="11" t="s">
        <v>543</v>
      </c>
      <c r="E232" s="6" t="s">
        <v>241</v>
      </c>
      <c r="F232" s="13" t="s">
        <v>544</v>
      </c>
      <c r="G232" s="11" t="s">
        <v>545</v>
      </c>
      <c r="H232" s="9" t="s">
        <v>458</v>
      </c>
      <c r="I232" s="11" t="n">
        <v>910.92</v>
      </c>
      <c r="J232" s="11" t="n">
        <v>728.74</v>
      </c>
      <c r="K232" s="11" t="n">
        <v>443.53</v>
      </c>
      <c r="L232" s="13" t="s">
        <v>488</v>
      </c>
      <c r="M232" s="19" t="s">
        <v>26</v>
      </c>
      <c r="T232" s="2"/>
      <c r="U232" s="2"/>
      <c r="V232" s="2"/>
      <c r="W232" s="12"/>
    </row>
    <row collapsed="false" customFormat="false" customHeight="false" hidden="false" ht="12.75" outlineLevel="0" r="233">
      <c r="A233" s="5" t="n">
        <v>226</v>
      </c>
      <c r="B233" s="13" t="s">
        <v>454</v>
      </c>
      <c r="C233" s="13" t="s">
        <v>140</v>
      </c>
      <c r="D233" s="11"/>
      <c r="E233" s="6" t="s">
        <v>455</v>
      </c>
      <c r="F233" s="13" t="s">
        <v>546</v>
      </c>
      <c r="G233" s="11" t="s">
        <v>547</v>
      </c>
      <c r="H233" s="9" t="s">
        <v>458</v>
      </c>
      <c r="I233" s="11" t="n">
        <v>2876.27</v>
      </c>
      <c r="J233" s="11" t="n">
        <v>2301.02</v>
      </c>
      <c r="K233" s="23" t="n">
        <v>460.2</v>
      </c>
      <c r="L233" s="13" t="s">
        <v>459</v>
      </c>
      <c r="M233" s="19" t="s">
        <v>460</v>
      </c>
      <c r="T233" s="2"/>
      <c r="U233" s="2"/>
      <c r="V233" s="2"/>
      <c r="W233" s="12"/>
    </row>
    <row collapsed="false" customFormat="false" customHeight="false" hidden="false" ht="12.75" outlineLevel="0" r="234">
      <c r="A234" s="5" t="n">
        <v>227</v>
      </c>
      <c r="B234" s="13" t="s">
        <v>454</v>
      </c>
      <c r="C234" s="13" t="s">
        <v>85</v>
      </c>
      <c r="D234" s="11" t="s">
        <v>548</v>
      </c>
      <c r="E234" s="6" t="s">
        <v>241</v>
      </c>
      <c r="F234" s="13" t="s">
        <v>549</v>
      </c>
      <c r="G234" s="11" t="s">
        <v>550</v>
      </c>
      <c r="H234" s="9" t="s">
        <v>458</v>
      </c>
      <c r="I234" s="11" t="n">
        <v>858.35</v>
      </c>
      <c r="J234" s="11" t="n">
        <v>686.68</v>
      </c>
      <c r="K234" s="11" t="n">
        <v>501.39</v>
      </c>
      <c r="L234" s="13" t="s">
        <v>488</v>
      </c>
      <c r="M234" s="19" t="s">
        <v>26</v>
      </c>
      <c r="T234" s="2"/>
      <c r="U234" s="2"/>
      <c r="V234" s="2"/>
      <c r="W234" s="12"/>
    </row>
    <row collapsed="false" customFormat="false" customHeight="false" hidden="false" ht="12.75" outlineLevel="0" r="235">
      <c r="A235" s="5" t="n">
        <v>228</v>
      </c>
      <c r="B235" s="13" t="s">
        <v>454</v>
      </c>
      <c r="C235" s="13" t="s">
        <v>85</v>
      </c>
      <c r="D235" s="11" t="s">
        <v>551</v>
      </c>
      <c r="E235" s="6" t="s">
        <v>241</v>
      </c>
      <c r="F235" s="13" t="s">
        <v>552</v>
      </c>
      <c r="G235" s="11" t="s">
        <v>553</v>
      </c>
      <c r="H235" s="9" t="s">
        <v>458</v>
      </c>
      <c r="I235" s="11" t="n">
        <v>1685.65</v>
      </c>
      <c r="J235" s="11" t="n">
        <v>1348.52</v>
      </c>
      <c r="K235" s="11" t="n">
        <v>526.96</v>
      </c>
      <c r="L235" s="13" t="s">
        <v>488</v>
      </c>
      <c r="M235" s="19" t="s">
        <v>26</v>
      </c>
      <c r="T235" s="2"/>
      <c r="U235" s="2"/>
      <c r="V235" s="2"/>
      <c r="W235" s="2"/>
    </row>
    <row collapsed="false" customFormat="false" customHeight="false" hidden="false" ht="12.75" outlineLevel="0" r="236">
      <c r="A236" s="5" t="n">
        <v>229</v>
      </c>
      <c r="B236" s="6" t="s">
        <v>454</v>
      </c>
      <c r="C236" s="6" t="s">
        <v>85</v>
      </c>
      <c r="D236" s="14"/>
      <c r="E236" s="6" t="s">
        <v>65</v>
      </c>
      <c r="F236" s="6" t="s">
        <v>554</v>
      </c>
      <c r="G236" s="8" t="s">
        <v>555</v>
      </c>
      <c r="H236" s="9" t="s">
        <v>458</v>
      </c>
      <c r="I236" s="17" t="n">
        <v>1227.34</v>
      </c>
      <c r="J236" s="17" t="n">
        <v>977.98</v>
      </c>
      <c r="K236" s="17" t="n">
        <v>546.12</v>
      </c>
      <c r="L236" s="6" t="s">
        <v>556</v>
      </c>
      <c r="M236" s="20" t="s">
        <v>69</v>
      </c>
      <c r="T236" s="2"/>
      <c r="U236" s="2"/>
      <c r="V236" s="2"/>
      <c r="W236" s="2"/>
    </row>
    <row collapsed="false" customFormat="false" customHeight="false" hidden="false" ht="12.75" outlineLevel="0" r="237">
      <c r="A237" s="5" t="n">
        <v>230</v>
      </c>
      <c r="B237" s="13" t="s">
        <v>454</v>
      </c>
      <c r="C237" s="13" t="s">
        <v>91</v>
      </c>
      <c r="D237" s="11" t="s">
        <v>557</v>
      </c>
      <c r="E237" s="6" t="s">
        <v>241</v>
      </c>
      <c r="F237" s="13" t="s">
        <v>558</v>
      </c>
      <c r="G237" s="11" t="s">
        <v>559</v>
      </c>
      <c r="H237" s="9" t="s">
        <v>458</v>
      </c>
      <c r="I237" s="11" t="n">
        <v>1548</v>
      </c>
      <c r="J237" s="11" t="n">
        <v>1238.4</v>
      </c>
      <c r="K237" s="11" t="n">
        <v>551.08</v>
      </c>
      <c r="L237" s="13" t="s">
        <v>488</v>
      </c>
      <c r="M237" s="19" t="s">
        <v>26</v>
      </c>
      <c r="T237" s="2"/>
      <c r="U237" s="2"/>
      <c r="V237" s="2"/>
      <c r="W237" s="2"/>
    </row>
    <row collapsed="false" customFormat="false" customHeight="false" hidden="false" ht="12.75" outlineLevel="0" r="238">
      <c r="A238" s="5" t="n">
        <v>231</v>
      </c>
      <c r="B238" s="13" t="s">
        <v>454</v>
      </c>
      <c r="C238" s="13" t="s">
        <v>85</v>
      </c>
      <c r="D238" s="11" t="s">
        <v>560</v>
      </c>
      <c r="E238" s="6" t="s">
        <v>241</v>
      </c>
      <c r="F238" s="13" t="s">
        <v>561</v>
      </c>
      <c r="G238" s="11" t="s">
        <v>562</v>
      </c>
      <c r="H238" s="9" t="s">
        <v>458</v>
      </c>
      <c r="I238" s="11" t="n">
        <v>1162.44</v>
      </c>
      <c r="J238" s="11" t="n">
        <v>929.95</v>
      </c>
      <c r="K238" s="11" t="n">
        <v>583.38</v>
      </c>
      <c r="L238" s="13" t="s">
        <v>488</v>
      </c>
      <c r="M238" s="19" t="s">
        <v>26</v>
      </c>
      <c r="T238" s="2"/>
      <c r="U238" s="2"/>
      <c r="V238" s="2"/>
      <c r="W238" s="12"/>
    </row>
    <row collapsed="false" customFormat="false" customHeight="false" hidden="false" ht="12.75" outlineLevel="0" r="239">
      <c r="A239" s="5" t="n">
        <v>232</v>
      </c>
      <c r="B239" s="13" t="s">
        <v>454</v>
      </c>
      <c r="C239" s="13" t="s">
        <v>54</v>
      </c>
      <c r="D239" s="11" t="s">
        <v>563</v>
      </c>
      <c r="E239" s="6" t="s">
        <v>241</v>
      </c>
      <c r="F239" s="13" t="s">
        <v>564</v>
      </c>
      <c r="G239" s="11" t="s">
        <v>565</v>
      </c>
      <c r="H239" s="9" t="s">
        <v>458</v>
      </c>
      <c r="I239" s="11" t="n">
        <v>1103.2</v>
      </c>
      <c r="J239" s="11" t="n">
        <v>882.56</v>
      </c>
      <c r="K239" s="11" t="n">
        <v>656.21</v>
      </c>
      <c r="L239" s="13" t="s">
        <v>488</v>
      </c>
      <c r="M239" s="19" t="s">
        <v>26</v>
      </c>
      <c r="T239" s="2"/>
      <c r="U239" s="2"/>
      <c r="V239" s="2"/>
      <c r="W239" s="2"/>
    </row>
    <row collapsed="false" customFormat="false" customHeight="false" hidden="false" ht="12.75" outlineLevel="0" r="240">
      <c r="A240" s="5" t="n">
        <v>233</v>
      </c>
      <c r="B240" s="13" t="s">
        <v>454</v>
      </c>
      <c r="C240" s="13" t="s">
        <v>78</v>
      </c>
      <c r="D240" s="11" t="s">
        <v>566</v>
      </c>
      <c r="E240" s="6" t="s">
        <v>241</v>
      </c>
      <c r="F240" s="13" t="s">
        <v>567</v>
      </c>
      <c r="G240" s="11" t="s">
        <v>568</v>
      </c>
      <c r="H240" s="9" t="s">
        <v>458</v>
      </c>
      <c r="I240" s="11" t="n">
        <v>957.6</v>
      </c>
      <c r="J240" s="11" t="n">
        <v>766.08</v>
      </c>
      <c r="K240" s="11" t="n">
        <v>689.47</v>
      </c>
      <c r="L240" s="13" t="s">
        <v>488</v>
      </c>
      <c r="M240" s="19" t="s">
        <v>26</v>
      </c>
      <c r="T240" s="12"/>
      <c r="U240" s="12"/>
      <c r="V240" s="12"/>
      <c r="W240" s="2"/>
    </row>
    <row collapsed="false" customFormat="false" customHeight="false" hidden="false" ht="12.75" outlineLevel="0" r="241">
      <c r="A241" s="5" t="n">
        <v>234</v>
      </c>
      <c r="B241" s="13" t="s">
        <v>454</v>
      </c>
      <c r="C241" s="13" t="s">
        <v>91</v>
      </c>
      <c r="D241" s="11" t="s">
        <v>569</v>
      </c>
      <c r="E241" s="6" t="s">
        <v>241</v>
      </c>
      <c r="F241" s="13" t="s">
        <v>570</v>
      </c>
      <c r="G241" s="11" t="s">
        <v>571</v>
      </c>
      <c r="H241" s="9" t="s">
        <v>458</v>
      </c>
      <c r="I241" s="11" t="n">
        <v>1540.33</v>
      </c>
      <c r="J241" s="11" t="n">
        <v>1232.26</v>
      </c>
      <c r="K241" s="11" t="n">
        <v>830.86</v>
      </c>
      <c r="L241" s="13" t="s">
        <v>488</v>
      </c>
      <c r="M241" s="19" t="s">
        <v>26</v>
      </c>
      <c r="T241" s="12"/>
      <c r="U241" s="12"/>
      <c r="V241" s="12"/>
      <c r="W241" s="2"/>
    </row>
    <row collapsed="false" customFormat="false" customHeight="false" hidden="false" ht="12.75" outlineLevel="0" r="242">
      <c r="A242" s="5" t="n">
        <v>235</v>
      </c>
      <c r="B242" s="13" t="s">
        <v>454</v>
      </c>
      <c r="C242" s="13" t="s">
        <v>140</v>
      </c>
      <c r="D242" s="11"/>
      <c r="E242" s="6" t="s">
        <v>455</v>
      </c>
      <c r="F242" s="13" t="s">
        <v>572</v>
      </c>
      <c r="G242" s="11" t="s">
        <v>573</v>
      </c>
      <c r="H242" s="9" t="s">
        <v>458</v>
      </c>
      <c r="I242" s="11" t="n">
        <v>5432.07</v>
      </c>
      <c r="J242" s="11" t="n">
        <v>4345.66</v>
      </c>
      <c r="K242" s="23" t="n">
        <v>869.13</v>
      </c>
      <c r="L242" s="13" t="s">
        <v>459</v>
      </c>
      <c r="M242" s="19" t="s">
        <v>460</v>
      </c>
      <c r="T242" s="12"/>
      <c r="U242" s="12"/>
      <c r="V242" s="12"/>
      <c r="W242" s="2"/>
    </row>
    <row collapsed="false" customFormat="false" customHeight="false" hidden="false" ht="12.75" outlineLevel="0" r="243">
      <c r="A243" s="5" t="n">
        <v>236</v>
      </c>
      <c r="B243" s="13" t="s">
        <v>454</v>
      </c>
      <c r="C243" s="13" t="s">
        <v>124</v>
      </c>
      <c r="D243" s="11"/>
      <c r="E243" s="6" t="s">
        <v>455</v>
      </c>
      <c r="F243" s="13" t="s">
        <v>574</v>
      </c>
      <c r="G243" s="11" t="s">
        <v>575</v>
      </c>
      <c r="H243" s="9" t="s">
        <v>458</v>
      </c>
      <c r="I243" s="11" t="n">
        <v>5541.2</v>
      </c>
      <c r="J243" s="11" t="n">
        <v>4432.96</v>
      </c>
      <c r="K243" s="23" t="n">
        <v>886.59</v>
      </c>
      <c r="L243" s="13" t="s">
        <v>459</v>
      </c>
      <c r="M243" s="19" t="s">
        <v>460</v>
      </c>
      <c r="T243" s="2"/>
      <c r="U243" s="2"/>
      <c r="V243" s="2"/>
      <c r="W243" s="2"/>
    </row>
    <row collapsed="false" customFormat="false" customHeight="false" hidden="false" ht="12.75" outlineLevel="0" r="244">
      <c r="A244" s="5" t="n">
        <v>237</v>
      </c>
      <c r="B244" s="13" t="s">
        <v>454</v>
      </c>
      <c r="C244" s="6" t="s">
        <v>57</v>
      </c>
      <c r="D244" s="14"/>
      <c r="E244" s="6" t="s">
        <v>21</v>
      </c>
      <c r="F244" s="13" t="s">
        <v>576</v>
      </c>
      <c r="G244" s="11" t="s">
        <v>577</v>
      </c>
      <c r="H244" s="9" t="s">
        <v>458</v>
      </c>
      <c r="I244" s="15" t="n">
        <v>1475</v>
      </c>
      <c r="J244" s="15" t="n">
        <v>1180</v>
      </c>
      <c r="K244" s="15" t="n">
        <v>986.61</v>
      </c>
      <c r="L244" s="6" t="s">
        <v>466</v>
      </c>
      <c r="M244" s="19" t="s">
        <v>26</v>
      </c>
      <c r="N244" s="2"/>
      <c r="O244" s="2"/>
      <c r="T244" s="2"/>
      <c r="U244" s="2"/>
      <c r="V244" s="2"/>
      <c r="W244" s="2"/>
    </row>
    <row collapsed="false" customFormat="false" customHeight="false" hidden="false" ht="12.75" outlineLevel="0" r="245">
      <c r="A245" s="5" t="n">
        <v>238</v>
      </c>
      <c r="B245" s="13" t="s">
        <v>454</v>
      </c>
      <c r="C245" s="13" t="s">
        <v>85</v>
      </c>
      <c r="D245" s="11" t="s">
        <v>578</v>
      </c>
      <c r="E245" s="6" t="s">
        <v>241</v>
      </c>
      <c r="F245" s="13" t="s">
        <v>579</v>
      </c>
      <c r="G245" s="11" t="s">
        <v>580</v>
      </c>
      <c r="H245" s="9" t="s">
        <v>458</v>
      </c>
      <c r="I245" s="11" t="n">
        <v>2219.89</v>
      </c>
      <c r="J245" s="11" t="n">
        <v>1775.91</v>
      </c>
      <c r="K245" s="11" t="n">
        <v>1036.33</v>
      </c>
      <c r="L245" s="13" t="s">
        <v>488</v>
      </c>
      <c r="M245" s="19" t="s">
        <v>26</v>
      </c>
      <c r="T245" s="12"/>
      <c r="U245" s="12"/>
      <c r="V245" s="12"/>
      <c r="W245" s="2"/>
    </row>
    <row collapsed="false" customFormat="false" customHeight="false" hidden="false" ht="12.75" outlineLevel="0" r="246">
      <c r="A246" s="5" t="n">
        <v>239</v>
      </c>
      <c r="B246" s="13" t="s">
        <v>454</v>
      </c>
      <c r="C246" s="13" t="s">
        <v>140</v>
      </c>
      <c r="D246" s="11" t="s">
        <v>581</v>
      </c>
      <c r="E246" s="6" t="s">
        <v>241</v>
      </c>
      <c r="F246" s="13" t="s">
        <v>582</v>
      </c>
      <c r="G246" s="11" t="s">
        <v>583</v>
      </c>
      <c r="H246" s="9" t="s">
        <v>458</v>
      </c>
      <c r="I246" s="11" t="n">
        <v>5446.67</v>
      </c>
      <c r="J246" s="11" t="n">
        <v>3092.99</v>
      </c>
      <c r="K246" s="11" t="n">
        <v>1294.6</v>
      </c>
      <c r="L246" s="13" t="s">
        <v>488</v>
      </c>
      <c r="M246" s="19" t="s">
        <v>26</v>
      </c>
      <c r="T246" s="12"/>
      <c r="U246" s="12"/>
      <c r="V246" s="12"/>
      <c r="W246" s="2"/>
    </row>
    <row collapsed="false" customFormat="false" customHeight="false" hidden="false" ht="12.75" outlineLevel="0" r="247">
      <c r="A247" s="5" t="n">
        <v>240</v>
      </c>
      <c r="B247" s="6" t="s">
        <v>454</v>
      </c>
      <c r="C247" s="6" t="s">
        <v>140</v>
      </c>
      <c r="D247" s="14"/>
      <c r="E247" s="6" t="s">
        <v>65</v>
      </c>
      <c r="F247" s="6" t="s">
        <v>584</v>
      </c>
      <c r="G247" s="8" t="s">
        <v>585</v>
      </c>
      <c r="H247" s="9" t="s">
        <v>458</v>
      </c>
      <c r="I247" s="17" t="n">
        <v>3952.6</v>
      </c>
      <c r="J247" s="17" t="n">
        <v>3154.36</v>
      </c>
      <c r="K247" s="17" t="n">
        <v>2860.77</v>
      </c>
      <c r="L247" s="6" t="s">
        <v>556</v>
      </c>
      <c r="M247" s="20" t="s">
        <v>69</v>
      </c>
      <c r="T247" s="12"/>
      <c r="U247" s="12"/>
      <c r="V247" s="12"/>
    </row>
    <row collapsed="false" customFormat="false" customHeight="false" hidden="false" ht="12.75" outlineLevel="0" r="248">
      <c r="A248" s="5" t="n">
        <v>241</v>
      </c>
      <c r="B248" s="6" t="s">
        <v>586</v>
      </c>
      <c r="C248" s="6" t="s">
        <v>107</v>
      </c>
      <c r="D248" s="14"/>
      <c r="E248" s="6" t="s">
        <v>21</v>
      </c>
      <c r="F248" s="13" t="s">
        <v>587</v>
      </c>
      <c r="G248" s="11" t="s">
        <v>588</v>
      </c>
      <c r="H248" s="9" t="s">
        <v>458</v>
      </c>
      <c r="I248" s="15" t="n">
        <v>149.25</v>
      </c>
      <c r="J248" s="15" t="n">
        <v>119.4</v>
      </c>
      <c r="K248" s="15" t="n">
        <v>82.98</v>
      </c>
      <c r="L248" s="6" t="s">
        <v>392</v>
      </c>
      <c r="M248" s="19" t="s">
        <v>26</v>
      </c>
      <c r="N248" s="12"/>
      <c r="O248" s="12"/>
      <c r="P248" s="2"/>
      <c r="Q248" s="2"/>
      <c r="R248" s="2"/>
      <c r="S248" s="2"/>
      <c r="T248" s="2"/>
      <c r="U248" s="2"/>
      <c r="V248" s="2"/>
    </row>
    <row collapsed="false" customFormat="false" customHeight="false" hidden="false" ht="12.75" outlineLevel="0" r="249">
      <c r="A249" s="5" t="n">
        <v>242</v>
      </c>
      <c r="B249" s="6" t="s">
        <v>586</v>
      </c>
      <c r="C249" s="6" t="s">
        <v>93</v>
      </c>
      <c r="D249" s="14"/>
      <c r="E249" s="6" t="s">
        <v>21</v>
      </c>
      <c r="F249" s="13" t="s">
        <v>589</v>
      </c>
      <c r="G249" s="11" t="s">
        <v>590</v>
      </c>
      <c r="H249" s="9" t="s">
        <v>458</v>
      </c>
      <c r="I249" s="15" t="n">
        <v>349.82</v>
      </c>
      <c r="J249" s="15" t="n">
        <v>275.86</v>
      </c>
      <c r="K249" s="15" t="n">
        <v>183.77</v>
      </c>
      <c r="L249" s="6" t="s">
        <v>392</v>
      </c>
      <c r="M249" s="19" t="s">
        <v>26</v>
      </c>
      <c r="N249" s="12"/>
      <c r="O249" s="12"/>
      <c r="P249" s="2"/>
      <c r="Q249" s="2"/>
      <c r="R249" s="2"/>
      <c r="S249" s="2"/>
      <c r="T249" s="2"/>
      <c r="U249" s="2"/>
      <c r="V249" s="2"/>
    </row>
    <row collapsed="false" customFormat="false" customHeight="false" hidden="false" ht="12.75" outlineLevel="0" r="250">
      <c r="A250" s="5" t="n">
        <v>243</v>
      </c>
      <c r="B250" s="6" t="s">
        <v>586</v>
      </c>
      <c r="C250" s="6" t="s">
        <v>61</v>
      </c>
      <c r="D250" s="14"/>
      <c r="E250" s="6" t="s">
        <v>21</v>
      </c>
      <c r="F250" s="13" t="s">
        <v>591</v>
      </c>
      <c r="G250" s="11" t="s">
        <v>592</v>
      </c>
      <c r="H250" s="9" t="s">
        <v>458</v>
      </c>
      <c r="I250" s="15" t="n">
        <v>489.91</v>
      </c>
      <c r="J250" s="15" t="n">
        <v>391.93</v>
      </c>
      <c r="K250" s="15" t="n">
        <v>192.61</v>
      </c>
      <c r="L250" s="6" t="s">
        <v>392</v>
      </c>
      <c r="M250" s="19" t="s">
        <v>26</v>
      </c>
      <c r="N250" s="12"/>
      <c r="O250" s="12"/>
      <c r="P250" s="2"/>
      <c r="Q250" s="2"/>
      <c r="R250" s="2"/>
      <c r="S250" s="2"/>
      <c r="T250" s="12"/>
      <c r="U250" s="12"/>
      <c r="V250" s="12"/>
    </row>
    <row collapsed="false" customFormat="false" customHeight="false" hidden="false" ht="12.75" outlineLevel="0" r="251">
      <c r="A251" s="5" t="n">
        <v>244</v>
      </c>
      <c r="B251" s="6" t="s">
        <v>586</v>
      </c>
      <c r="C251" s="6" t="s">
        <v>78</v>
      </c>
      <c r="D251" s="14"/>
      <c r="E251" s="6" t="s">
        <v>21</v>
      </c>
      <c r="F251" s="13" t="s">
        <v>593</v>
      </c>
      <c r="G251" s="11" t="s">
        <v>594</v>
      </c>
      <c r="H251" s="9" t="s">
        <v>458</v>
      </c>
      <c r="I251" s="15" t="n">
        <v>619.43</v>
      </c>
      <c r="J251" s="15" t="n">
        <v>495.54</v>
      </c>
      <c r="K251" s="15" t="n">
        <v>222.26</v>
      </c>
      <c r="L251" s="6" t="s">
        <v>392</v>
      </c>
      <c r="M251" s="19" t="s">
        <v>26</v>
      </c>
      <c r="N251" s="12"/>
      <c r="O251" s="12"/>
      <c r="P251" s="2"/>
      <c r="Q251" s="2"/>
      <c r="R251" s="2"/>
      <c r="S251" s="2"/>
      <c r="T251" s="2"/>
      <c r="U251" s="2"/>
      <c r="V251" s="2"/>
      <c r="W251" s="2"/>
    </row>
    <row collapsed="false" customFormat="false" customHeight="false" hidden="false" ht="12.75" outlineLevel="0" r="252">
      <c r="A252" s="5" t="n">
        <v>245</v>
      </c>
      <c r="B252" s="6" t="s">
        <v>586</v>
      </c>
      <c r="C252" s="6" t="s">
        <v>91</v>
      </c>
      <c r="D252" s="14"/>
      <c r="E252" s="6" t="s">
        <v>21</v>
      </c>
      <c r="F252" s="13" t="s">
        <v>595</v>
      </c>
      <c r="G252" s="11" t="s">
        <v>596</v>
      </c>
      <c r="H252" s="9" t="s">
        <v>458</v>
      </c>
      <c r="I252" s="15" t="n">
        <v>666.36</v>
      </c>
      <c r="J252" s="15" t="n">
        <v>532.38</v>
      </c>
      <c r="K252" s="15" t="n">
        <v>325.23</v>
      </c>
      <c r="L252" s="6" t="s">
        <v>392</v>
      </c>
      <c r="M252" s="19" t="s">
        <v>26</v>
      </c>
      <c r="N252" s="12"/>
      <c r="O252" s="12"/>
      <c r="P252" s="2"/>
      <c r="Q252" s="2"/>
      <c r="R252" s="2"/>
      <c r="S252" s="2"/>
      <c r="T252" s="2"/>
      <c r="U252" s="2"/>
      <c r="V252" s="2"/>
    </row>
    <row collapsed="false" customFormat="false" customHeight="false" hidden="false" ht="25.5" outlineLevel="0" r="253">
      <c r="A253" s="5" t="n">
        <v>246</v>
      </c>
      <c r="B253" s="24" t="s">
        <v>597</v>
      </c>
      <c r="C253" s="6" t="s">
        <v>19</v>
      </c>
      <c r="D253" s="14" t="s">
        <v>598</v>
      </c>
      <c r="E253" s="6" t="s">
        <v>21</v>
      </c>
      <c r="F253" s="13" t="s">
        <v>599</v>
      </c>
      <c r="G253" s="11" t="s">
        <v>600</v>
      </c>
      <c r="H253" s="9" t="s">
        <v>601</v>
      </c>
      <c r="I253" s="15" t="n">
        <v>99.45</v>
      </c>
      <c r="J253" s="15" t="n">
        <v>84.53</v>
      </c>
      <c r="K253" s="15" t="n">
        <v>18.69</v>
      </c>
      <c r="L253" s="13" t="s">
        <v>466</v>
      </c>
      <c r="M253" s="19" t="s">
        <v>26</v>
      </c>
      <c r="N253" s="12"/>
      <c r="O253" s="12"/>
      <c r="T253" s="12"/>
      <c r="U253" s="12"/>
      <c r="V253" s="12"/>
      <c r="W253" s="2"/>
    </row>
    <row collapsed="false" customFormat="false" customHeight="false" hidden="false" ht="25.5" outlineLevel="0" r="254">
      <c r="A254" s="5" t="n">
        <v>247</v>
      </c>
      <c r="B254" s="24" t="s">
        <v>597</v>
      </c>
      <c r="C254" s="6" t="s">
        <v>91</v>
      </c>
      <c r="D254" s="14" t="s">
        <v>598</v>
      </c>
      <c r="E254" s="6" t="s">
        <v>21</v>
      </c>
      <c r="F254" s="13" t="s">
        <v>602</v>
      </c>
      <c r="G254" s="11" t="s">
        <v>603</v>
      </c>
      <c r="H254" s="9" t="s">
        <v>601</v>
      </c>
      <c r="I254" s="15" t="n">
        <v>139.23</v>
      </c>
      <c r="J254" s="15" t="n">
        <v>118.35</v>
      </c>
      <c r="K254" s="15" t="n">
        <v>27.81</v>
      </c>
      <c r="L254" s="13" t="s">
        <v>466</v>
      </c>
      <c r="M254" s="19" t="s">
        <v>26</v>
      </c>
      <c r="N254" s="2"/>
      <c r="O254" s="2"/>
      <c r="T254" s="2"/>
      <c r="U254" s="2"/>
      <c r="V254" s="2"/>
      <c r="W254" s="2"/>
    </row>
    <row collapsed="false" customFormat="false" customHeight="false" hidden="false" ht="25.5" outlineLevel="0" r="255">
      <c r="A255" s="5" t="n">
        <v>248</v>
      </c>
      <c r="B255" s="24" t="s">
        <v>597</v>
      </c>
      <c r="C255" s="6" t="s">
        <v>27</v>
      </c>
      <c r="D255" s="14" t="s">
        <v>598</v>
      </c>
      <c r="E255" s="6" t="s">
        <v>21</v>
      </c>
      <c r="F255" s="13" t="s">
        <v>604</v>
      </c>
      <c r="G255" s="11" t="s">
        <v>605</v>
      </c>
      <c r="H255" s="9" t="s">
        <v>601</v>
      </c>
      <c r="I255" s="15" t="n">
        <v>145.86</v>
      </c>
      <c r="J255" s="15" t="n">
        <v>123.98</v>
      </c>
      <c r="K255" s="15" t="n">
        <v>33.47</v>
      </c>
      <c r="L255" s="13" t="s">
        <v>466</v>
      </c>
      <c r="M255" s="19" t="s">
        <v>26</v>
      </c>
      <c r="T255" s="2"/>
      <c r="U255" s="2"/>
      <c r="V255" s="2"/>
    </row>
    <row collapsed="false" customFormat="false" customHeight="false" hidden="false" ht="25.5" outlineLevel="0" r="256">
      <c r="A256" s="5" t="n">
        <v>249</v>
      </c>
      <c r="B256" s="24" t="s">
        <v>597</v>
      </c>
      <c r="C256" s="6" t="s">
        <v>124</v>
      </c>
      <c r="D256" s="14" t="s">
        <v>598</v>
      </c>
      <c r="E256" s="6" t="s">
        <v>21</v>
      </c>
      <c r="F256" s="13" t="s">
        <v>606</v>
      </c>
      <c r="G256" s="11" t="s">
        <v>607</v>
      </c>
      <c r="H256" s="9" t="s">
        <v>601</v>
      </c>
      <c r="I256" s="15" t="n">
        <v>205.53</v>
      </c>
      <c r="J256" s="15" t="n">
        <v>174.7</v>
      </c>
      <c r="K256" s="15" t="n">
        <v>42.28</v>
      </c>
      <c r="L256" s="13" t="s">
        <v>466</v>
      </c>
      <c r="M256" s="19" t="s">
        <v>26</v>
      </c>
      <c r="N256" s="2"/>
      <c r="O256" s="2"/>
      <c r="T256" s="12"/>
      <c r="U256" s="12"/>
      <c r="V256" s="12"/>
    </row>
    <row collapsed="false" customFormat="false" customHeight="false" hidden="false" ht="25.5" outlineLevel="0" r="257">
      <c r="A257" s="5" t="n">
        <v>250</v>
      </c>
      <c r="B257" s="24" t="s">
        <v>597</v>
      </c>
      <c r="C257" s="6" t="s">
        <v>353</v>
      </c>
      <c r="D257" s="14" t="s">
        <v>598</v>
      </c>
      <c r="E257" s="6" t="s">
        <v>21</v>
      </c>
      <c r="F257" s="13" t="s">
        <v>608</v>
      </c>
      <c r="G257" s="11" t="s">
        <v>609</v>
      </c>
      <c r="H257" s="9" t="s">
        <v>601</v>
      </c>
      <c r="I257" s="15" t="n">
        <v>66.3</v>
      </c>
      <c r="J257" s="15" t="n">
        <v>56.36</v>
      </c>
      <c r="K257" s="15" t="n">
        <v>53.54</v>
      </c>
      <c r="L257" s="13" t="s">
        <v>466</v>
      </c>
      <c r="M257" s="19" t="s">
        <v>26</v>
      </c>
      <c r="T257" s="12"/>
      <c r="U257" s="12"/>
      <c r="V257" s="12"/>
    </row>
    <row collapsed="false" customFormat="false" customHeight="false" hidden="false" ht="25.5" outlineLevel="0" r="258">
      <c r="A258" s="5" t="n">
        <v>251</v>
      </c>
      <c r="B258" s="24" t="s">
        <v>597</v>
      </c>
      <c r="C258" s="6" t="s">
        <v>42</v>
      </c>
      <c r="D258" s="14" t="s">
        <v>598</v>
      </c>
      <c r="E258" s="6" t="s">
        <v>21</v>
      </c>
      <c r="F258" s="13" t="s">
        <v>610</v>
      </c>
      <c r="G258" s="11" t="s">
        <v>611</v>
      </c>
      <c r="H258" s="9" t="s">
        <v>601</v>
      </c>
      <c r="I258" s="15" t="n">
        <v>311.61</v>
      </c>
      <c r="J258" s="15" t="n">
        <v>264.86</v>
      </c>
      <c r="K258" s="15" t="n">
        <v>60.38</v>
      </c>
      <c r="L258" s="13" t="s">
        <v>466</v>
      </c>
      <c r="M258" s="19" t="s">
        <v>26</v>
      </c>
      <c r="N258" s="1"/>
      <c r="O258" s="1"/>
      <c r="T258" s="12"/>
      <c r="U258" s="12"/>
      <c r="V258" s="12"/>
    </row>
    <row collapsed="false" customFormat="false" customHeight="false" hidden="false" ht="25.5" outlineLevel="0" r="259">
      <c r="A259" s="5" t="n">
        <v>252</v>
      </c>
      <c r="B259" s="24" t="s">
        <v>597</v>
      </c>
      <c r="C259" s="6" t="s">
        <v>54</v>
      </c>
      <c r="D259" s="14" t="s">
        <v>598</v>
      </c>
      <c r="E259" s="6" t="s">
        <v>21</v>
      </c>
      <c r="F259" s="13" t="s">
        <v>612</v>
      </c>
      <c r="G259" s="11" t="s">
        <v>613</v>
      </c>
      <c r="H259" s="9" t="s">
        <v>601</v>
      </c>
      <c r="I259" s="15" t="n">
        <v>324.87</v>
      </c>
      <c r="J259" s="15" t="n">
        <v>276.14</v>
      </c>
      <c r="K259" s="15" t="n">
        <v>64.89</v>
      </c>
      <c r="L259" s="13" t="s">
        <v>466</v>
      </c>
      <c r="M259" s="19" t="s">
        <v>26</v>
      </c>
      <c r="N259" s="2"/>
      <c r="O259" s="2"/>
      <c r="T259" s="12"/>
      <c r="U259" s="12"/>
      <c r="V259" s="12"/>
    </row>
    <row collapsed="false" customFormat="false" customHeight="false" hidden="false" ht="25.5" outlineLevel="0" r="260">
      <c r="A260" s="5" t="n">
        <v>253</v>
      </c>
      <c r="B260" s="24" t="s">
        <v>597</v>
      </c>
      <c r="C260" s="6" t="s">
        <v>78</v>
      </c>
      <c r="D260" s="14" t="s">
        <v>598</v>
      </c>
      <c r="E260" s="6" t="s">
        <v>21</v>
      </c>
      <c r="F260" s="13" t="s">
        <v>614</v>
      </c>
      <c r="G260" s="11" t="s">
        <v>615</v>
      </c>
      <c r="H260" s="9" t="s">
        <v>601</v>
      </c>
      <c r="I260" s="15" t="n">
        <v>331.5</v>
      </c>
      <c r="J260" s="15" t="n">
        <v>281.78</v>
      </c>
      <c r="K260" s="15" t="n">
        <v>66.21</v>
      </c>
      <c r="L260" s="13" t="s">
        <v>466</v>
      </c>
      <c r="M260" s="19" t="s">
        <v>26</v>
      </c>
      <c r="N260" s="12"/>
      <c r="O260" s="12"/>
      <c r="T260" s="12"/>
      <c r="U260" s="12"/>
      <c r="V260" s="12"/>
    </row>
    <row collapsed="false" customFormat="false" customHeight="false" hidden="false" ht="25.5" outlineLevel="0" r="261">
      <c r="A261" s="5" t="n">
        <v>254</v>
      </c>
      <c r="B261" s="24" t="s">
        <v>597</v>
      </c>
      <c r="C261" s="6" t="s">
        <v>85</v>
      </c>
      <c r="D261" s="14" t="s">
        <v>598</v>
      </c>
      <c r="E261" s="6" t="s">
        <v>21</v>
      </c>
      <c r="F261" s="13" t="s">
        <v>616</v>
      </c>
      <c r="G261" s="11" t="s">
        <v>617</v>
      </c>
      <c r="H261" s="9" t="s">
        <v>601</v>
      </c>
      <c r="I261" s="15" t="n">
        <v>132.6</v>
      </c>
      <c r="J261" s="15" t="n">
        <v>112.71</v>
      </c>
      <c r="K261" s="15" t="n">
        <v>86.79</v>
      </c>
      <c r="L261" s="13" t="s">
        <v>466</v>
      </c>
      <c r="M261" s="19" t="s">
        <v>26</v>
      </c>
      <c r="N261" s="12"/>
      <c r="O261" s="12"/>
      <c r="T261" s="12"/>
      <c r="U261" s="12"/>
      <c r="V261" s="12"/>
    </row>
    <row collapsed="false" customFormat="false" customHeight="false" hidden="false" ht="25.5" outlineLevel="0" r="262">
      <c r="A262" s="5" t="n">
        <v>255</v>
      </c>
      <c r="B262" s="24" t="s">
        <v>597</v>
      </c>
      <c r="C262" s="13" t="s">
        <v>42</v>
      </c>
      <c r="D262" s="14"/>
      <c r="E262" s="6" t="s">
        <v>29</v>
      </c>
      <c r="F262" s="13" t="s">
        <v>618</v>
      </c>
      <c r="G262" s="11" t="s">
        <v>619</v>
      </c>
      <c r="H262" s="9" t="s">
        <v>601</v>
      </c>
      <c r="I262" s="15" t="n">
        <v>425</v>
      </c>
      <c r="J262" s="15" t="n">
        <v>361.25</v>
      </c>
      <c r="K262" s="15" t="n">
        <v>97.9</v>
      </c>
      <c r="L262" s="13" t="s">
        <v>32</v>
      </c>
      <c r="M262" s="19" t="s">
        <v>26</v>
      </c>
      <c r="N262" s="2"/>
      <c r="O262" s="2"/>
      <c r="T262" s="12"/>
      <c r="U262" s="12"/>
      <c r="V262" s="12"/>
    </row>
    <row collapsed="false" customFormat="false" customHeight="false" hidden="false" ht="25.5" outlineLevel="0" r="263">
      <c r="A263" s="5" t="n">
        <v>256</v>
      </c>
      <c r="B263" s="24" t="s">
        <v>597</v>
      </c>
      <c r="C263" s="6" t="s">
        <v>93</v>
      </c>
      <c r="D263" s="14" t="s">
        <v>598</v>
      </c>
      <c r="E263" s="6" t="s">
        <v>21</v>
      </c>
      <c r="F263" s="13" t="s">
        <v>620</v>
      </c>
      <c r="G263" s="11" t="s">
        <v>603</v>
      </c>
      <c r="H263" s="9" t="s">
        <v>601</v>
      </c>
      <c r="I263" s="15" t="n">
        <v>139.23</v>
      </c>
      <c r="J263" s="15" t="n">
        <v>118.35</v>
      </c>
      <c r="K263" s="15" t="n">
        <v>106.52</v>
      </c>
      <c r="L263" s="13" t="s">
        <v>466</v>
      </c>
      <c r="M263" s="19" t="s">
        <v>26</v>
      </c>
      <c r="N263" s="2"/>
      <c r="O263" s="2"/>
      <c r="T263" s="12"/>
      <c r="U263" s="12"/>
      <c r="V263" s="12"/>
      <c r="W263" s="2"/>
    </row>
    <row collapsed="false" customFormat="false" customHeight="false" hidden="false" ht="25.5" outlineLevel="0" r="264">
      <c r="A264" s="5" t="n">
        <v>257</v>
      </c>
      <c r="B264" s="24" t="s">
        <v>597</v>
      </c>
      <c r="C264" s="13" t="s">
        <v>78</v>
      </c>
      <c r="D264" s="11"/>
      <c r="E264" s="6" t="s">
        <v>29</v>
      </c>
      <c r="F264" s="13" t="s">
        <v>621</v>
      </c>
      <c r="G264" s="11" t="s">
        <v>619</v>
      </c>
      <c r="H264" s="9" t="s">
        <v>601</v>
      </c>
      <c r="I264" s="15" t="n">
        <v>425</v>
      </c>
      <c r="J264" s="15" t="n">
        <v>361.25</v>
      </c>
      <c r="K264" s="15" t="n">
        <v>110.19</v>
      </c>
      <c r="L264" s="13" t="s">
        <v>32</v>
      </c>
      <c r="M264" s="19" t="s">
        <v>26</v>
      </c>
      <c r="T264" s="18"/>
      <c r="U264" s="18"/>
      <c r="V264" s="18"/>
    </row>
    <row collapsed="false" customFormat="false" customHeight="false" hidden="false" ht="25.5" outlineLevel="0" r="265">
      <c r="A265" s="5" t="n">
        <v>258</v>
      </c>
      <c r="B265" s="24" t="s">
        <v>597</v>
      </c>
      <c r="C265" s="13" t="s">
        <v>27</v>
      </c>
      <c r="D265" s="11"/>
      <c r="E265" s="6" t="s">
        <v>29</v>
      </c>
      <c r="F265" s="13" t="s">
        <v>622</v>
      </c>
      <c r="G265" s="11" t="s">
        <v>619</v>
      </c>
      <c r="H265" s="9" t="s">
        <v>601</v>
      </c>
      <c r="I265" s="15" t="n">
        <v>425</v>
      </c>
      <c r="J265" s="15" t="n">
        <v>361.25</v>
      </c>
      <c r="K265" s="15" t="n">
        <v>110.55</v>
      </c>
      <c r="L265" s="13" t="s">
        <v>32</v>
      </c>
      <c r="M265" s="19" t="s">
        <v>26</v>
      </c>
      <c r="T265" s="12"/>
      <c r="U265" s="12"/>
      <c r="V265" s="12"/>
      <c r="W265" s="2"/>
    </row>
    <row collapsed="false" customFormat="false" customHeight="false" hidden="false" ht="25.5" outlineLevel="0" r="266">
      <c r="A266" s="5" t="n">
        <v>259</v>
      </c>
      <c r="B266" s="24" t="s">
        <v>597</v>
      </c>
      <c r="C266" s="6" t="s">
        <v>48</v>
      </c>
      <c r="D266" s="14" t="s">
        <v>598</v>
      </c>
      <c r="E266" s="6" t="s">
        <v>21</v>
      </c>
      <c r="F266" s="13" t="s">
        <v>623</v>
      </c>
      <c r="G266" s="11" t="s">
        <v>624</v>
      </c>
      <c r="H266" s="9" t="s">
        <v>601</v>
      </c>
      <c r="I266" s="15" t="n">
        <v>596.7</v>
      </c>
      <c r="J266" s="15" t="n">
        <v>507.2</v>
      </c>
      <c r="K266" s="15" t="n">
        <v>112.09</v>
      </c>
      <c r="L266" s="13" t="s">
        <v>466</v>
      </c>
      <c r="M266" s="19" t="s">
        <v>26</v>
      </c>
      <c r="N266" s="12"/>
      <c r="O266" s="12"/>
      <c r="T266" s="12"/>
      <c r="U266" s="12"/>
      <c r="V266" s="12"/>
    </row>
    <row collapsed="false" customFormat="false" customHeight="false" hidden="false" ht="25.5" outlineLevel="0" r="267">
      <c r="A267" s="5" t="n">
        <v>260</v>
      </c>
      <c r="B267" s="24" t="s">
        <v>597</v>
      </c>
      <c r="C267" s="13" t="s">
        <v>91</v>
      </c>
      <c r="D267" s="11"/>
      <c r="E267" s="6" t="s">
        <v>29</v>
      </c>
      <c r="F267" s="13" t="s">
        <v>625</v>
      </c>
      <c r="G267" s="11" t="s">
        <v>626</v>
      </c>
      <c r="H267" s="9" t="s">
        <v>601</v>
      </c>
      <c r="I267" s="15" t="n">
        <v>510</v>
      </c>
      <c r="J267" s="15" t="n">
        <v>433.5</v>
      </c>
      <c r="K267" s="15" t="n">
        <v>114.27</v>
      </c>
      <c r="L267" s="13" t="s">
        <v>32</v>
      </c>
      <c r="M267" s="19" t="s">
        <v>26</v>
      </c>
      <c r="T267" s="12"/>
      <c r="U267" s="12"/>
      <c r="V267" s="12"/>
    </row>
    <row collapsed="false" customFormat="false" customHeight="false" hidden="false" ht="25.5" outlineLevel="0" r="268">
      <c r="A268" s="5" t="n">
        <v>261</v>
      </c>
      <c r="B268" s="24" t="s">
        <v>597</v>
      </c>
      <c r="C268" s="13" t="s">
        <v>85</v>
      </c>
      <c r="D268" s="11"/>
      <c r="E268" s="6" t="s">
        <v>29</v>
      </c>
      <c r="F268" s="13" t="s">
        <v>627</v>
      </c>
      <c r="G268" s="11" t="s">
        <v>619</v>
      </c>
      <c r="H268" s="9" t="s">
        <v>601</v>
      </c>
      <c r="I268" s="15" t="n">
        <v>425</v>
      </c>
      <c r="J268" s="15" t="n">
        <v>361.25</v>
      </c>
      <c r="K268" s="15" t="n">
        <v>115.03</v>
      </c>
      <c r="L268" s="13" t="s">
        <v>32</v>
      </c>
      <c r="M268" s="19" t="s">
        <v>26</v>
      </c>
      <c r="T268" s="12"/>
      <c r="U268" s="12"/>
      <c r="V268" s="12"/>
    </row>
    <row collapsed="false" customFormat="false" customHeight="false" hidden="false" ht="25.5" outlineLevel="0" r="269">
      <c r="A269" s="5" t="n">
        <v>262</v>
      </c>
      <c r="B269" s="24" t="s">
        <v>597</v>
      </c>
      <c r="C269" s="13" t="s">
        <v>93</v>
      </c>
      <c r="D269" s="11"/>
      <c r="E269" s="6" t="s">
        <v>29</v>
      </c>
      <c r="F269" s="13" t="s">
        <v>628</v>
      </c>
      <c r="G269" s="11" t="s">
        <v>626</v>
      </c>
      <c r="H269" s="9" t="s">
        <v>601</v>
      </c>
      <c r="I269" s="15" t="n">
        <v>510</v>
      </c>
      <c r="J269" s="15" t="n">
        <v>433.5</v>
      </c>
      <c r="K269" s="15" t="n">
        <v>117.73</v>
      </c>
      <c r="L269" s="13" t="s">
        <v>32</v>
      </c>
      <c r="M269" s="19" t="s">
        <v>26</v>
      </c>
      <c r="T269" s="12"/>
      <c r="U269" s="12"/>
      <c r="V269" s="22"/>
      <c r="W269" s="12"/>
    </row>
    <row collapsed="false" customFormat="false" customHeight="false" hidden="false" ht="25.5" outlineLevel="0" r="270">
      <c r="A270" s="5" t="n">
        <v>263</v>
      </c>
      <c r="B270" s="24" t="s">
        <v>597</v>
      </c>
      <c r="C270" s="13" t="s">
        <v>57</v>
      </c>
      <c r="D270" s="11"/>
      <c r="E270" s="6" t="s">
        <v>29</v>
      </c>
      <c r="F270" s="13" t="s">
        <v>629</v>
      </c>
      <c r="G270" s="11" t="s">
        <v>626</v>
      </c>
      <c r="H270" s="9" t="s">
        <v>601</v>
      </c>
      <c r="I270" s="15" t="n">
        <v>510</v>
      </c>
      <c r="J270" s="15" t="n">
        <v>433.5</v>
      </c>
      <c r="K270" s="15" t="n">
        <v>123.11</v>
      </c>
      <c r="L270" s="13" t="s">
        <v>32</v>
      </c>
      <c r="M270" s="19" t="s">
        <v>26</v>
      </c>
      <c r="T270" s="12"/>
      <c r="U270" s="12"/>
      <c r="V270" s="12"/>
    </row>
    <row collapsed="false" customFormat="false" customHeight="false" hidden="false" ht="25.5" outlineLevel="0" r="271">
      <c r="A271" s="5" t="n">
        <v>264</v>
      </c>
      <c r="B271" s="24" t="s">
        <v>597</v>
      </c>
      <c r="C271" s="6" t="s">
        <v>39</v>
      </c>
      <c r="D271" s="14" t="s">
        <v>598</v>
      </c>
      <c r="E271" s="6" t="s">
        <v>21</v>
      </c>
      <c r="F271" s="13" t="s">
        <v>630</v>
      </c>
      <c r="G271" s="11" t="s">
        <v>631</v>
      </c>
      <c r="H271" s="9" t="s">
        <v>601</v>
      </c>
      <c r="I271" s="15" t="n">
        <v>192.27</v>
      </c>
      <c r="J271" s="15" t="n">
        <v>163.43</v>
      </c>
      <c r="K271" s="15" t="n">
        <v>125.84</v>
      </c>
      <c r="L271" s="13" t="s">
        <v>466</v>
      </c>
      <c r="M271" s="19" t="s">
        <v>26</v>
      </c>
      <c r="N271" s="2"/>
      <c r="O271" s="2"/>
      <c r="T271" s="2"/>
      <c r="U271" s="2"/>
      <c r="V271" s="2"/>
      <c r="W271" s="12"/>
    </row>
    <row collapsed="false" customFormat="false" customHeight="false" hidden="false" ht="25.5" outlineLevel="0" r="272">
      <c r="A272" s="5" t="n">
        <v>265</v>
      </c>
      <c r="B272" s="24" t="s">
        <v>597</v>
      </c>
      <c r="C272" s="13" t="s">
        <v>353</v>
      </c>
      <c r="D272" s="11"/>
      <c r="E272" s="6" t="s">
        <v>29</v>
      </c>
      <c r="F272" s="13" t="s">
        <v>632</v>
      </c>
      <c r="G272" s="11" t="s">
        <v>626</v>
      </c>
      <c r="H272" s="9" t="s">
        <v>601</v>
      </c>
      <c r="I272" s="15" t="n">
        <v>510</v>
      </c>
      <c r="J272" s="15" t="n">
        <v>433.5</v>
      </c>
      <c r="K272" s="15" t="n">
        <v>127.89</v>
      </c>
      <c r="L272" s="13" t="s">
        <v>32</v>
      </c>
      <c r="M272" s="19" t="s">
        <v>26</v>
      </c>
      <c r="T272" s="12"/>
      <c r="U272" s="12"/>
      <c r="V272" s="12"/>
      <c r="W272" s="2"/>
    </row>
    <row collapsed="false" customFormat="false" customHeight="false" hidden="false" ht="25.5" outlineLevel="0" r="273">
      <c r="A273" s="5" t="n">
        <v>266</v>
      </c>
      <c r="B273" s="24" t="s">
        <v>597</v>
      </c>
      <c r="C273" s="13" t="s">
        <v>70</v>
      </c>
      <c r="D273" s="11"/>
      <c r="E273" s="6" t="s">
        <v>29</v>
      </c>
      <c r="F273" s="13" t="s">
        <v>633</v>
      </c>
      <c r="G273" s="11" t="s">
        <v>626</v>
      </c>
      <c r="H273" s="9" t="s">
        <v>601</v>
      </c>
      <c r="I273" s="15" t="n">
        <v>510</v>
      </c>
      <c r="J273" s="15" t="n">
        <v>433.5</v>
      </c>
      <c r="K273" s="15" t="n">
        <v>129.15</v>
      </c>
      <c r="L273" s="13" t="s">
        <v>32</v>
      </c>
      <c r="M273" s="19" t="s">
        <v>26</v>
      </c>
      <c r="T273" s="12"/>
      <c r="U273" s="12"/>
      <c r="V273" s="12"/>
      <c r="W273" s="2"/>
    </row>
    <row collapsed="false" customFormat="false" customHeight="false" hidden="false" ht="25.5" outlineLevel="0" r="274">
      <c r="A274" s="5" t="n">
        <v>267</v>
      </c>
      <c r="B274" s="24" t="s">
        <v>597</v>
      </c>
      <c r="C274" s="13" t="s">
        <v>54</v>
      </c>
      <c r="D274" s="11"/>
      <c r="E274" s="6" t="s">
        <v>29</v>
      </c>
      <c r="F274" s="13" t="s">
        <v>634</v>
      </c>
      <c r="G274" s="11" t="s">
        <v>626</v>
      </c>
      <c r="H274" s="9" t="s">
        <v>601</v>
      </c>
      <c r="I274" s="15" t="n">
        <v>510</v>
      </c>
      <c r="J274" s="15" t="n">
        <v>433.5</v>
      </c>
      <c r="K274" s="15" t="n">
        <v>129.18</v>
      </c>
      <c r="L274" s="13" t="s">
        <v>32</v>
      </c>
      <c r="M274" s="19" t="s">
        <v>26</v>
      </c>
      <c r="T274" s="12"/>
      <c r="U274" s="12"/>
      <c r="V274" s="12"/>
    </row>
    <row collapsed="false" customFormat="false" customHeight="false" hidden="false" ht="25.5" outlineLevel="0" r="275">
      <c r="A275" s="5" t="n">
        <v>268</v>
      </c>
      <c r="B275" s="24" t="s">
        <v>597</v>
      </c>
      <c r="C275" s="13" t="s">
        <v>19</v>
      </c>
      <c r="D275" s="11"/>
      <c r="E275" s="6" t="s">
        <v>29</v>
      </c>
      <c r="F275" s="13" t="s">
        <v>635</v>
      </c>
      <c r="G275" s="11" t="s">
        <v>619</v>
      </c>
      <c r="H275" s="9" t="s">
        <v>601</v>
      </c>
      <c r="I275" s="15" t="n">
        <v>425</v>
      </c>
      <c r="J275" s="15" t="n">
        <v>361.25</v>
      </c>
      <c r="K275" s="15" t="n">
        <v>130.41</v>
      </c>
      <c r="L275" s="13" t="s">
        <v>32</v>
      </c>
      <c r="M275" s="19" t="s">
        <v>26</v>
      </c>
      <c r="T275" s="12"/>
      <c r="U275" s="12"/>
      <c r="V275" s="12"/>
      <c r="W275" s="12"/>
    </row>
    <row collapsed="false" customFormat="false" customHeight="false" hidden="false" ht="25.5" outlineLevel="0" r="276">
      <c r="A276" s="5" t="n">
        <v>269</v>
      </c>
      <c r="B276" s="24" t="s">
        <v>597</v>
      </c>
      <c r="C276" s="13" t="s">
        <v>36</v>
      </c>
      <c r="D276" s="11"/>
      <c r="E276" s="6" t="s">
        <v>29</v>
      </c>
      <c r="F276" s="13" t="s">
        <v>636</v>
      </c>
      <c r="G276" s="11" t="s">
        <v>626</v>
      </c>
      <c r="H276" s="9" t="s">
        <v>601</v>
      </c>
      <c r="I276" s="15" t="n">
        <v>510</v>
      </c>
      <c r="J276" s="15" t="n">
        <v>433.5</v>
      </c>
      <c r="K276" s="15" t="n">
        <v>141.71</v>
      </c>
      <c r="L276" s="13" t="s">
        <v>32</v>
      </c>
      <c r="M276" s="19" t="s">
        <v>26</v>
      </c>
      <c r="T276" s="12"/>
      <c r="U276" s="12"/>
      <c r="V276" s="12"/>
    </row>
    <row collapsed="false" customFormat="false" customHeight="false" hidden="false" ht="25.5" outlineLevel="0" r="277">
      <c r="A277" s="5" t="n">
        <v>270</v>
      </c>
      <c r="B277" s="24" t="s">
        <v>597</v>
      </c>
      <c r="C277" s="13" t="s">
        <v>39</v>
      </c>
      <c r="D277" s="11"/>
      <c r="E277" s="6" t="s">
        <v>29</v>
      </c>
      <c r="F277" s="13" t="s">
        <v>637</v>
      </c>
      <c r="G277" s="11" t="s">
        <v>638</v>
      </c>
      <c r="H277" s="9" t="s">
        <v>601</v>
      </c>
      <c r="I277" s="15" t="n">
        <v>595</v>
      </c>
      <c r="J277" s="15" t="n">
        <v>505.75</v>
      </c>
      <c r="K277" s="15" t="n">
        <v>147.39</v>
      </c>
      <c r="L277" s="13" t="s">
        <v>32</v>
      </c>
      <c r="M277" s="19" t="s">
        <v>26</v>
      </c>
      <c r="T277" s="12"/>
      <c r="U277" s="12"/>
      <c r="V277" s="12"/>
      <c r="W277" s="12"/>
    </row>
    <row collapsed="false" customFormat="false" customHeight="false" hidden="false" ht="25.5" outlineLevel="0" r="278">
      <c r="A278" s="5" t="n">
        <v>271</v>
      </c>
      <c r="B278" s="24" t="s">
        <v>597</v>
      </c>
      <c r="C278" s="13" t="s">
        <v>33</v>
      </c>
      <c r="D278" s="11"/>
      <c r="E278" s="6" t="s">
        <v>29</v>
      </c>
      <c r="F278" s="13" t="s">
        <v>639</v>
      </c>
      <c r="G278" s="11" t="s">
        <v>640</v>
      </c>
      <c r="H278" s="9" t="s">
        <v>601</v>
      </c>
      <c r="I278" s="15" t="n">
        <v>680</v>
      </c>
      <c r="J278" s="15" t="n">
        <v>578</v>
      </c>
      <c r="K278" s="15" t="n">
        <v>158.74</v>
      </c>
      <c r="L278" s="13" t="s">
        <v>32</v>
      </c>
      <c r="M278" s="19" t="s">
        <v>26</v>
      </c>
      <c r="T278" s="12"/>
      <c r="U278" s="12"/>
      <c r="V278" s="12"/>
      <c r="W278" s="2"/>
    </row>
    <row collapsed="false" customFormat="false" customHeight="false" hidden="false" ht="25.5" outlineLevel="0" r="279">
      <c r="A279" s="5" t="n">
        <v>272</v>
      </c>
      <c r="B279" s="24" t="s">
        <v>597</v>
      </c>
      <c r="C279" s="13" t="s">
        <v>48</v>
      </c>
      <c r="D279" s="19"/>
      <c r="E279" s="6" t="s">
        <v>29</v>
      </c>
      <c r="F279" s="13" t="s">
        <v>641</v>
      </c>
      <c r="G279" s="11" t="s">
        <v>642</v>
      </c>
      <c r="H279" s="6" t="s">
        <v>601</v>
      </c>
      <c r="I279" s="15" t="n">
        <v>816</v>
      </c>
      <c r="J279" s="15" t="n">
        <v>693.6</v>
      </c>
      <c r="K279" s="15" t="n">
        <v>172.71</v>
      </c>
      <c r="L279" s="13" t="s">
        <v>32</v>
      </c>
      <c r="M279" s="19" t="s">
        <v>26</v>
      </c>
      <c r="T279" s="12"/>
      <c r="U279" s="12"/>
      <c r="V279" s="12"/>
      <c r="W279" s="2"/>
    </row>
    <row collapsed="false" customFormat="false" customHeight="false" hidden="false" ht="25.5" outlineLevel="0" r="280">
      <c r="A280" s="5" t="n">
        <v>273</v>
      </c>
      <c r="B280" s="24" t="s">
        <v>597</v>
      </c>
      <c r="C280" s="13" t="s">
        <v>107</v>
      </c>
      <c r="D280" s="20"/>
      <c r="E280" s="6" t="s">
        <v>29</v>
      </c>
      <c r="F280" s="13" t="s">
        <v>643</v>
      </c>
      <c r="G280" s="11" t="s">
        <v>638</v>
      </c>
      <c r="H280" s="6" t="s">
        <v>601</v>
      </c>
      <c r="I280" s="15" t="n">
        <v>595</v>
      </c>
      <c r="J280" s="15" t="n">
        <v>505.75</v>
      </c>
      <c r="K280" s="15" t="n">
        <v>174.87</v>
      </c>
      <c r="L280" s="13" t="s">
        <v>32</v>
      </c>
      <c r="M280" s="19" t="s">
        <v>26</v>
      </c>
      <c r="N280" s="2"/>
      <c r="O280" s="2"/>
      <c r="T280" s="18"/>
      <c r="U280" s="18"/>
      <c r="V280" s="18"/>
      <c r="W280" s="2"/>
    </row>
    <row collapsed="false" customFormat="false" customHeight="false" hidden="false" ht="25.5" outlineLevel="0" r="281">
      <c r="A281" s="5" t="n">
        <v>274</v>
      </c>
      <c r="B281" s="24" t="s">
        <v>597</v>
      </c>
      <c r="C281" s="13" t="s">
        <v>61</v>
      </c>
      <c r="D281" s="19"/>
      <c r="E281" s="6" t="s">
        <v>29</v>
      </c>
      <c r="F281" s="13" t="s">
        <v>644</v>
      </c>
      <c r="G281" s="11" t="s">
        <v>626</v>
      </c>
      <c r="H281" s="6" t="s">
        <v>601</v>
      </c>
      <c r="I281" s="15" t="n">
        <v>510</v>
      </c>
      <c r="J281" s="15" t="n">
        <v>433.5</v>
      </c>
      <c r="K281" s="15" t="n">
        <v>193.78</v>
      </c>
      <c r="L281" s="13" t="s">
        <v>32</v>
      </c>
      <c r="M281" s="19" t="s">
        <v>26</v>
      </c>
      <c r="T281" s="18"/>
      <c r="U281" s="18"/>
      <c r="V281" s="18"/>
      <c r="W281" s="2"/>
    </row>
    <row collapsed="false" customFormat="false" customHeight="false" hidden="false" ht="25.5" outlineLevel="0" r="282">
      <c r="A282" s="5" t="n">
        <v>275</v>
      </c>
      <c r="B282" s="24" t="s">
        <v>597</v>
      </c>
      <c r="C282" s="6" t="s">
        <v>140</v>
      </c>
      <c r="D282" s="20" t="s">
        <v>598</v>
      </c>
      <c r="E282" s="6" t="s">
        <v>21</v>
      </c>
      <c r="F282" s="13" t="s">
        <v>645</v>
      </c>
      <c r="G282" s="11" t="s">
        <v>646</v>
      </c>
      <c r="H282" s="6" t="s">
        <v>601</v>
      </c>
      <c r="I282" s="15" t="n">
        <v>258.57</v>
      </c>
      <c r="J282" s="15" t="n">
        <v>219.78</v>
      </c>
      <c r="K282" s="15" t="n">
        <v>219.78</v>
      </c>
      <c r="L282" s="13" t="s">
        <v>466</v>
      </c>
      <c r="M282" s="19" t="s">
        <v>26</v>
      </c>
      <c r="N282" s="12"/>
      <c r="O282" s="12"/>
      <c r="T282" s="12"/>
      <c r="U282" s="12"/>
      <c r="V282" s="22"/>
      <c r="W282" s="2"/>
    </row>
    <row collapsed="false" customFormat="false" customHeight="false" hidden="false" ht="25.5" outlineLevel="0" r="283">
      <c r="A283" s="5" t="n">
        <v>276</v>
      </c>
      <c r="B283" s="24" t="s">
        <v>597</v>
      </c>
      <c r="C283" s="6" t="s">
        <v>33</v>
      </c>
      <c r="D283" s="20" t="s">
        <v>598</v>
      </c>
      <c r="E283" s="6" t="s">
        <v>21</v>
      </c>
      <c r="F283" s="13" t="s">
        <v>647</v>
      </c>
      <c r="G283" s="11" t="s">
        <v>648</v>
      </c>
      <c r="H283" s="6" t="s">
        <v>601</v>
      </c>
      <c r="I283" s="15" t="n">
        <v>663</v>
      </c>
      <c r="J283" s="15" t="n">
        <v>563.55</v>
      </c>
      <c r="K283" s="15" t="n">
        <v>230.73</v>
      </c>
      <c r="L283" s="13" t="s">
        <v>466</v>
      </c>
      <c r="M283" s="19" t="s">
        <v>26</v>
      </c>
      <c r="N283" s="12"/>
      <c r="O283" s="12"/>
      <c r="T283" s="12"/>
      <c r="U283" s="12"/>
      <c r="V283" s="22"/>
      <c r="W283" s="2"/>
    </row>
    <row collapsed="false" customFormat="false" customHeight="false" hidden="false" ht="25.5" outlineLevel="0" r="284">
      <c r="A284" s="5" t="n">
        <v>277</v>
      </c>
      <c r="B284" s="24" t="s">
        <v>597</v>
      </c>
      <c r="C284" s="13" t="s">
        <v>124</v>
      </c>
      <c r="D284" s="19"/>
      <c r="E284" s="6" t="s">
        <v>29</v>
      </c>
      <c r="F284" s="13" t="s">
        <v>649</v>
      </c>
      <c r="G284" s="11" t="s">
        <v>626</v>
      </c>
      <c r="H284" s="6" t="s">
        <v>601</v>
      </c>
      <c r="I284" s="15" t="n">
        <v>510</v>
      </c>
      <c r="J284" s="15" t="n">
        <v>433.5</v>
      </c>
      <c r="K284" s="15" t="n">
        <v>232.48</v>
      </c>
      <c r="L284" s="13" t="s">
        <v>32</v>
      </c>
      <c r="M284" s="19" t="s">
        <v>26</v>
      </c>
      <c r="W284" s="2"/>
    </row>
    <row collapsed="false" customFormat="false" customHeight="false" hidden="false" ht="25.5" outlineLevel="0" r="285">
      <c r="A285" s="5" t="n">
        <v>278</v>
      </c>
      <c r="B285" s="24" t="s">
        <v>597</v>
      </c>
      <c r="C285" s="6" t="s">
        <v>107</v>
      </c>
      <c r="D285" s="20" t="s">
        <v>598</v>
      </c>
      <c r="E285" s="6" t="s">
        <v>21</v>
      </c>
      <c r="F285" s="13" t="s">
        <v>650</v>
      </c>
      <c r="G285" s="11" t="s">
        <v>615</v>
      </c>
      <c r="H285" s="6" t="s">
        <v>601</v>
      </c>
      <c r="I285" s="15" t="n">
        <v>331.5</v>
      </c>
      <c r="J285" s="15" t="n">
        <v>281.77</v>
      </c>
      <c r="K285" s="15" t="n">
        <v>264.86</v>
      </c>
      <c r="L285" s="13" t="s">
        <v>466</v>
      </c>
      <c r="M285" s="19" t="s">
        <v>26</v>
      </c>
      <c r="N285" s="2"/>
      <c r="O285" s="2"/>
      <c r="T285" s="12"/>
      <c r="U285" s="12"/>
      <c r="V285" s="12"/>
      <c r="W285" s="2"/>
    </row>
    <row collapsed="false" customFormat="false" customHeight="false" hidden="false" ht="25.5" outlineLevel="0" r="286">
      <c r="A286" s="5" t="n">
        <v>279</v>
      </c>
      <c r="B286" s="24" t="s">
        <v>597</v>
      </c>
      <c r="C286" s="13" t="s">
        <v>140</v>
      </c>
      <c r="D286" s="19"/>
      <c r="E286" s="6" t="s">
        <v>29</v>
      </c>
      <c r="F286" s="13" t="s">
        <v>651</v>
      </c>
      <c r="G286" s="11" t="s">
        <v>638</v>
      </c>
      <c r="H286" s="6" t="s">
        <v>601</v>
      </c>
      <c r="I286" s="15" t="n">
        <v>595</v>
      </c>
      <c r="J286" s="15" t="n">
        <v>505.75</v>
      </c>
      <c r="K286" s="15" t="n">
        <v>320.65</v>
      </c>
      <c r="L286" s="13" t="s">
        <v>32</v>
      </c>
      <c r="M286" s="19" t="s">
        <v>26</v>
      </c>
      <c r="T286" s="12"/>
      <c r="U286" s="12"/>
      <c r="V286" s="12"/>
      <c r="W286" s="2"/>
    </row>
    <row collapsed="false" customFormat="false" customHeight="false" hidden="false" ht="25.5" outlineLevel="0" r="287">
      <c r="A287" s="5" t="n">
        <v>280</v>
      </c>
      <c r="B287" s="24" t="s">
        <v>597</v>
      </c>
      <c r="C287" s="6" t="s">
        <v>70</v>
      </c>
      <c r="D287" s="20" t="s">
        <v>598</v>
      </c>
      <c r="E287" s="6" t="s">
        <v>21</v>
      </c>
      <c r="F287" s="13" t="s">
        <v>652</v>
      </c>
      <c r="G287" s="11" t="s">
        <v>653</v>
      </c>
      <c r="H287" s="6" t="s">
        <v>601</v>
      </c>
      <c r="I287" s="15" t="n">
        <v>530.4</v>
      </c>
      <c r="J287" s="15" t="n">
        <v>450.84</v>
      </c>
      <c r="K287" s="15" t="n">
        <v>365.18</v>
      </c>
      <c r="L287" s="13" t="s">
        <v>466</v>
      </c>
      <c r="M287" s="19" t="s">
        <v>26</v>
      </c>
      <c r="N287" s="2"/>
      <c r="O287" s="2"/>
      <c r="T287" s="12"/>
      <c r="U287" s="12"/>
      <c r="V287" s="12"/>
      <c r="W287" s="12"/>
    </row>
    <row collapsed="false" customFormat="false" customHeight="false" hidden="false" ht="25.5" outlineLevel="0" r="288">
      <c r="A288" s="5" t="n">
        <v>281</v>
      </c>
      <c r="B288" s="24" t="s">
        <v>597</v>
      </c>
      <c r="C288" s="6" t="s">
        <v>36</v>
      </c>
      <c r="D288" s="20" t="s">
        <v>598</v>
      </c>
      <c r="E288" s="6" t="s">
        <v>21</v>
      </c>
      <c r="F288" s="13" t="s">
        <v>654</v>
      </c>
      <c r="G288" s="11" t="s">
        <v>653</v>
      </c>
      <c r="H288" s="6" t="s">
        <v>601</v>
      </c>
      <c r="I288" s="15" t="n">
        <v>530.4</v>
      </c>
      <c r="J288" s="15" t="n">
        <v>450.84</v>
      </c>
      <c r="K288" s="15" t="n">
        <v>407.07</v>
      </c>
      <c r="L288" s="13" t="s">
        <v>466</v>
      </c>
      <c r="M288" s="19" t="s">
        <v>26</v>
      </c>
      <c r="N288" s="2"/>
      <c r="O288" s="2"/>
      <c r="T288" s="12"/>
      <c r="U288" s="12"/>
      <c r="V288" s="12"/>
    </row>
    <row collapsed="false" customFormat="false" customHeight="false" hidden="false" ht="25.5" outlineLevel="0" r="289">
      <c r="A289" s="5" t="n">
        <v>282</v>
      </c>
      <c r="B289" s="24" t="s">
        <v>655</v>
      </c>
      <c r="C289" s="13" t="s">
        <v>61</v>
      </c>
      <c r="D289" s="20" t="s">
        <v>656</v>
      </c>
      <c r="E289" s="6" t="s">
        <v>29</v>
      </c>
      <c r="F289" s="13" t="s">
        <v>657</v>
      </c>
      <c r="G289" s="11" t="s">
        <v>658</v>
      </c>
      <c r="H289" s="6" t="s">
        <v>659</v>
      </c>
      <c r="I289" s="11" t="n">
        <v>111.6</v>
      </c>
      <c r="J289" s="11" t="n">
        <v>94.86</v>
      </c>
      <c r="K289" s="11" t="n">
        <v>18.97</v>
      </c>
      <c r="L289" s="13" t="s">
        <v>660</v>
      </c>
      <c r="M289" s="19" t="s">
        <v>26</v>
      </c>
      <c r="N289" s="2"/>
      <c r="O289" s="2"/>
      <c r="T289" s="12"/>
      <c r="U289" s="12"/>
      <c r="V289" s="12"/>
    </row>
    <row collapsed="false" customFormat="false" customHeight="false" hidden="false" ht="25.5" outlineLevel="0" r="290">
      <c r="A290" s="5" t="n">
        <v>283</v>
      </c>
      <c r="B290" s="24" t="s">
        <v>655</v>
      </c>
      <c r="C290" s="13" t="s">
        <v>27</v>
      </c>
      <c r="D290" s="20" t="s">
        <v>656</v>
      </c>
      <c r="E290" s="6" t="s">
        <v>29</v>
      </c>
      <c r="F290" s="13" t="s">
        <v>661</v>
      </c>
      <c r="G290" s="11" t="s">
        <v>662</v>
      </c>
      <c r="H290" s="6" t="s">
        <v>659</v>
      </c>
      <c r="I290" s="11" t="n">
        <v>112.7</v>
      </c>
      <c r="J290" s="11" t="n">
        <v>95.79</v>
      </c>
      <c r="K290" s="11" t="n">
        <v>19.16</v>
      </c>
      <c r="L290" s="13" t="s">
        <v>660</v>
      </c>
      <c r="M290" s="19" t="s">
        <v>26</v>
      </c>
      <c r="N290" s="2"/>
      <c r="O290" s="2"/>
      <c r="T290" s="12"/>
      <c r="U290" s="12"/>
      <c r="V290" s="12"/>
      <c r="W290" s="12"/>
    </row>
    <row collapsed="false" customFormat="false" customHeight="false" hidden="false" ht="25.5" outlineLevel="0" r="291">
      <c r="A291" s="5" t="n">
        <v>284</v>
      </c>
      <c r="B291" s="24" t="s">
        <v>655</v>
      </c>
      <c r="C291" s="13" t="s">
        <v>57</v>
      </c>
      <c r="D291" s="20" t="s">
        <v>656</v>
      </c>
      <c r="E291" s="6" t="s">
        <v>29</v>
      </c>
      <c r="F291" s="13" t="s">
        <v>663</v>
      </c>
      <c r="G291" s="11" t="s">
        <v>664</v>
      </c>
      <c r="H291" s="6" t="s">
        <v>659</v>
      </c>
      <c r="I291" s="11" t="n">
        <v>126.35</v>
      </c>
      <c r="J291" s="11" t="n">
        <v>107.4</v>
      </c>
      <c r="K291" s="11" t="n">
        <v>21.48</v>
      </c>
      <c r="L291" s="13" t="s">
        <v>660</v>
      </c>
      <c r="M291" s="19" t="s">
        <v>26</v>
      </c>
      <c r="T291" s="12"/>
      <c r="U291" s="12"/>
      <c r="V291" s="12"/>
      <c r="W291" s="12"/>
    </row>
    <row collapsed="false" customFormat="false" customHeight="false" hidden="false" ht="25.5" outlineLevel="0" r="292">
      <c r="A292" s="5" t="n">
        <v>285</v>
      </c>
      <c r="B292" s="24" t="s">
        <v>655</v>
      </c>
      <c r="C292" s="13" t="s">
        <v>353</v>
      </c>
      <c r="D292" s="20" t="s">
        <v>656</v>
      </c>
      <c r="E292" s="6" t="s">
        <v>29</v>
      </c>
      <c r="F292" s="13" t="s">
        <v>665</v>
      </c>
      <c r="G292" s="11" t="s">
        <v>666</v>
      </c>
      <c r="H292" s="6" t="s">
        <v>659</v>
      </c>
      <c r="I292" s="11" t="n">
        <v>205.85</v>
      </c>
      <c r="J292" s="11" t="n">
        <v>174.97</v>
      </c>
      <c r="K292" s="11" t="n">
        <v>34.99</v>
      </c>
      <c r="L292" s="13" t="s">
        <v>660</v>
      </c>
      <c r="M292" s="19" t="s">
        <v>26</v>
      </c>
      <c r="N292" s="2"/>
      <c r="O292" s="2"/>
      <c r="T292" s="12"/>
      <c r="U292" s="12"/>
      <c r="V292" s="12"/>
    </row>
    <row collapsed="false" customFormat="false" customHeight="false" hidden="false" ht="25.5" outlineLevel="0" r="293">
      <c r="A293" s="5" t="n">
        <v>286</v>
      </c>
      <c r="B293" s="24" t="s">
        <v>655</v>
      </c>
      <c r="C293" s="13" t="s">
        <v>70</v>
      </c>
      <c r="D293" s="20" t="s">
        <v>656</v>
      </c>
      <c r="E293" s="6" t="s">
        <v>29</v>
      </c>
      <c r="F293" s="13" t="s">
        <v>667</v>
      </c>
      <c r="G293" s="11" t="s">
        <v>668</v>
      </c>
      <c r="H293" s="6" t="s">
        <v>659</v>
      </c>
      <c r="I293" s="11" t="n">
        <v>240.5</v>
      </c>
      <c r="J293" s="11" t="n">
        <v>204.43</v>
      </c>
      <c r="K293" s="11" t="n">
        <v>40.89</v>
      </c>
      <c r="L293" s="13" t="s">
        <v>660</v>
      </c>
      <c r="M293" s="19" t="s">
        <v>26</v>
      </c>
      <c r="N293" s="2"/>
      <c r="O293" s="2"/>
      <c r="T293" s="12"/>
      <c r="U293" s="12"/>
      <c r="V293" s="12"/>
    </row>
    <row collapsed="false" customFormat="false" customHeight="false" hidden="false" ht="25.5" outlineLevel="0" r="294">
      <c r="A294" s="5" t="n">
        <v>287</v>
      </c>
      <c r="B294" s="24" t="s">
        <v>655</v>
      </c>
      <c r="C294" s="13" t="s">
        <v>19</v>
      </c>
      <c r="D294" s="20" t="s">
        <v>656</v>
      </c>
      <c r="E294" s="6" t="s">
        <v>29</v>
      </c>
      <c r="F294" s="13" t="s">
        <v>669</v>
      </c>
      <c r="G294" s="11" t="s">
        <v>670</v>
      </c>
      <c r="H294" s="6" t="s">
        <v>659</v>
      </c>
      <c r="I294" s="11" t="n">
        <v>254.65</v>
      </c>
      <c r="J294" s="11" t="n">
        <v>216.45</v>
      </c>
      <c r="K294" s="11" t="n">
        <v>43.29</v>
      </c>
      <c r="L294" s="13" t="s">
        <v>660</v>
      </c>
      <c r="M294" s="19" t="s">
        <v>26</v>
      </c>
      <c r="N294" s="2"/>
      <c r="O294" s="2"/>
      <c r="T294" s="12"/>
      <c r="U294" s="12"/>
      <c r="V294" s="12"/>
    </row>
    <row collapsed="false" customFormat="false" customHeight="false" hidden="false" ht="25.5" outlineLevel="0" r="295">
      <c r="A295" s="5" t="n">
        <v>288</v>
      </c>
      <c r="B295" s="24" t="s">
        <v>655</v>
      </c>
      <c r="C295" s="13" t="s">
        <v>93</v>
      </c>
      <c r="D295" s="20" t="s">
        <v>656</v>
      </c>
      <c r="E295" s="6" t="s">
        <v>29</v>
      </c>
      <c r="F295" s="13" t="s">
        <v>671</v>
      </c>
      <c r="G295" s="11" t="s">
        <v>670</v>
      </c>
      <c r="H295" s="6" t="s">
        <v>659</v>
      </c>
      <c r="I295" s="11" t="n">
        <v>255.6</v>
      </c>
      <c r="J295" s="11" t="n">
        <v>217.26</v>
      </c>
      <c r="K295" s="11" t="n">
        <v>43.45</v>
      </c>
      <c r="L295" s="13" t="s">
        <v>660</v>
      </c>
      <c r="M295" s="19" t="s">
        <v>26</v>
      </c>
      <c r="N295" s="2"/>
      <c r="O295" s="2"/>
      <c r="T295" s="12"/>
      <c r="U295" s="12"/>
      <c r="V295" s="12"/>
    </row>
    <row collapsed="false" customFormat="false" customHeight="false" hidden="false" ht="25.5" outlineLevel="0" r="296">
      <c r="A296" s="5" t="n">
        <v>289</v>
      </c>
      <c r="B296" s="24" t="s">
        <v>655</v>
      </c>
      <c r="C296" s="13" t="s">
        <v>91</v>
      </c>
      <c r="D296" s="20" t="s">
        <v>656</v>
      </c>
      <c r="E296" s="6" t="s">
        <v>29</v>
      </c>
      <c r="F296" s="13" t="s">
        <v>672</v>
      </c>
      <c r="G296" s="11" t="s">
        <v>673</v>
      </c>
      <c r="H296" s="6" t="s">
        <v>659</v>
      </c>
      <c r="I296" s="11" t="n">
        <v>266.6</v>
      </c>
      <c r="J296" s="11" t="n">
        <v>226.61</v>
      </c>
      <c r="K296" s="11" t="n">
        <v>45.32</v>
      </c>
      <c r="L296" s="13" t="s">
        <v>660</v>
      </c>
      <c r="M296" s="19" t="s">
        <v>26</v>
      </c>
      <c r="N296" s="2"/>
      <c r="O296" s="2"/>
      <c r="T296" s="12"/>
      <c r="U296" s="12"/>
      <c r="V296" s="12"/>
    </row>
    <row collapsed="false" customFormat="false" customHeight="false" hidden="false" ht="25.5" outlineLevel="0" r="297">
      <c r="A297" s="5" t="n">
        <v>290</v>
      </c>
      <c r="B297" s="24" t="s">
        <v>655</v>
      </c>
      <c r="C297" s="13" t="s">
        <v>78</v>
      </c>
      <c r="D297" s="20" t="s">
        <v>656</v>
      </c>
      <c r="E297" s="6" t="s">
        <v>29</v>
      </c>
      <c r="F297" s="13" t="s">
        <v>674</v>
      </c>
      <c r="G297" s="11" t="s">
        <v>675</v>
      </c>
      <c r="H297" s="6" t="s">
        <v>659</v>
      </c>
      <c r="I297" s="11" t="n">
        <v>292</v>
      </c>
      <c r="J297" s="11" t="n">
        <v>248.2</v>
      </c>
      <c r="K297" s="11" t="n">
        <v>49.64</v>
      </c>
      <c r="L297" s="13" t="s">
        <v>660</v>
      </c>
      <c r="M297" s="19" t="s">
        <v>26</v>
      </c>
      <c r="N297" s="2"/>
      <c r="O297" s="2"/>
      <c r="T297" s="12"/>
      <c r="U297" s="12"/>
      <c r="V297" s="12"/>
    </row>
    <row collapsed="false" customFormat="false" customHeight="false" hidden="false" ht="25.5" outlineLevel="0" r="298">
      <c r="A298" s="5" t="n">
        <v>291</v>
      </c>
      <c r="B298" s="24" t="s">
        <v>655</v>
      </c>
      <c r="C298" s="13" t="s">
        <v>42</v>
      </c>
      <c r="D298" s="20" t="s">
        <v>656</v>
      </c>
      <c r="E298" s="6" t="s">
        <v>29</v>
      </c>
      <c r="F298" s="13" t="s">
        <v>676</v>
      </c>
      <c r="G298" s="11" t="s">
        <v>677</v>
      </c>
      <c r="H298" s="6" t="s">
        <v>659</v>
      </c>
      <c r="I298" s="11" t="n">
        <v>322.5</v>
      </c>
      <c r="J298" s="11" t="n">
        <v>274.12</v>
      </c>
      <c r="K298" s="11" t="n">
        <v>54.82</v>
      </c>
      <c r="L298" s="13" t="s">
        <v>660</v>
      </c>
      <c r="M298" s="19" t="s">
        <v>26</v>
      </c>
      <c r="N298" s="2"/>
      <c r="O298" s="2"/>
      <c r="T298" s="12"/>
      <c r="U298" s="12"/>
      <c r="V298" s="12"/>
    </row>
    <row collapsed="false" customFormat="false" customHeight="false" hidden="false" ht="25.5" outlineLevel="0" r="299">
      <c r="A299" s="5" t="n">
        <v>292</v>
      </c>
      <c r="B299" s="24" t="s">
        <v>655</v>
      </c>
      <c r="C299" s="13" t="s">
        <v>124</v>
      </c>
      <c r="D299" s="20" t="s">
        <v>656</v>
      </c>
      <c r="E299" s="6" t="s">
        <v>29</v>
      </c>
      <c r="F299" s="13" t="s">
        <v>678</v>
      </c>
      <c r="G299" s="11" t="s">
        <v>677</v>
      </c>
      <c r="H299" s="6" t="s">
        <v>659</v>
      </c>
      <c r="I299" s="11" t="n">
        <v>325</v>
      </c>
      <c r="J299" s="11" t="n">
        <v>276.25</v>
      </c>
      <c r="K299" s="11" t="n">
        <v>55.25</v>
      </c>
      <c r="L299" s="13" t="s">
        <v>660</v>
      </c>
      <c r="M299" s="19" t="s">
        <v>26</v>
      </c>
      <c r="N299" s="2"/>
      <c r="O299" s="2"/>
      <c r="T299" s="12"/>
      <c r="U299" s="12"/>
      <c r="V299" s="12"/>
    </row>
    <row collapsed="false" customFormat="false" customHeight="false" hidden="false" ht="25.5" outlineLevel="0" r="300">
      <c r="A300" s="5" t="n">
        <v>293</v>
      </c>
      <c r="B300" s="24" t="s">
        <v>655</v>
      </c>
      <c r="C300" s="13" t="s">
        <v>85</v>
      </c>
      <c r="D300" s="20" t="s">
        <v>656</v>
      </c>
      <c r="E300" s="6" t="s">
        <v>29</v>
      </c>
      <c r="F300" s="13" t="s">
        <v>679</v>
      </c>
      <c r="G300" s="11" t="s">
        <v>680</v>
      </c>
      <c r="H300" s="6" t="s">
        <v>659</v>
      </c>
      <c r="I300" s="11" t="n">
        <v>335.75</v>
      </c>
      <c r="J300" s="11" t="n">
        <v>285.39</v>
      </c>
      <c r="K300" s="11" t="n">
        <v>57.08</v>
      </c>
      <c r="L300" s="13" t="s">
        <v>660</v>
      </c>
      <c r="M300" s="19" t="s">
        <v>26</v>
      </c>
      <c r="N300" s="2"/>
      <c r="O300" s="2"/>
      <c r="T300" s="12"/>
      <c r="U300" s="12"/>
      <c r="V300" s="12"/>
    </row>
    <row collapsed="false" customFormat="false" customHeight="false" hidden="false" ht="25.5" outlineLevel="0" r="301">
      <c r="A301" s="5" t="n">
        <v>294</v>
      </c>
      <c r="B301" s="24" t="s">
        <v>655</v>
      </c>
      <c r="C301" s="13" t="s">
        <v>51</v>
      </c>
      <c r="D301" s="20" t="s">
        <v>656</v>
      </c>
      <c r="E301" s="6" t="s">
        <v>29</v>
      </c>
      <c r="F301" s="13" t="s">
        <v>681</v>
      </c>
      <c r="G301" s="11" t="s">
        <v>682</v>
      </c>
      <c r="H301" s="6" t="s">
        <v>659</v>
      </c>
      <c r="I301" s="11" t="n">
        <v>351.5</v>
      </c>
      <c r="J301" s="11" t="n">
        <v>298.78</v>
      </c>
      <c r="K301" s="11" t="n">
        <v>59.76</v>
      </c>
      <c r="L301" s="13" t="s">
        <v>660</v>
      </c>
      <c r="M301" s="19" t="s">
        <v>26</v>
      </c>
      <c r="T301" s="12"/>
      <c r="U301" s="12"/>
      <c r="V301" s="12"/>
    </row>
    <row collapsed="false" customFormat="false" customHeight="false" hidden="false" ht="25.5" outlineLevel="0" r="302">
      <c r="A302" s="5" t="n">
        <v>295</v>
      </c>
      <c r="B302" s="24" t="s">
        <v>655</v>
      </c>
      <c r="C302" s="13" t="s">
        <v>39</v>
      </c>
      <c r="D302" s="20" t="s">
        <v>656</v>
      </c>
      <c r="E302" s="6" t="s">
        <v>29</v>
      </c>
      <c r="F302" s="13" t="s">
        <v>683</v>
      </c>
      <c r="G302" s="11" t="s">
        <v>684</v>
      </c>
      <c r="H302" s="6" t="s">
        <v>659</v>
      </c>
      <c r="I302" s="11" t="n">
        <v>353.15</v>
      </c>
      <c r="J302" s="11" t="n">
        <v>300.18</v>
      </c>
      <c r="K302" s="11" t="n">
        <v>60.04</v>
      </c>
      <c r="L302" s="13" t="s">
        <v>660</v>
      </c>
      <c r="M302" s="19" t="s">
        <v>26</v>
      </c>
      <c r="N302" s="2"/>
      <c r="O302" s="2"/>
      <c r="T302" s="12"/>
      <c r="U302" s="12"/>
      <c r="V302" s="12"/>
    </row>
    <row collapsed="false" customFormat="false" customHeight="false" hidden="false" ht="25.5" outlineLevel="0" r="303">
      <c r="A303" s="5" t="n">
        <v>296</v>
      </c>
      <c r="B303" s="24" t="s">
        <v>655</v>
      </c>
      <c r="C303" s="13" t="s">
        <v>140</v>
      </c>
      <c r="D303" s="20" t="s">
        <v>656</v>
      </c>
      <c r="E303" s="6" t="s">
        <v>29</v>
      </c>
      <c r="F303" s="13" t="s">
        <v>685</v>
      </c>
      <c r="G303" s="11" t="s">
        <v>686</v>
      </c>
      <c r="H303" s="6" t="s">
        <v>659</v>
      </c>
      <c r="I303" s="11" t="n">
        <v>357.55</v>
      </c>
      <c r="J303" s="11" t="n">
        <v>303.92</v>
      </c>
      <c r="K303" s="11" t="n">
        <v>60.78</v>
      </c>
      <c r="L303" s="13" t="s">
        <v>660</v>
      </c>
      <c r="M303" s="19" t="s">
        <v>26</v>
      </c>
      <c r="N303" s="2"/>
      <c r="O303" s="2"/>
      <c r="T303" s="12"/>
      <c r="U303" s="12"/>
      <c r="V303" s="12"/>
      <c r="W303" s="12"/>
    </row>
    <row collapsed="false" customFormat="false" customHeight="false" hidden="false" ht="25.5" outlineLevel="0" r="304">
      <c r="A304" s="5" t="n">
        <v>297</v>
      </c>
      <c r="B304" s="24" t="s">
        <v>655</v>
      </c>
      <c r="C304" s="13" t="s">
        <v>36</v>
      </c>
      <c r="D304" s="20" t="s">
        <v>656</v>
      </c>
      <c r="E304" s="6" t="s">
        <v>29</v>
      </c>
      <c r="F304" s="13" t="s">
        <v>687</v>
      </c>
      <c r="G304" s="11" t="s">
        <v>688</v>
      </c>
      <c r="H304" s="6" t="s">
        <v>659</v>
      </c>
      <c r="I304" s="11" t="n">
        <v>368.8</v>
      </c>
      <c r="J304" s="11" t="n">
        <v>313.48</v>
      </c>
      <c r="K304" s="11" t="n">
        <v>62.7</v>
      </c>
      <c r="L304" s="13" t="s">
        <v>660</v>
      </c>
      <c r="M304" s="19" t="s">
        <v>26</v>
      </c>
      <c r="N304" s="2"/>
      <c r="O304" s="2"/>
      <c r="T304" s="12"/>
      <c r="U304" s="12"/>
      <c r="V304" s="12"/>
      <c r="W304" s="12"/>
    </row>
    <row collapsed="false" customFormat="false" customHeight="false" hidden="false" ht="25.5" outlineLevel="0" r="305">
      <c r="A305" s="5" t="n">
        <v>298</v>
      </c>
      <c r="B305" s="24" t="s">
        <v>655</v>
      </c>
      <c r="C305" s="13" t="s">
        <v>82</v>
      </c>
      <c r="D305" s="20" t="s">
        <v>656</v>
      </c>
      <c r="E305" s="6" t="s">
        <v>29</v>
      </c>
      <c r="F305" s="13" t="s">
        <v>689</v>
      </c>
      <c r="G305" s="11" t="s">
        <v>690</v>
      </c>
      <c r="H305" s="6" t="s">
        <v>659</v>
      </c>
      <c r="I305" s="11" t="n">
        <v>385.25</v>
      </c>
      <c r="J305" s="11" t="n">
        <v>327.46</v>
      </c>
      <c r="K305" s="11" t="n">
        <v>65.49</v>
      </c>
      <c r="L305" s="13" t="s">
        <v>660</v>
      </c>
      <c r="M305" s="19" t="s">
        <v>26</v>
      </c>
      <c r="N305" s="2"/>
      <c r="O305" s="2"/>
    </row>
    <row collapsed="false" customFormat="false" customHeight="false" hidden="false" ht="25.5" outlineLevel="0" r="306">
      <c r="A306" s="5" t="n">
        <v>299</v>
      </c>
      <c r="B306" s="24" t="s">
        <v>655</v>
      </c>
      <c r="C306" s="13" t="s">
        <v>54</v>
      </c>
      <c r="D306" s="20" t="s">
        <v>656</v>
      </c>
      <c r="E306" s="6" t="s">
        <v>29</v>
      </c>
      <c r="F306" s="13" t="s">
        <v>691</v>
      </c>
      <c r="G306" s="11" t="s">
        <v>692</v>
      </c>
      <c r="H306" s="6" t="s">
        <v>659</v>
      </c>
      <c r="I306" s="11" t="n">
        <v>441.75</v>
      </c>
      <c r="J306" s="11" t="n">
        <v>375.49</v>
      </c>
      <c r="K306" s="11" t="n">
        <v>75.1</v>
      </c>
      <c r="L306" s="13" t="s">
        <v>660</v>
      </c>
      <c r="M306" s="19" t="s">
        <v>26</v>
      </c>
      <c r="N306" s="2"/>
      <c r="O306" s="2"/>
    </row>
    <row collapsed="false" customFormat="false" customHeight="false" hidden="false" ht="25.5" outlineLevel="0" r="307">
      <c r="A307" s="5" t="n">
        <v>300</v>
      </c>
      <c r="B307" s="24" t="s">
        <v>655</v>
      </c>
      <c r="C307" s="13" t="s">
        <v>48</v>
      </c>
      <c r="D307" s="20" t="s">
        <v>656</v>
      </c>
      <c r="E307" s="6" t="s">
        <v>29</v>
      </c>
      <c r="F307" s="13" t="s">
        <v>693</v>
      </c>
      <c r="G307" s="11" t="s">
        <v>694</v>
      </c>
      <c r="H307" s="6" t="s">
        <v>659</v>
      </c>
      <c r="I307" s="11" t="n">
        <v>467.7</v>
      </c>
      <c r="J307" s="11" t="n">
        <v>397.55</v>
      </c>
      <c r="K307" s="11" t="n">
        <v>79.51</v>
      </c>
      <c r="L307" s="13" t="s">
        <v>660</v>
      </c>
      <c r="M307" s="19" t="s">
        <v>26</v>
      </c>
      <c r="N307" s="2"/>
      <c r="O307" s="2"/>
    </row>
    <row collapsed="false" customFormat="false" customHeight="false" hidden="false" ht="25.5" outlineLevel="0" r="308">
      <c r="A308" s="5" t="n">
        <v>301</v>
      </c>
      <c r="B308" s="24" t="s">
        <v>655</v>
      </c>
      <c r="C308" s="13" t="s">
        <v>33</v>
      </c>
      <c r="D308" s="20" t="s">
        <v>656</v>
      </c>
      <c r="E308" s="6" t="s">
        <v>29</v>
      </c>
      <c r="F308" s="13" t="s">
        <v>695</v>
      </c>
      <c r="G308" s="11" t="s">
        <v>696</v>
      </c>
      <c r="H308" s="6" t="s">
        <v>659</v>
      </c>
      <c r="I308" s="11" t="n">
        <v>585.1</v>
      </c>
      <c r="J308" s="11" t="n">
        <v>497.34</v>
      </c>
      <c r="K308" s="11" t="n">
        <v>99.47</v>
      </c>
      <c r="L308" s="13" t="s">
        <v>660</v>
      </c>
      <c r="M308" s="19" t="s">
        <v>26</v>
      </c>
      <c r="N308" s="2"/>
      <c r="O308" s="2"/>
    </row>
    <row collapsed="false" customFormat="false" customHeight="false" hidden="false" ht="25.5" outlineLevel="0" r="309">
      <c r="A309" s="5" t="n">
        <v>302</v>
      </c>
      <c r="B309" s="24" t="s">
        <v>655</v>
      </c>
      <c r="C309" s="13" t="s">
        <v>107</v>
      </c>
      <c r="D309" s="20" t="s">
        <v>656</v>
      </c>
      <c r="E309" s="6" t="s">
        <v>29</v>
      </c>
      <c r="F309" s="13" t="s">
        <v>697</v>
      </c>
      <c r="G309" s="11" t="s">
        <v>698</v>
      </c>
      <c r="H309" s="6" t="s">
        <v>659</v>
      </c>
      <c r="I309" s="11" t="n">
        <v>643.6</v>
      </c>
      <c r="J309" s="11" t="n">
        <v>547.05</v>
      </c>
      <c r="K309" s="11" t="n">
        <v>109.41</v>
      </c>
      <c r="L309" s="13" t="s">
        <v>660</v>
      </c>
      <c r="M309" s="19" t="s">
        <v>26</v>
      </c>
      <c r="N309" s="2"/>
      <c r="O309" s="2"/>
      <c r="W309" s="12"/>
    </row>
    <row collapsed="false" customFormat="false" customHeight="false" hidden="false" ht="25.5" outlineLevel="0" r="310">
      <c r="A310" s="5" t="n">
        <v>303</v>
      </c>
      <c r="B310" s="25" t="s">
        <v>699</v>
      </c>
      <c r="C310" s="6" t="s">
        <v>51</v>
      </c>
      <c r="D310" s="20" t="s">
        <v>700</v>
      </c>
      <c r="E310" s="6" t="s">
        <v>21</v>
      </c>
      <c r="F310" s="13" t="s">
        <v>701</v>
      </c>
      <c r="G310" s="11" t="s">
        <v>702</v>
      </c>
      <c r="H310" s="6" t="s">
        <v>703</v>
      </c>
      <c r="I310" s="15" t="n">
        <v>19.41</v>
      </c>
      <c r="J310" s="15" t="n">
        <v>16.5</v>
      </c>
      <c r="K310" s="15" t="n">
        <v>3.3</v>
      </c>
      <c r="L310" s="13" t="s">
        <v>392</v>
      </c>
      <c r="M310" s="19" t="s">
        <v>26</v>
      </c>
      <c r="N310" s="2"/>
      <c r="O310" s="2"/>
    </row>
    <row collapsed="false" customFormat="false" customHeight="false" hidden="false" ht="25.5" outlineLevel="0" r="311">
      <c r="A311" s="5" t="n">
        <v>304</v>
      </c>
      <c r="B311" s="25" t="s">
        <v>699</v>
      </c>
      <c r="C311" s="6" t="s">
        <v>51</v>
      </c>
      <c r="D311" s="20" t="s">
        <v>704</v>
      </c>
      <c r="E311" s="6" t="s">
        <v>21</v>
      </c>
      <c r="F311" s="13" t="s">
        <v>705</v>
      </c>
      <c r="G311" s="11" t="s">
        <v>706</v>
      </c>
      <c r="H311" s="6" t="s">
        <v>703</v>
      </c>
      <c r="I311" s="15" t="n">
        <v>23.09</v>
      </c>
      <c r="J311" s="15" t="n">
        <v>19.63</v>
      </c>
      <c r="K311" s="15" t="n">
        <v>3.93</v>
      </c>
      <c r="L311" s="13" t="s">
        <v>392</v>
      </c>
      <c r="M311" s="19" t="s">
        <v>26</v>
      </c>
      <c r="N311" s="2"/>
      <c r="O311" s="2"/>
      <c r="W311" s="12"/>
    </row>
    <row collapsed="false" customFormat="false" customHeight="false" hidden="false" ht="25.5" outlineLevel="0" r="312">
      <c r="A312" s="5" t="n">
        <v>305</v>
      </c>
      <c r="B312" s="25" t="s">
        <v>699</v>
      </c>
      <c r="C312" s="6" t="s">
        <v>51</v>
      </c>
      <c r="D312" s="20" t="s">
        <v>707</v>
      </c>
      <c r="E312" s="6" t="s">
        <v>21</v>
      </c>
      <c r="F312" s="13" t="s">
        <v>708</v>
      </c>
      <c r="G312" s="11" t="s">
        <v>709</v>
      </c>
      <c r="H312" s="6" t="s">
        <v>703</v>
      </c>
      <c r="I312" s="15" t="n">
        <v>15.85</v>
      </c>
      <c r="J312" s="15" t="n">
        <v>13.47</v>
      </c>
      <c r="K312" s="15" t="n">
        <v>4.51</v>
      </c>
      <c r="L312" s="13" t="s">
        <v>392</v>
      </c>
      <c r="M312" s="19" t="s">
        <v>26</v>
      </c>
      <c r="N312" s="2"/>
      <c r="O312" s="2"/>
      <c r="T312" s="12"/>
      <c r="U312" s="12"/>
      <c r="V312" s="12"/>
      <c r="W312" s="12"/>
    </row>
    <row collapsed="false" customFormat="false" customHeight="false" hidden="false" ht="25.5" outlineLevel="0" r="313">
      <c r="A313" s="5" t="n">
        <v>306</v>
      </c>
      <c r="B313" s="25" t="s">
        <v>699</v>
      </c>
      <c r="C313" s="6" t="s">
        <v>51</v>
      </c>
      <c r="D313" s="20" t="s">
        <v>710</v>
      </c>
      <c r="E313" s="6" t="s">
        <v>21</v>
      </c>
      <c r="F313" s="13" t="s">
        <v>711</v>
      </c>
      <c r="G313" s="11" t="s">
        <v>712</v>
      </c>
      <c r="H313" s="6" t="s">
        <v>703</v>
      </c>
      <c r="I313" s="15" t="n">
        <v>29.23</v>
      </c>
      <c r="J313" s="15" t="n">
        <v>24.85</v>
      </c>
      <c r="K313" s="15" t="n">
        <v>4.97</v>
      </c>
      <c r="L313" s="13" t="s">
        <v>392</v>
      </c>
      <c r="M313" s="19" t="s">
        <v>26</v>
      </c>
      <c r="N313" s="2"/>
      <c r="O313" s="2"/>
    </row>
    <row collapsed="false" customFormat="false" customHeight="false" hidden="false" ht="25.5" outlineLevel="0" r="314">
      <c r="A314" s="5" t="n">
        <v>307</v>
      </c>
      <c r="B314" s="25" t="s">
        <v>699</v>
      </c>
      <c r="C314" s="6" t="s">
        <v>51</v>
      </c>
      <c r="D314" s="20" t="s">
        <v>713</v>
      </c>
      <c r="E314" s="6" t="s">
        <v>21</v>
      </c>
      <c r="F314" s="13" t="s">
        <v>714</v>
      </c>
      <c r="G314" s="11" t="s">
        <v>715</v>
      </c>
      <c r="H314" s="6" t="s">
        <v>703</v>
      </c>
      <c r="I314" s="15" t="n">
        <v>31.11</v>
      </c>
      <c r="J314" s="15" t="n">
        <v>26.44</v>
      </c>
      <c r="K314" s="15" t="n">
        <v>5.29</v>
      </c>
      <c r="L314" s="13" t="s">
        <v>392</v>
      </c>
      <c r="M314" s="19" t="s">
        <v>26</v>
      </c>
      <c r="N314" s="12"/>
      <c r="O314" s="12"/>
      <c r="P314" s="2"/>
      <c r="Q314" s="2"/>
      <c r="R314" s="2"/>
      <c r="S314" s="2"/>
      <c r="T314" s="2"/>
      <c r="U314" s="2"/>
      <c r="V314" s="2"/>
      <c r="W314" s="12"/>
    </row>
    <row collapsed="false" customFormat="false" customHeight="false" hidden="false" ht="25.5" outlineLevel="0" r="315">
      <c r="A315" s="5" t="n">
        <v>308</v>
      </c>
      <c r="B315" s="25" t="s">
        <v>699</v>
      </c>
      <c r="C315" s="6" t="s">
        <v>51</v>
      </c>
      <c r="D315" s="20" t="s">
        <v>716</v>
      </c>
      <c r="E315" s="6" t="s">
        <v>21</v>
      </c>
      <c r="F315" s="13" t="s">
        <v>717</v>
      </c>
      <c r="G315" s="11" t="s">
        <v>718</v>
      </c>
      <c r="H315" s="6" t="s">
        <v>703</v>
      </c>
      <c r="I315" s="15" t="n">
        <v>37.7</v>
      </c>
      <c r="J315" s="15" t="n">
        <v>32.05</v>
      </c>
      <c r="K315" s="15" t="n">
        <v>6.41</v>
      </c>
      <c r="L315" s="13" t="s">
        <v>392</v>
      </c>
      <c r="M315" s="19" t="s">
        <v>26</v>
      </c>
      <c r="N315" s="12"/>
      <c r="O315" s="12"/>
      <c r="P315" s="2"/>
      <c r="Q315" s="2"/>
      <c r="R315" s="2"/>
      <c r="S315" s="2"/>
      <c r="W315" s="2"/>
    </row>
    <row collapsed="false" customFormat="false" customHeight="false" hidden="false" ht="25.5" outlineLevel="0" r="316">
      <c r="A316" s="5" t="n">
        <v>309</v>
      </c>
      <c r="B316" s="25" t="s">
        <v>699</v>
      </c>
      <c r="C316" s="6" t="s">
        <v>51</v>
      </c>
      <c r="D316" s="20" t="s">
        <v>719</v>
      </c>
      <c r="E316" s="6" t="s">
        <v>21</v>
      </c>
      <c r="F316" s="13" t="s">
        <v>720</v>
      </c>
      <c r="G316" s="11" t="s">
        <v>721</v>
      </c>
      <c r="H316" s="6" t="s">
        <v>703</v>
      </c>
      <c r="I316" s="15" t="n">
        <v>45.92</v>
      </c>
      <c r="J316" s="15" t="n">
        <v>39.03</v>
      </c>
      <c r="K316" s="15" t="n">
        <v>7.81</v>
      </c>
      <c r="L316" s="13" t="s">
        <v>392</v>
      </c>
      <c r="M316" s="19" t="s">
        <v>26</v>
      </c>
      <c r="N316" s="2"/>
      <c r="O316" s="2"/>
      <c r="W316" s="12"/>
    </row>
    <row collapsed="false" customFormat="false" customHeight="false" hidden="false" ht="25.5" outlineLevel="0" r="317">
      <c r="A317" s="5" t="n">
        <v>310</v>
      </c>
      <c r="B317" s="25" t="s">
        <v>699</v>
      </c>
      <c r="C317" s="6" t="s">
        <v>51</v>
      </c>
      <c r="D317" s="20" t="s">
        <v>722</v>
      </c>
      <c r="E317" s="6" t="s">
        <v>21</v>
      </c>
      <c r="F317" s="13" t="s">
        <v>723</v>
      </c>
      <c r="G317" s="11" t="s">
        <v>724</v>
      </c>
      <c r="H317" s="6" t="s">
        <v>703</v>
      </c>
      <c r="I317" s="15" t="n">
        <v>32.78</v>
      </c>
      <c r="J317" s="15" t="n">
        <v>27.85</v>
      </c>
      <c r="K317" s="15" t="n">
        <v>22.91</v>
      </c>
      <c r="L317" s="13" t="s">
        <v>392</v>
      </c>
      <c r="M317" s="19" t="s">
        <v>26</v>
      </c>
      <c r="N317" s="2"/>
      <c r="O317" s="2"/>
    </row>
    <row collapsed="false" customFormat="false" customHeight="false" hidden="false" ht="25.5" outlineLevel="0" r="318">
      <c r="A318" s="5" t="n">
        <v>311</v>
      </c>
      <c r="B318" s="25" t="s">
        <v>699</v>
      </c>
      <c r="C318" s="13" t="s">
        <v>33</v>
      </c>
      <c r="D318" s="19" t="s">
        <v>33</v>
      </c>
      <c r="E318" s="6" t="s">
        <v>455</v>
      </c>
      <c r="F318" s="13" t="s">
        <v>725</v>
      </c>
      <c r="G318" s="11" t="s">
        <v>726</v>
      </c>
      <c r="H318" s="6" t="s">
        <v>703</v>
      </c>
      <c r="I318" s="11" t="n">
        <v>53.91</v>
      </c>
      <c r="J318" s="11" t="n">
        <v>45.82</v>
      </c>
      <c r="K318" s="11" t="n">
        <v>9.16</v>
      </c>
      <c r="L318" s="13" t="s">
        <v>459</v>
      </c>
      <c r="M318" s="19" t="s">
        <v>460</v>
      </c>
      <c r="W318" s="2"/>
    </row>
    <row collapsed="false" customFormat="false" customHeight="false" hidden="false" ht="25.5" outlineLevel="0" r="319">
      <c r="A319" s="5" t="n">
        <v>312</v>
      </c>
      <c r="B319" s="25" t="s">
        <v>699</v>
      </c>
      <c r="C319" s="13" t="s">
        <v>33</v>
      </c>
      <c r="D319" s="19" t="s">
        <v>33</v>
      </c>
      <c r="E319" s="6" t="s">
        <v>455</v>
      </c>
      <c r="F319" s="13" t="s">
        <v>727</v>
      </c>
      <c r="G319" s="11" t="s">
        <v>728</v>
      </c>
      <c r="H319" s="6" t="s">
        <v>703</v>
      </c>
      <c r="I319" s="11" t="n">
        <v>59.84</v>
      </c>
      <c r="J319" s="11" t="n">
        <v>50.86</v>
      </c>
      <c r="K319" s="11" t="n">
        <v>10.17</v>
      </c>
      <c r="L319" s="13" t="s">
        <v>459</v>
      </c>
      <c r="M319" s="19" t="s">
        <v>460</v>
      </c>
      <c r="W319" s="12"/>
    </row>
    <row collapsed="false" customFormat="false" customHeight="false" hidden="false" ht="25.5" outlineLevel="0" r="320">
      <c r="A320" s="5" t="n">
        <v>313</v>
      </c>
      <c r="B320" s="25" t="s">
        <v>699</v>
      </c>
      <c r="C320" s="13" t="s">
        <v>33</v>
      </c>
      <c r="D320" s="19" t="s">
        <v>33</v>
      </c>
      <c r="E320" s="6" t="s">
        <v>455</v>
      </c>
      <c r="F320" s="13" t="s">
        <v>729</v>
      </c>
      <c r="G320" s="11" t="s">
        <v>730</v>
      </c>
      <c r="H320" s="6" t="s">
        <v>703</v>
      </c>
      <c r="I320" s="11" t="n">
        <v>64.14</v>
      </c>
      <c r="J320" s="11" t="n">
        <v>54.52</v>
      </c>
      <c r="K320" s="11" t="n">
        <v>10.9</v>
      </c>
      <c r="L320" s="13" t="s">
        <v>459</v>
      </c>
      <c r="M320" s="19" t="s">
        <v>460</v>
      </c>
      <c r="W320" s="12"/>
    </row>
    <row collapsed="false" customFormat="false" customHeight="false" hidden="false" ht="25.5" outlineLevel="0" r="321">
      <c r="A321" s="5" t="n">
        <v>314</v>
      </c>
      <c r="B321" s="25" t="s">
        <v>699</v>
      </c>
      <c r="C321" s="13" t="s">
        <v>33</v>
      </c>
      <c r="D321" s="19" t="s">
        <v>33</v>
      </c>
      <c r="E321" s="6" t="s">
        <v>455</v>
      </c>
      <c r="F321" s="13" t="s">
        <v>731</v>
      </c>
      <c r="G321" s="11" t="s">
        <v>732</v>
      </c>
      <c r="H321" s="6" t="s">
        <v>703</v>
      </c>
      <c r="I321" s="11" t="n">
        <v>66.29</v>
      </c>
      <c r="J321" s="11" t="n">
        <v>56.35</v>
      </c>
      <c r="K321" s="11" t="n">
        <v>11.27</v>
      </c>
      <c r="L321" s="13" t="s">
        <v>459</v>
      </c>
      <c r="M321" s="19" t="s">
        <v>460</v>
      </c>
      <c r="T321" s="12"/>
      <c r="U321" s="12"/>
      <c r="V321" s="12"/>
    </row>
    <row collapsed="false" customFormat="false" customHeight="false" hidden="false" ht="25.5" outlineLevel="0" r="322">
      <c r="A322" s="5" t="n">
        <v>315</v>
      </c>
      <c r="B322" s="25" t="s">
        <v>699</v>
      </c>
      <c r="C322" s="6" t="s">
        <v>51</v>
      </c>
      <c r="D322" s="20" t="s">
        <v>733</v>
      </c>
      <c r="E322" s="6" t="s">
        <v>21</v>
      </c>
      <c r="F322" s="13" t="s">
        <v>734</v>
      </c>
      <c r="G322" s="11" t="s">
        <v>735</v>
      </c>
      <c r="H322" s="6" t="s">
        <v>703</v>
      </c>
      <c r="I322" s="15" t="n">
        <v>23.44</v>
      </c>
      <c r="J322" s="15" t="n">
        <v>19.92</v>
      </c>
      <c r="K322" s="15" t="n">
        <v>11.35</v>
      </c>
      <c r="L322" s="13" t="s">
        <v>392</v>
      </c>
      <c r="M322" s="19" t="s">
        <v>26</v>
      </c>
      <c r="N322" s="2"/>
      <c r="O322" s="2"/>
      <c r="T322" s="12"/>
      <c r="U322" s="12"/>
      <c r="V322" s="12"/>
      <c r="W322" s="12"/>
    </row>
    <row collapsed="false" customFormat="false" customHeight="false" hidden="false" ht="25.5" outlineLevel="0" r="323">
      <c r="A323" s="5" t="n">
        <v>316</v>
      </c>
      <c r="B323" s="25" t="s">
        <v>699</v>
      </c>
      <c r="C323" s="13" t="s">
        <v>33</v>
      </c>
      <c r="D323" s="19" t="s">
        <v>33</v>
      </c>
      <c r="E323" s="6" t="s">
        <v>455</v>
      </c>
      <c r="F323" s="13" t="s">
        <v>736</v>
      </c>
      <c r="G323" s="11" t="s">
        <v>737</v>
      </c>
      <c r="H323" s="6" t="s">
        <v>703</v>
      </c>
      <c r="I323" s="11" t="n">
        <v>69.64</v>
      </c>
      <c r="J323" s="11" t="n">
        <v>59.19</v>
      </c>
      <c r="K323" s="11" t="n">
        <v>11.84</v>
      </c>
      <c r="L323" s="13" t="s">
        <v>459</v>
      </c>
      <c r="M323" s="19" t="s">
        <v>460</v>
      </c>
    </row>
    <row collapsed="false" customFormat="false" customHeight="false" hidden="false" ht="25.5" outlineLevel="0" r="324">
      <c r="A324" s="5" t="n">
        <v>317</v>
      </c>
      <c r="B324" s="25" t="s">
        <v>699</v>
      </c>
      <c r="C324" s="6" t="s">
        <v>51</v>
      </c>
      <c r="D324" s="20" t="s">
        <v>738</v>
      </c>
      <c r="E324" s="6" t="s">
        <v>21</v>
      </c>
      <c r="F324" s="13" t="s">
        <v>739</v>
      </c>
      <c r="G324" s="11" t="s">
        <v>740</v>
      </c>
      <c r="H324" s="6" t="s">
        <v>703</v>
      </c>
      <c r="I324" s="15" t="n">
        <v>33.58</v>
      </c>
      <c r="J324" s="15" t="n">
        <v>28.54</v>
      </c>
      <c r="K324" s="15" t="n">
        <v>12.85</v>
      </c>
      <c r="L324" s="13" t="s">
        <v>392</v>
      </c>
      <c r="M324" s="19" t="s">
        <v>26</v>
      </c>
      <c r="N324" s="2"/>
      <c r="O324" s="2"/>
      <c r="W324" s="12"/>
    </row>
    <row collapsed="false" customFormat="false" customHeight="false" hidden="false" ht="25.5" outlineLevel="0" r="325">
      <c r="A325" s="5" t="n">
        <v>318</v>
      </c>
      <c r="B325" s="25" t="s">
        <v>699</v>
      </c>
      <c r="C325" s="6" t="s">
        <v>51</v>
      </c>
      <c r="D325" s="20" t="s">
        <v>741</v>
      </c>
      <c r="E325" s="6" t="s">
        <v>21</v>
      </c>
      <c r="F325" s="13" t="s">
        <v>742</v>
      </c>
      <c r="G325" s="11" t="s">
        <v>743</v>
      </c>
      <c r="H325" s="6" t="s">
        <v>703</v>
      </c>
      <c r="I325" s="15" t="n">
        <v>39.76</v>
      </c>
      <c r="J325" s="15" t="n">
        <v>33.8</v>
      </c>
      <c r="K325" s="15" t="n">
        <v>15.72</v>
      </c>
      <c r="L325" s="13" t="s">
        <v>392</v>
      </c>
      <c r="M325" s="19" t="s">
        <v>26</v>
      </c>
      <c r="N325" s="2"/>
      <c r="O325" s="2"/>
      <c r="W325" s="12"/>
    </row>
    <row collapsed="false" customFormat="false" customHeight="false" hidden="false" ht="25.5" outlineLevel="0" r="326">
      <c r="A326" s="5" t="n">
        <v>319</v>
      </c>
      <c r="B326" s="25" t="s">
        <v>699</v>
      </c>
      <c r="C326" s="13" t="s">
        <v>33</v>
      </c>
      <c r="D326" s="19" t="s">
        <v>33</v>
      </c>
      <c r="E326" s="6" t="s">
        <v>455</v>
      </c>
      <c r="F326" s="13" t="s">
        <v>744</v>
      </c>
      <c r="G326" s="11" t="s">
        <v>745</v>
      </c>
      <c r="H326" s="6" t="s">
        <v>703</v>
      </c>
      <c r="I326" s="11" t="n">
        <v>125.88</v>
      </c>
      <c r="J326" s="11" t="n">
        <v>107</v>
      </c>
      <c r="K326" s="11" t="n">
        <v>21.4</v>
      </c>
      <c r="L326" s="13" t="s">
        <v>459</v>
      </c>
      <c r="M326" s="19" t="s">
        <v>460</v>
      </c>
      <c r="T326" s="2"/>
      <c r="U326" s="2"/>
      <c r="V326" s="2"/>
    </row>
    <row collapsed="false" customFormat="false" customHeight="false" hidden="false" ht="25.5" outlineLevel="0" r="327">
      <c r="A327" s="5" t="n">
        <v>320</v>
      </c>
      <c r="B327" s="25" t="s">
        <v>699</v>
      </c>
      <c r="C327" s="13" t="s">
        <v>33</v>
      </c>
      <c r="D327" s="19" t="s">
        <v>33</v>
      </c>
      <c r="E327" s="6" t="s">
        <v>455</v>
      </c>
      <c r="F327" s="13" t="s">
        <v>746</v>
      </c>
      <c r="G327" s="11" t="s">
        <v>747</v>
      </c>
      <c r="H327" s="6" t="s">
        <v>703</v>
      </c>
      <c r="I327" s="11" t="n">
        <v>132.6</v>
      </c>
      <c r="J327" s="11" t="n">
        <v>112.71</v>
      </c>
      <c r="K327" s="11" t="n">
        <v>22.54</v>
      </c>
      <c r="L327" s="13" t="s">
        <v>459</v>
      </c>
      <c r="M327" s="19" t="s">
        <v>460</v>
      </c>
      <c r="T327" s="2"/>
      <c r="U327" s="2"/>
      <c r="V327" s="2"/>
      <c r="W327" s="12"/>
    </row>
    <row collapsed="false" customFormat="false" customHeight="false" hidden="false" ht="25.5" outlineLevel="0" r="328">
      <c r="A328" s="5" t="n">
        <v>321</v>
      </c>
      <c r="B328" s="25" t="s">
        <v>699</v>
      </c>
      <c r="C328" s="13" t="s">
        <v>33</v>
      </c>
      <c r="D328" s="19" t="s">
        <v>33</v>
      </c>
      <c r="E328" s="6" t="s">
        <v>455</v>
      </c>
      <c r="F328" s="13" t="s">
        <v>748</v>
      </c>
      <c r="G328" s="11" t="s">
        <v>749</v>
      </c>
      <c r="H328" s="6" t="s">
        <v>703</v>
      </c>
      <c r="I328" s="11" t="n">
        <v>136.36</v>
      </c>
      <c r="J328" s="11" t="n">
        <v>115.91</v>
      </c>
      <c r="K328" s="11" t="n">
        <v>23.18</v>
      </c>
      <c r="L328" s="13" t="s">
        <v>459</v>
      </c>
      <c r="M328" s="19" t="s">
        <v>460</v>
      </c>
      <c r="T328" s="2"/>
      <c r="U328" s="2"/>
      <c r="V328" s="2"/>
      <c r="W328" s="2"/>
    </row>
    <row collapsed="false" customFormat="false" customHeight="false" hidden="false" ht="25.5" outlineLevel="0" r="329">
      <c r="A329" s="5" t="n">
        <v>322</v>
      </c>
      <c r="B329" s="25" t="s">
        <v>699</v>
      </c>
      <c r="C329" s="13" t="s">
        <v>33</v>
      </c>
      <c r="D329" s="19" t="s">
        <v>33</v>
      </c>
      <c r="E329" s="6" t="s">
        <v>455</v>
      </c>
      <c r="F329" s="13" t="s">
        <v>750</v>
      </c>
      <c r="G329" s="11" t="s">
        <v>751</v>
      </c>
      <c r="H329" s="6" t="s">
        <v>703</v>
      </c>
      <c r="I329" s="11" t="n">
        <v>137.35</v>
      </c>
      <c r="J329" s="11" t="n">
        <v>116.75</v>
      </c>
      <c r="K329" s="11" t="n">
        <v>23.35</v>
      </c>
      <c r="L329" s="13" t="s">
        <v>459</v>
      </c>
      <c r="M329" s="19" t="s">
        <v>460</v>
      </c>
      <c r="T329" s="2"/>
      <c r="U329" s="2"/>
      <c r="V329" s="2"/>
    </row>
    <row collapsed="false" customFormat="false" customHeight="false" hidden="false" ht="25.5" outlineLevel="0" r="330">
      <c r="A330" s="5" t="n">
        <v>323</v>
      </c>
      <c r="B330" s="25" t="s">
        <v>699</v>
      </c>
      <c r="C330" s="13" t="s">
        <v>33</v>
      </c>
      <c r="D330" s="19" t="s">
        <v>33</v>
      </c>
      <c r="E330" s="6" t="s">
        <v>455</v>
      </c>
      <c r="F330" s="13" t="s">
        <v>752</v>
      </c>
      <c r="G330" s="11" t="s">
        <v>753</v>
      </c>
      <c r="H330" s="6" t="s">
        <v>703</v>
      </c>
      <c r="I330" s="11" t="n">
        <v>138.5</v>
      </c>
      <c r="J330" s="11" t="n">
        <v>117.73</v>
      </c>
      <c r="K330" s="11" t="n">
        <v>23.55</v>
      </c>
      <c r="L330" s="13" t="s">
        <v>459</v>
      </c>
      <c r="M330" s="19" t="s">
        <v>460</v>
      </c>
      <c r="T330" s="2"/>
      <c r="U330" s="2"/>
      <c r="V330" s="2"/>
      <c r="W330" s="12"/>
    </row>
    <row collapsed="false" customFormat="false" customHeight="false" hidden="false" ht="25.5" outlineLevel="0" r="331">
      <c r="A331" s="5" t="n">
        <v>324</v>
      </c>
      <c r="B331" s="25" t="s">
        <v>699</v>
      </c>
      <c r="C331" s="13" t="s">
        <v>33</v>
      </c>
      <c r="D331" s="19" t="s">
        <v>33</v>
      </c>
      <c r="E331" s="6" t="s">
        <v>455</v>
      </c>
      <c r="F331" s="13" t="s">
        <v>754</v>
      </c>
      <c r="G331" s="11" t="s">
        <v>755</v>
      </c>
      <c r="H331" s="6" t="s">
        <v>703</v>
      </c>
      <c r="I331" s="11" t="n">
        <v>147.31</v>
      </c>
      <c r="J331" s="11" t="n">
        <v>125.21</v>
      </c>
      <c r="K331" s="11" t="n">
        <v>25.04</v>
      </c>
      <c r="L331" s="13" t="s">
        <v>459</v>
      </c>
      <c r="M331" s="19" t="s">
        <v>460</v>
      </c>
      <c r="T331" s="2"/>
      <c r="U331" s="2"/>
      <c r="V331" s="2"/>
      <c r="W331" s="12"/>
    </row>
    <row collapsed="false" customFormat="false" customHeight="false" hidden="false" ht="25.5" outlineLevel="0" r="332">
      <c r="A332" s="5" t="n">
        <v>325</v>
      </c>
      <c r="B332" s="25" t="s">
        <v>699</v>
      </c>
      <c r="C332" s="13" t="s">
        <v>33</v>
      </c>
      <c r="D332" s="19" t="s">
        <v>33</v>
      </c>
      <c r="E332" s="6" t="s">
        <v>455</v>
      </c>
      <c r="F332" s="13" t="s">
        <v>756</v>
      </c>
      <c r="G332" s="11" t="s">
        <v>757</v>
      </c>
      <c r="H332" s="6" t="s">
        <v>703</v>
      </c>
      <c r="I332" s="11" t="n">
        <v>185.86</v>
      </c>
      <c r="J332" s="11" t="n">
        <v>157.98</v>
      </c>
      <c r="K332" s="11" t="n">
        <v>31.6</v>
      </c>
      <c r="L332" s="13" t="s">
        <v>459</v>
      </c>
      <c r="M332" s="19" t="s">
        <v>460</v>
      </c>
      <c r="T332" s="2"/>
      <c r="U332" s="2"/>
      <c r="V332" s="2"/>
    </row>
    <row collapsed="false" customFormat="false" customHeight="false" hidden="false" ht="25.5" outlineLevel="0" r="333">
      <c r="A333" s="5" t="n">
        <v>326</v>
      </c>
      <c r="B333" s="25" t="s">
        <v>699</v>
      </c>
      <c r="C333" s="6" t="s">
        <v>107</v>
      </c>
      <c r="D333" s="26" t="s">
        <v>758</v>
      </c>
      <c r="E333" s="6" t="s">
        <v>759</v>
      </c>
      <c r="F333" s="6" t="s">
        <v>760</v>
      </c>
      <c r="G333" s="8" t="s">
        <v>761</v>
      </c>
      <c r="H333" s="6" t="s">
        <v>703</v>
      </c>
      <c r="I333" s="17" t="n">
        <v>92.58</v>
      </c>
      <c r="J333" s="17" t="n">
        <v>78.69</v>
      </c>
      <c r="K333" s="17" t="n">
        <v>33.65</v>
      </c>
      <c r="L333" s="6" t="s">
        <v>762</v>
      </c>
      <c r="M333" s="20" t="s">
        <v>280</v>
      </c>
      <c r="T333" s="2"/>
      <c r="U333" s="2"/>
      <c r="V333" s="2"/>
    </row>
    <row collapsed="false" customFormat="false" customHeight="false" hidden="false" ht="25.5" outlineLevel="0" r="334">
      <c r="A334" s="5" t="n">
        <v>327</v>
      </c>
      <c r="B334" s="25" t="s">
        <v>699</v>
      </c>
      <c r="C334" s="6" t="s">
        <v>51</v>
      </c>
      <c r="D334" s="20" t="s">
        <v>763</v>
      </c>
      <c r="E334" s="6" t="s">
        <v>21</v>
      </c>
      <c r="F334" s="13" t="s">
        <v>764</v>
      </c>
      <c r="G334" s="11" t="s">
        <v>765</v>
      </c>
      <c r="H334" s="6" t="s">
        <v>703</v>
      </c>
      <c r="I334" s="15" t="n">
        <v>127.5</v>
      </c>
      <c r="J334" s="15" t="n">
        <v>108.38</v>
      </c>
      <c r="K334" s="15" t="n">
        <v>49.95</v>
      </c>
      <c r="L334" s="13" t="s">
        <v>392</v>
      </c>
      <c r="M334" s="19" t="s">
        <v>26</v>
      </c>
      <c r="N334" s="2"/>
      <c r="O334" s="2"/>
      <c r="T334" s="2"/>
      <c r="U334" s="2"/>
      <c r="V334" s="2"/>
      <c r="W334" s="2"/>
    </row>
    <row collapsed="false" customFormat="false" customHeight="false" hidden="false" ht="25.5" outlineLevel="0" r="335">
      <c r="A335" s="5" t="n">
        <v>328</v>
      </c>
      <c r="B335" s="25" t="s">
        <v>699</v>
      </c>
      <c r="C335" s="13" t="s">
        <v>33</v>
      </c>
      <c r="D335" s="19" t="s">
        <v>33</v>
      </c>
      <c r="E335" s="6" t="s">
        <v>455</v>
      </c>
      <c r="F335" s="13" t="s">
        <v>766</v>
      </c>
      <c r="G335" s="11" t="s">
        <v>767</v>
      </c>
      <c r="H335" s="6" t="s">
        <v>703</v>
      </c>
      <c r="I335" s="11" t="n">
        <v>317.81</v>
      </c>
      <c r="J335" s="11" t="n">
        <v>270.14</v>
      </c>
      <c r="K335" s="11" t="n">
        <v>54.03</v>
      </c>
      <c r="L335" s="13" t="s">
        <v>459</v>
      </c>
      <c r="M335" s="19" t="s">
        <v>460</v>
      </c>
      <c r="T335" s="2"/>
      <c r="U335" s="2"/>
      <c r="V335" s="2"/>
      <c r="W335" s="12"/>
    </row>
    <row collapsed="false" customFormat="false" customHeight="false" hidden="false" ht="25.5" outlineLevel="0" r="336">
      <c r="A336" s="5" t="n">
        <v>329</v>
      </c>
      <c r="B336" s="25" t="s">
        <v>699</v>
      </c>
      <c r="C336" s="6" t="s">
        <v>51</v>
      </c>
      <c r="D336" s="20" t="s">
        <v>768</v>
      </c>
      <c r="E336" s="6" t="s">
        <v>21</v>
      </c>
      <c r="F336" s="13" t="s">
        <v>769</v>
      </c>
      <c r="G336" s="11" t="s">
        <v>770</v>
      </c>
      <c r="H336" s="6" t="s">
        <v>703</v>
      </c>
      <c r="I336" s="15" t="n">
        <v>172.55</v>
      </c>
      <c r="J336" s="15" t="n">
        <v>146.67</v>
      </c>
      <c r="K336" s="15" t="n">
        <v>62.77</v>
      </c>
      <c r="L336" s="13" t="s">
        <v>392</v>
      </c>
      <c r="M336" s="19" t="s">
        <v>26</v>
      </c>
      <c r="N336" s="2"/>
      <c r="O336" s="2"/>
      <c r="T336" s="2"/>
      <c r="U336" s="2"/>
      <c r="V336" s="2"/>
      <c r="W336" s="12"/>
    </row>
    <row collapsed="false" customFormat="false" customHeight="false" hidden="false" ht="25.5" outlineLevel="0" r="337">
      <c r="A337" s="5" t="n">
        <v>330</v>
      </c>
      <c r="B337" s="25" t="s">
        <v>699</v>
      </c>
      <c r="C337" s="13" t="s">
        <v>33</v>
      </c>
      <c r="D337" s="19" t="s">
        <v>33</v>
      </c>
      <c r="E337" s="6" t="s">
        <v>455</v>
      </c>
      <c r="F337" s="13" t="s">
        <v>771</v>
      </c>
      <c r="G337" s="11" t="s">
        <v>772</v>
      </c>
      <c r="H337" s="6" t="s">
        <v>703</v>
      </c>
      <c r="I337" s="11" t="n">
        <v>378.32</v>
      </c>
      <c r="J337" s="11" t="n">
        <v>321.57</v>
      </c>
      <c r="K337" s="11" t="n">
        <v>64.31</v>
      </c>
      <c r="L337" s="13" t="s">
        <v>459</v>
      </c>
      <c r="M337" s="19" t="s">
        <v>460</v>
      </c>
      <c r="W337" s="12"/>
    </row>
    <row collapsed="false" customFormat="false" customHeight="false" hidden="false" ht="25.5" outlineLevel="0" r="338">
      <c r="A338" s="5" t="n">
        <v>331</v>
      </c>
      <c r="B338" s="25" t="s">
        <v>699</v>
      </c>
      <c r="C338" s="6" t="s">
        <v>107</v>
      </c>
      <c r="D338" s="26" t="s">
        <v>773</v>
      </c>
      <c r="E338" s="6" t="s">
        <v>759</v>
      </c>
      <c r="F338" s="6" t="s">
        <v>774</v>
      </c>
      <c r="G338" s="8" t="s">
        <v>775</v>
      </c>
      <c r="H338" s="6" t="s">
        <v>703</v>
      </c>
      <c r="I338" s="17" t="n">
        <v>79.2</v>
      </c>
      <c r="J338" s="17" t="n">
        <v>67.32</v>
      </c>
      <c r="K338" s="17" t="n">
        <v>67.32</v>
      </c>
      <c r="L338" s="6" t="s">
        <v>762</v>
      </c>
      <c r="M338" s="20" t="s">
        <v>280</v>
      </c>
    </row>
    <row collapsed="false" customFormat="false" customHeight="false" hidden="false" ht="25.5" outlineLevel="0" r="339">
      <c r="A339" s="5" t="n">
        <v>332</v>
      </c>
      <c r="B339" s="25" t="s">
        <v>699</v>
      </c>
      <c r="C339" s="6" t="s">
        <v>107</v>
      </c>
      <c r="D339" s="26" t="s">
        <v>776</v>
      </c>
      <c r="E339" s="6" t="s">
        <v>759</v>
      </c>
      <c r="F339" s="6" t="s">
        <v>777</v>
      </c>
      <c r="G339" s="8" t="s">
        <v>778</v>
      </c>
      <c r="H339" s="6" t="s">
        <v>703</v>
      </c>
      <c r="I339" s="17" t="n">
        <v>81.29</v>
      </c>
      <c r="J339" s="17" t="n">
        <v>69.1</v>
      </c>
      <c r="K339" s="17" t="n">
        <v>69.1</v>
      </c>
      <c r="L339" s="6" t="s">
        <v>762</v>
      </c>
      <c r="M339" s="20" t="s">
        <v>280</v>
      </c>
      <c r="T339" s="12"/>
      <c r="U339" s="12"/>
      <c r="V339" s="12"/>
    </row>
    <row collapsed="false" customFormat="false" customHeight="false" hidden="false" ht="25.5" outlineLevel="0" r="340">
      <c r="A340" s="5" t="n">
        <v>333</v>
      </c>
      <c r="B340" s="25" t="s">
        <v>699</v>
      </c>
      <c r="C340" s="6" t="s">
        <v>107</v>
      </c>
      <c r="D340" s="26" t="s">
        <v>779</v>
      </c>
      <c r="E340" s="6" t="s">
        <v>759</v>
      </c>
      <c r="F340" s="6" t="s">
        <v>780</v>
      </c>
      <c r="G340" s="8" t="s">
        <v>781</v>
      </c>
      <c r="H340" s="6" t="s">
        <v>703</v>
      </c>
      <c r="I340" s="17" t="n">
        <v>108.42</v>
      </c>
      <c r="J340" s="17" t="n">
        <v>92.16</v>
      </c>
      <c r="K340" s="17" t="n">
        <v>82.94</v>
      </c>
      <c r="L340" s="6" t="s">
        <v>762</v>
      </c>
      <c r="M340" s="20" t="s">
        <v>280</v>
      </c>
      <c r="N340" s="12"/>
      <c r="O340" s="12"/>
      <c r="T340" s="12"/>
      <c r="U340" s="12"/>
      <c r="V340" s="12"/>
    </row>
    <row collapsed="false" customFormat="false" customHeight="false" hidden="false" ht="25.5" outlineLevel="0" r="341">
      <c r="A341" s="5" t="n">
        <v>334</v>
      </c>
      <c r="B341" s="25" t="s">
        <v>699</v>
      </c>
      <c r="C341" s="6" t="s">
        <v>51</v>
      </c>
      <c r="D341" s="19" t="s">
        <v>782</v>
      </c>
      <c r="E341" s="6" t="s">
        <v>250</v>
      </c>
      <c r="F341" s="6" t="s">
        <v>783</v>
      </c>
      <c r="G341" s="8" t="s">
        <v>784</v>
      </c>
      <c r="H341" s="6" t="s">
        <v>703</v>
      </c>
      <c r="I341" s="17" t="n">
        <v>188.21</v>
      </c>
      <c r="J341" s="17" t="n">
        <v>159.98</v>
      </c>
      <c r="K341" s="17" t="n">
        <v>93</v>
      </c>
      <c r="L341" s="6" t="s">
        <v>286</v>
      </c>
      <c r="M341" s="19" t="s">
        <v>26</v>
      </c>
      <c r="T341" s="12"/>
      <c r="U341" s="12"/>
      <c r="V341" s="12"/>
    </row>
    <row collapsed="false" customFormat="false" customHeight="false" hidden="false" ht="25.5" outlineLevel="0" r="342">
      <c r="A342" s="5" t="n">
        <v>335</v>
      </c>
      <c r="B342" s="25" t="s">
        <v>699</v>
      </c>
      <c r="C342" s="6" t="s">
        <v>140</v>
      </c>
      <c r="D342" s="26" t="s">
        <v>785</v>
      </c>
      <c r="E342" s="6" t="s">
        <v>759</v>
      </c>
      <c r="F342" s="6" t="s">
        <v>786</v>
      </c>
      <c r="G342" s="8" t="s">
        <v>787</v>
      </c>
      <c r="H342" s="6" t="s">
        <v>703</v>
      </c>
      <c r="I342" s="17" t="n">
        <v>115.84</v>
      </c>
      <c r="J342" s="17" t="n">
        <v>98.46</v>
      </c>
      <c r="K342" s="17" t="n">
        <v>98.46</v>
      </c>
      <c r="L342" s="6" t="s">
        <v>762</v>
      </c>
      <c r="M342" s="20" t="s">
        <v>280</v>
      </c>
      <c r="N342" s="12"/>
      <c r="O342" s="12"/>
      <c r="T342" s="2"/>
      <c r="U342" s="2"/>
      <c r="V342" s="2"/>
    </row>
    <row collapsed="false" customFormat="false" customHeight="false" hidden="false" ht="25.5" outlineLevel="0" r="343">
      <c r="A343" s="5" t="n">
        <v>336</v>
      </c>
      <c r="B343" s="25" t="s">
        <v>699</v>
      </c>
      <c r="C343" s="6" t="s">
        <v>51</v>
      </c>
      <c r="D343" s="20" t="s">
        <v>788</v>
      </c>
      <c r="E343" s="6" t="s">
        <v>21</v>
      </c>
      <c r="F343" s="13" t="s">
        <v>789</v>
      </c>
      <c r="G343" s="11" t="s">
        <v>790</v>
      </c>
      <c r="H343" s="6" t="s">
        <v>703</v>
      </c>
      <c r="I343" s="15" t="n">
        <v>250.55</v>
      </c>
      <c r="J343" s="15" t="n">
        <v>212.96</v>
      </c>
      <c r="K343" s="15" t="n">
        <v>106.48</v>
      </c>
      <c r="L343" s="13" t="s">
        <v>392</v>
      </c>
      <c r="M343" s="19" t="s">
        <v>26</v>
      </c>
      <c r="N343" s="12"/>
      <c r="O343" s="12"/>
      <c r="P343" s="2"/>
      <c r="Q343" s="2"/>
      <c r="R343" s="2"/>
      <c r="S343" s="2"/>
      <c r="T343" s="12"/>
      <c r="U343" s="12"/>
      <c r="V343" s="12"/>
    </row>
    <row collapsed="false" customFormat="false" customHeight="false" hidden="false" ht="25.5" outlineLevel="0" r="344">
      <c r="A344" s="5" t="n">
        <v>337</v>
      </c>
      <c r="B344" s="25" t="s">
        <v>699</v>
      </c>
      <c r="C344" s="13" t="s">
        <v>124</v>
      </c>
      <c r="D344" s="20" t="s">
        <v>791</v>
      </c>
      <c r="E344" s="6" t="s">
        <v>29</v>
      </c>
      <c r="F344" s="13" t="s">
        <v>792</v>
      </c>
      <c r="G344" s="11" t="s">
        <v>793</v>
      </c>
      <c r="H344" s="6" t="s">
        <v>703</v>
      </c>
      <c r="I344" s="11" t="n">
        <v>440.01</v>
      </c>
      <c r="J344" s="11" t="n">
        <v>374.01</v>
      </c>
      <c r="K344" s="15" t="n">
        <v>123.86</v>
      </c>
      <c r="L344" s="13" t="s">
        <v>794</v>
      </c>
      <c r="M344" s="19" t="s">
        <v>26</v>
      </c>
      <c r="N344" s="2"/>
      <c r="O344" s="2"/>
    </row>
    <row collapsed="false" customFormat="false" customHeight="false" hidden="false" ht="25.5" outlineLevel="0" r="345">
      <c r="A345" s="5" t="n">
        <v>338</v>
      </c>
      <c r="B345" s="25" t="s">
        <v>699</v>
      </c>
      <c r="C345" s="6" t="s">
        <v>51</v>
      </c>
      <c r="D345" s="19" t="s">
        <v>795</v>
      </c>
      <c r="E345" s="6" t="s">
        <v>250</v>
      </c>
      <c r="F345" s="6" t="s">
        <v>796</v>
      </c>
      <c r="G345" s="8" t="s">
        <v>797</v>
      </c>
      <c r="H345" s="6" t="s">
        <v>703</v>
      </c>
      <c r="I345" s="17" t="n">
        <v>169.82</v>
      </c>
      <c r="J345" s="17" t="n">
        <v>144.35</v>
      </c>
      <c r="K345" s="17" t="n">
        <v>144.35</v>
      </c>
      <c r="L345" s="6" t="s">
        <v>286</v>
      </c>
      <c r="M345" s="19" t="s">
        <v>26</v>
      </c>
      <c r="T345" s="2"/>
      <c r="U345" s="2"/>
      <c r="V345" s="2"/>
      <c r="W345" s="12"/>
    </row>
    <row collapsed="false" customFormat="false" customHeight="false" hidden="false" ht="25.5" outlineLevel="0" r="346">
      <c r="A346" s="5" t="n">
        <v>339</v>
      </c>
      <c r="B346" s="25" t="s">
        <v>699</v>
      </c>
      <c r="C346" s="6" t="s">
        <v>51</v>
      </c>
      <c r="D346" s="19" t="s">
        <v>798</v>
      </c>
      <c r="E346" s="6" t="s">
        <v>250</v>
      </c>
      <c r="F346" s="6" t="s">
        <v>799</v>
      </c>
      <c r="G346" s="8" t="s">
        <v>800</v>
      </c>
      <c r="H346" s="6" t="s">
        <v>703</v>
      </c>
      <c r="I346" s="17" t="n">
        <v>217.64</v>
      </c>
      <c r="J346" s="17" t="n">
        <v>184.99</v>
      </c>
      <c r="K346" s="17" t="n">
        <v>147.99</v>
      </c>
      <c r="L346" s="6" t="s">
        <v>286</v>
      </c>
      <c r="M346" s="19" t="s">
        <v>26</v>
      </c>
      <c r="T346" s="12"/>
      <c r="U346" s="12"/>
      <c r="V346" s="12"/>
    </row>
    <row collapsed="false" customFormat="false" customHeight="false" hidden="false" ht="25.5" outlineLevel="0" r="347">
      <c r="A347" s="5" t="n">
        <v>340</v>
      </c>
      <c r="B347" s="25" t="s">
        <v>699</v>
      </c>
      <c r="C347" s="6" t="s">
        <v>51</v>
      </c>
      <c r="D347" s="19" t="s">
        <v>801</v>
      </c>
      <c r="E347" s="6" t="s">
        <v>250</v>
      </c>
      <c r="F347" s="6" t="s">
        <v>802</v>
      </c>
      <c r="G347" s="8" t="s">
        <v>803</v>
      </c>
      <c r="H347" s="6" t="s">
        <v>703</v>
      </c>
      <c r="I347" s="17" t="n">
        <v>198.66</v>
      </c>
      <c r="J347" s="17" t="n">
        <v>168.86</v>
      </c>
      <c r="K347" s="17" t="n">
        <v>151.47</v>
      </c>
      <c r="L347" s="6" t="s">
        <v>286</v>
      </c>
      <c r="M347" s="19" t="s">
        <v>26</v>
      </c>
      <c r="T347" s="12"/>
      <c r="U347" s="12"/>
      <c r="V347" s="12"/>
      <c r="W347" s="2"/>
    </row>
    <row collapsed="false" customFormat="false" customHeight="false" hidden="false" ht="25.5" outlineLevel="0" r="348">
      <c r="A348" s="5" t="n">
        <v>341</v>
      </c>
      <c r="B348" s="25" t="s">
        <v>699</v>
      </c>
      <c r="C348" s="6" t="s">
        <v>51</v>
      </c>
      <c r="D348" s="19" t="s">
        <v>804</v>
      </c>
      <c r="E348" s="6" t="s">
        <v>250</v>
      </c>
      <c r="F348" s="6" t="s">
        <v>805</v>
      </c>
      <c r="G348" s="8" t="s">
        <v>806</v>
      </c>
      <c r="H348" s="6" t="s">
        <v>703</v>
      </c>
      <c r="I348" s="17" t="n">
        <v>192.48</v>
      </c>
      <c r="J348" s="17" t="n">
        <v>163.61</v>
      </c>
      <c r="K348" s="17" t="n">
        <v>163.61</v>
      </c>
      <c r="L348" s="6" t="s">
        <v>286</v>
      </c>
      <c r="M348" s="19" t="s">
        <v>26</v>
      </c>
      <c r="T348" s="12"/>
      <c r="U348" s="12"/>
      <c r="V348" s="12"/>
    </row>
    <row collapsed="false" customFormat="false" customHeight="false" hidden="false" ht="25.5" outlineLevel="0" r="349">
      <c r="A349" s="5" t="n">
        <v>342</v>
      </c>
      <c r="B349" s="25" t="s">
        <v>699</v>
      </c>
      <c r="C349" s="13" t="s">
        <v>124</v>
      </c>
      <c r="D349" s="20" t="s">
        <v>807</v>
      </c>
      <c r="E349" s="6" t="s">
        <v>29</v>
      </c>
      <c r="F349" s="13" t="s">
        <v>808</v>
      </c>
      <c r="G349" s="11" t="s">
        <v>809</v>
      </c>
      <c r="H349" s="6" t="s">
        <v>703</v>
      </c>
      <c r="I349" s="11" t="n">
        <v>550.85</v>
      </c>
      <c r="J349" s="11" t="n">
        <v>468.22</v>
      </c>
      <c r="K349" s="15" t="n">
        <v>290.17</v>
      </c>
      <c r="L349" s="13" t="s">
        <v>794</v>
      </c>
      <c r="M349" s="19" t="s">
        <v>26</v>
      </c>
      <c r="N349" s="12"/>
      <c r="O349" s="12"/>
      <c r="T349" s="12"/>
      <c r="U349" s="12"/>
      <c r="V349" s="12"/>
    </row>
    <row collapsed="false" customFormat="false" customHeight="false" hidden="false" ht="25.5" outlineLevel="0" r="350">
      <c r="A350" s="5" t="n">
        <v>343</v>
      </c>
      <c r="B350" s="25" t="s">
        <v>699</v>
      </c>
      <c r="C350" s="13" t="s">
        <v>124</v>
      </c>
      <c r="D350" s="20" t="s">
        <v>810</v>
      </c>
      <c r="E350" s="6" t="s">
        <v>29</v>
      </c>
      <c r="F350" s="13" t="s">
        <v>811</v>
      </c>
      <c r="G350" s="11" t="s">
        <v>812</v>
      </c>
      <c r="H350" s="6" t="s">
        <v>703</v>
      </c>
      <c r="I350" s="11" t="n">
        <v>542</v>
      </c>
      <c r="J350" s="11" t="n">
        <v>460.7</v>
      </c>
      <c r="K350" s="15" t="n">
        <v>337.27</v>
      </c>
      <c r="L350" s="13" t="s">
        <v>794</v>
      </c>
      <c r="M350" s="19" t="s">
        <v>26</v>
      </c>
      <c r="N350" s="2"/>
      <c r="O350" s="2"/>
      <c r="T350" s="12"/>
      <c r="U350" s="12"/>
      <c r="V350" s="12"/>
    </row>
    <row collapsed="false" customFormat="false" customHeight="false" hidden="false" ht="25.5" outlineLevel="0" r="351">
      <c r="A351" s="5" t="n">
        <v>344</v>
      </c>
      <c r="B351" s="25" t="s">
        <v>699</v>
      </c>
      <c r="C351" s="13" t="s">
        <v>124</v>
      </c>
      <c r="D351" s="20" t="s">
        <v>813</v>
      </c>
      <c r="E351" s="6" t="s">
        <v>29</v>
      </c>
      <c r="F351" s="13" t="s">
        <v>814</v>
      </c>
      <c r="G351" s="11" t="s">
        <v>815</v>
      </c>
      <c r="H351" s="6" t="s">
        <v>703</v>
      </c>
      <c r="I351" s="11" t="n">
        <v>953.62</v>
      </c>
      <c r="J351" s="11" t="n">
        <v>810.58</v>
      </c>
      <c r="K351" s="15" t="n">
        <v>412.89</v>
      </c>
      <c r="L351" s="13" t="s">
        <v>794</v>
      </c>
      <c r="M351" s="19" t="s">
        <v>26</v>
      </c>
      <c r="N351" s="12"/>
      <c r="O351" s="12"/>
      <c r="T351" s="12"/>
      <c r="U351" s="12"/>
      <c r="V351" s="12"/>
    </row>
    <row collapsed="false" customFormat="false" customHeight="false" hidden="false" ht="25.5" outlineLevel="0" r="352">
      <c r="A352" s="5" t="n">
        <v>345</v>
      </c>
      <c r="B352" s="25" t="s">
        <v>699</v>
      </c>
      <c r="C352" s="13" t="s">
        <v>124</v>
      </c>
      <c r="D352" s="20" t="s">
        <v>816</v>
      </c>
      <c r="E352" s="6" t="s">
        <v>29</v>
      </c>
      <c r="F352" s="13" t="s">
        <v>817</v>
      </c>
      <c r="G352" s="11" t="s">
        <v>818</v>
      </c>
      <c r="H352" s="6" t="s">
        <v>703</v>
      </c>
      <c r="I352" s="11" t="n">
        <v>1300.78</v>
      </c>
      <c r="J352" s="11" t="n">
        <v>1105.66</v>
      </c>
      <c r="K352" s="15" t="n">
        <v>424.48</v>
      </c>
      <c r="L352" s="13" t="s">
        <v>794</v>
      </c>
      <c r="M352" s="19" t="s">
        <v>26</v>
      </c>
      <c r="N352" s="12"/>
      <c r="O352" s="12"/>
      <c r="T352" s="2"/>
      <c r="U352" s="2"/>
      <c r="V352" s="2"/>
    </row>
    <row collapsed="false" customFormat="false" customHeight="false" hidden="false" ht="25.5" outlineLevel="0" r="353">
      <c r="A353" s="5" t="n">
        <v>346</v>
      </c>
      <c r="B353" s="25" t="s">
        <v>699</v>
      </c>
      <c r="C353" s="13" t="s">
        <v>124</v>
      </c>
      <c r="D353" s="20" t="s">
        <v>819</v>
      </c>
      <c r="E353" s="6" t="s">
        <v>29</v>
      </c>
      <c r="F353" s="13" t="s">
        <v>820</v>
      </c>
      <c r="G353" s="11" t="s">
        <v>821</v>
      </c>
      <c r="H353" s="6" t="s">
        <v>703</v>
      </c>
      <c r="I353" s="11" t="n">
        <v>990.55</v>
      </c>
      <c r="J353" s="11" t="n">
        <v>841.97</v>
      </c>
      <c r="K353" s="15" t="n">
        <v>461.39</v>
      </c>
      <c r="L353" s="13" t="s">
        <v>794</v>
      </c>
      <c r="M353" s="19" t="s">
        <v>26</v>
      </c>
      <c r="N353" s="12"/>
      <c r="O353" s="12"/>
    </row>
    <row collapsed="false" customFormat="false" customHeight="false" hidden="false" ht="25.5" outlineLevel="0" r="354">
      <c r="A354" s="5" t="n">
        <v>347</v>
      </c>
      <c r="B354" s="25" t="s">
        <v>699</v>
      </c>
      <c r="C354" s="13" t="s">
        <v>124</v>
      </c>
      <c r="D354" s="20" t="s">
        <v>822</v>
      </c>
      <c r="E354" s="6" t="s">
        <v>29</v>
      </c>
      <c r="F354" s="13" t="s">
        <v>823</v>
      </c>
      <c r="G354" s="11" t="s">
        <v>824</v>
      </c>
      <c r="H354" s="6" t="s">
        <v>703</v>
      </c>
      <c r="I354" s="11" t="n">
        <v>1321.65</v>
      </c>
      <c r="J354" s="11" t="n">
        <v>1123.4</v>
      </c>
      <c r="K354" s="15" t="n">
        <v>467.45</v>
      </c>
      <c r="L354" s="13" t="s">
        <v>794</v>
      </c>
      <c r="M354" s="19" t="s">
        <v>26</v>
      </c>
      <c r="N354" s="12"/>
      <c r="O354" s="12"/>
      <c r="T354" s="12"/>
      <c r="U354" s="12"/>
      <c r="V354" s="12"/>
      <c r="W354" s="12"/>
    </row>
    <row collapsed="false" customFormat="false" customHeight="false" hidden="false" ht="25.5" outlineLevel="0" r="355">
      <c r="A355" s="5" t="n">
        <v>348</v>
      </c>
      <c r="B355" s="25" t="s">
        <v>699</v>
      </c>
      <c r="C355" s="13" t="s">
        <v>124</v>
      </c>
      <c r="D355" s="20" t="s">
        <v>825</v>
      </c>
      <c r="E355" s="6" t="s">
        <v>29</v>
      </c>
      <c r="F355" s="13" t="s">
        <v>826</v>
      </c>
      <c r="G355" s="11" t="s">
        <v>827</v>
      </c>
      <c r="H355" s="6" t="s">
        <v>703</v>
      </c>
      <c r="I355" s="11" t="n">
        <v>1208.51</v>
      </c>
      <c r="J355" s="11" t="n">
        <v>1027.23</v>
      </c>
      <c r="K355" s="15" t="n">
        <v>741.27</v>
      </c>
      <c r="L355" s="13" t="s">
        <v>794</v>
      </c>
      <c r="M355" s="19" t="s">
        <v>26</v>
      </c>
      <c r="N355" s="2"/>
      <c r="O355" s="2"/>
      <c r="T355" s="12"/>
      <c r="U355" s="12"/>
      <c r="V355" s="12"/>
      <c r="W355" s="12"/>
    </row>
    <row collapsed="false" customFormat="false" customHeight="false" hidden="false" ht="25.5" outlineLevel="0" r="356">
      <c r="A356" s="5" t="n">
        <v>349</v>
      </c>
      <c r="B356" s="25" t="s">
        <v>699</v>
      </c>
      <c r="C356" s="13" t="s">
        <v>124</v>
      </c>
      <c r="D356" s="20" t="s">
        <v>828</v>
      </c>
      <c r="E356" s="6" t="s">
        <v>29</v>
      </c>
      <c r="F356" s="13" t="s">
        <v>829</v>
      </c>
      <c r="G356" s="11" t="s">
        <v>830</v>
      </c>
      <c r="H356" s="6" t="s">
        <v>703</v>
      </c>
      <c r="I356" s="11" t="n">
        <v>2739.21</v>
      </c>
      <c r="J356" s="11" t="n">
        <v>2328.33</v>
      </c>
      <c r="K356" s="15" t="n">
        <v>975.54</v>
      </c>
      <c r="L356" s="13" t="s">
        <v>794</v>
      </c>
      <c r="M356" s="19" t="s">
        <v>26</v>
      </c>
      <c r="N356" s="12"/>
      <c r="O356" s="12"/>
      <c r="T356" s="12"/>
      <c r="U356" s="12"/>
      <c r="V356" s="12"/>
    </row>
    <row collapsed="false" customFormat="false" customHeight="false" hidden="false" ht="25.5" outlineLevel="0" r="357">
      <c r="A357" s="5" t="n">
        <v>350</v>
      </c>
      <c r="B357" s="25" t="s">
        <v>699</v>
      </c>
      <c r="C357" s="13" t="s">
        <v>51</v>
      </c>
      <c r="D357" s="19" t="s">
        <v>831</v>
      </c>
      <c r="E357" s="6" t="s">
        <v>241</v>
      </c>
      <c r="F357" s="13" t="s">
        <v>832</v>
      </c>
      <c r="G357" s="11" t="s">
        <v>833</v>
      </c>
      <c r="H357" s="6" t="s">
        <v>703</v>
      </c>
      <c r="I357" s="11" t="n">
        <v>9310</v>
      </c>
      <c r="J357" s="11" t="n">
        <v>7913.5</v>
      </c>
      <c r="K357" s="11" t="n">
        <v>3741.78</v>
      </c>
      <c r="L357" s="13" t="s">
        <v>834</v>
      </c>
      <c r="M357" s="19" t="s">
        <v>26</v>
      </c>
      <c r="T357" s="12"/>
      <c r="U357" s="12"/>
      <c r="V357" s="12"/>
    </row>
    <row collapsed="false" customFormat="false" customHeight="false" hidden="false" ht="25.5" outlineLevel="0" r="358">
      <c r="A358" s="5" t="n">
        <v>351</v>
      </c>
      <c r="B358" s="25" t="s">
        <v>699</v>
      </c>
      <c r="C358" s="6" t="s">
        <v>51</v>
      </c>
      <c r="D358" s="27" t="s">
        <v>835</v>
      </c>
      <c r="E358" s="6" t="s">
        <v>21</v>
      </c>
      <c r="F358" s="6" t="s">
        <v>836</v>
      </c>
      <c r="G358" s="14" t="s">
        <v>837</v>
      </c>
      <c r="H358" s="6" t="s">
        <v>703</v>
      </c>
      <c r="I358" s="17" t="n">
        <v>12704.41</v>
      </c>
      <c r="J358" s="17" t="n">
        <v>10704.14</v>
      </c>
      <c r="K358" s="17" t="n">
        <v>5727.99</v>
      </c>
      <c r="L358" s="6" t="s">
        <v>838</v>
      </c>
      <c r="M358" s="19" t="s">
        <v>26</v>
      </c>
      <c r="T358" s="2"/>
      <c r="U358" s="2"/>
      <c r="V358" s="2"/>
    </row>
  </sheetData>
  <printOptions headings="false" gridLines="false" gridLinesSet="true" horizontalCentered="false" verticalCentered="false"/>
  <pageMargins left="0.7" right="0.7" top="0.75" bottom="0.75"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F2917"/>
  <sheetViews>
    <sheetView colorId="64" defaultGridColor="true" rightToLeft="false" showFormulas="false" showGridLines="true" showOutlineSymbols="true" showRowColHeaders="true" showZeros="true" tabSelected="false" topLeftCell="A1" view="normal" windowProtection="false" workbookViewId="0" zoomScale="81" zoomScaleNormal="81" zoomScalePageLayoutView="100">
      <selection activeCell="E21" activeCellId="0" pane="topLeft" sqref="E21"/>
    </sheetView>
  </sheetViews>
  <sheetFormatPr defaultRowHeight="15"/>
  <cols>
    <col collapsed="false" hidden="false" max="1" min="1" style="0" width="11.1428571428571"/>
    <col collapsed="false" hidden="false" max="2" min="2" style="0" width="16.5663265306122"/>
    <col collapsed="false" hidden="false" max="3" min="3" style="0" width="65.5714285714286"/>
    <col collapsed="false" hidden="false" max="4" min="4" style="0" width="24.4234693877551"/>
    <col collapsed="false" hidden="false" max="5" min="5" style="0" width="20.1428571428571"/>
    <col collapsed="false" hidden="false" max="6" min="6" style="0" width="12.4183673469388"/>
    <col collapsed="false" hidden="false" max="1025" min="7" style="28" width="12.4183673469388"/>
  </cols>
  <sheetData>
    <row collapsed="false" customFormat="false" customHeight="true" hidden="false" ht="21" outlineLevel="0" r="1">
      <c r="A1" s="29" t="s">
        <v>839</v>
      </c>
      <c r="B1" s="29"/>
      <c r="C1" s="29"/>
      <c r="D1" s="29"/>
    </row>
    <row collapsed="false" customFormat="false" customHeight="true" hidden="false" ht="36" outlineLevel="0" r="2">
      <c r="A2" s="30" t="s">
        <v>840</v>
      </c>
      <c r="B2" s="30"/>
      <c r="C2" s="30"/>
      <c r="D2" s="30"/>
    </row>
    <row collapsed="false" customFormat="false" customHeight="true" hidden="false" ht="21" outlineLevel="0" r="3">
      <c r="A3" s="31" t="s">
        <v>841</v>
      </c>
      <c r="B3" s="31"/>
      <c r="C3" s="31"/>
      <c r="D3" s="31"/>
    </row>
    <row collapsed="false" customFormat="false" customHeight="true" hidden="false" ht="29.1" outlineLevel="0" r="5">
      <c r="A5" s="32" t="s">
        <v>842</v>
      </c>
      <c r="B5" s="32" t="s">
        <v>843</v>
      </c>
      <c r="C5" s="33" t="s">
        <v>844</v>
      </c>
      <c r="D5" s="34" t="s">
        <v>845</v>
      </c>
      <c r="E5" s="35"/>
    </row>
    <row collapsed="false" customFormat="false" customHeight="true" hidden="false" ht="17.1" outlineLevel="0" r="6">
      <c r="A6" s="36" t="n">
        <v>1</v>
      </c>
      <c r="B6" s="37" t="s">
        <v>42</v>
      </c>
      <c r="C6" s="38" t="s">
        <v>846</v>
      </c>
      <c r="D6" s="39" t="n">
        <v>265</v>
      </c>
      <c r="E6" s="40"/>
    </row>
    <row collapsed="false" customFormat="false" customHeight="true" hidden="false" ht="17.1" outlineLevel="0" r="7">
      <c r="A7" s="36" t="n">
        <v>2</v>
      </c>
      <c r="B7" s="37" t="s">
        <v>42</v>
      </c>
      <c r="C7" s="38" t="s">
        <v>847</v>
      </c>
      <c r="D7" s="39" t="n">
        <v>139</v>
      </c>
      <c r="E7" s="40"/>
    </row>
    <row collapsed="false" customFormat="false" customHeight="true" hidden="false" ht="17.1" outlineLevel="0" r="8">
      <c r="A8" s="36" t="n">
        <v>3</v>
      </c>
      <c r="B8" s="37" t="s">
        <v>42</v>
      </c>
      <c r="C8" s="38" t="s">
        <v>848</v>
      </c>
      <c r="D8" s="39" t="n">
        <v>149</v>
      </c>
      <c r="E8" s="40"/>
    </row>
    <row collapsed="false" customFormat="false" customHeight="true" hidden="false" ht="17.1" outlineLevel="0" r="9">
      <c r="A9" s="36" t="n">
        <v>4</v>
      </c>
      <c r="B9" s="37" t="s">
        <v>42</v>
      </c>
      <c r="C9" s="38" t="s">
        <v>849</v>
      </c>
      <c r="D9" s="39" t="s">
        <v>850</v>
      </c>
      <c r="E9" s="40"/>
    </row>
    <row collapsed="false" customFormat="false" customHeight="true" hidden="false" ht="17.1" outlineLevel="0" r="10">
      <c r="A10" s="36" t="n">
        <v>5</v>
      </c>
      <c r="B10" s="37" t="s">
        <v>42</v>
      </c>
      <c r="C10" s="38" t="s">
        <v>851</v>
      </c>
      <c r="D10" s="39" t="n">
        <v>344</v>
      </c>
      <c r="E10" s="40"/>
    </row>
    <row collapsed="false" customFormat="false" customHeight="true" hidden="false" ht="17.1" outlineLevel="0" r="11">
      <c r="A11" s="36" t="n">
        <v>6</v>
      </c>
      <c r="B11" s="37" t="s">
        <v>42</v>
      </c>
      <c r="C11" s="38" t="s">
        <v>852</v>
      </c>
      <c r="D11" s="39" t="n">
        <v>141</v>
      </c>
      <c r="E11" s="40"/>
    </row>
    <row collapsed="false" customFormat="false" customHeight="true" hidden="false" ht="17.1" outlineLevel="0" r="12">
      <c r="A12" s="36" t="n">
        <v>7</v>
      </c>
      <c r="B12" s="37" t="s">
        <v>42</v>
      </c>
      <c r="C12" s="38" t="s">
        <v>853</v>
      </c>
      <c r="D12" s="39" t="n">
        <v>151</v>
      </c>
      <c r="E12" s="40"/>
    </row>
    <row collapsed="false" customFormat="false" customHeight="true" hidden="false" ht="17.1" outlineLevel="0" r="13">
      <c r="A13" s="36" t="n">
        <v>8</v>
      </c>
      <c r="B13" s="37" t="s">
        <v>42</v>
      </c>
      <c r="C13" s="38" t="s">
        <v>854</v>
      </c>
      <c r="D13" s="39" t="n">
        <v>339</v>
      </c>
      <c r="E13" s="40"/>
    </row>
    <row collapsed="false" customFormat="false" customHeight="true" hidden="false" ht="17.1" outlineLevel="0" r="14">
      <c r="A14" s="36" t="n">
        <v>9</v>
      </c>
      <c r="B14" s="37" t="s">
        <v>42</v>
      </c>
      <c r="C14" s="38" t="s">
        <v>855</v>
      </c>
      <c r="D14" s="39" t="n">
        <v>231</v>
      </c>
      <c r="E14" s="40"/>
    </row>
    <row collapsed="false" customFormat="false" customHeight="true" hidden="false" ht="17.1" outlineLevel="0" r="15">
      <c r="A15" s="36" t="n">
        <v>10</v>
      </c>
      <c r="B15" s="37" t="s">
        <v>42</v>
      </c>
      <c r="C15" s="38" t="s">
        <v>856</v>
      </c>
      <c r="D15" s="39" t="n">
        <v>266</v>
      </c>
      <c r="E15" s="40"/>
    </row>
    <row collapsed="false" customFormat="false" customHeight="true" hidden="false" ht="17.1" outlineLevel="0" r="16">
      <c r="A16" s="36" t="n">
        <v>11</v>
      </c>
      <c r="B16" s="37" t="s">
        <v>42</v>
      </c>
      <c r="C16" s="38" t="s">
        <v>857</v>
      </c>
      <c r="D16" s="39" t="n">
        <v>312</v>
      </c>
      <c r="E16" s="40"/>
    </row>
    <row collapsed="false" customFormat="false" customHeight="true" hidden="false" ht="17.1" outlineLevel="0" r="17">
      <c r="A17" s="36" t="n">
        <v>12</v>
      </c>
      <c r="B17" s="37" t="s">
        <v>42</v>
      </c>
      <c r="C17" s="38" t="s">
        <v>857</v>
      </c>
      <c r="D17" s="39" t="n">
        <v>187</v>
      </c>
      <c r="E17" s="40"/>
    </row>
    <row collapsed="false" customFormat="false" customHeight="true" hidden="false" ht="17.1" outlineLevel="0" r="18">
      <c r="A18" s="36" t="n">
        <v>13</v>
      </c>
      <c r="B18" s="37" t="s">
        <v>42</v>
      </c>
      <c r="C18" s="38" t="s">
        <v>858</v>
      </c>
      <c r="D18" s="39" t="n">
        <v>315</v>
      </c>
      <c r="E18" s="40"/>
    </row>
    <row collapsed="false" customFormat="false" customHeight="true" hidden="false" ht="17.1" outlineLevel="0" r="19">
      <c r="A19" s="36" t="n">
        <v>14</v>
      </c>
      <c r="B19" s="37" t="s">
        <v>42</v>
      </c>
      <c r="C19" s="38" t="s">
        <v>859</v>
      </c>
      <c r="D19" s="39" t="n">
        <v>140</v>
      </c>
      <c r="E19" s="40"/>
    </row>
    <row collapsed="false" customFormat="false" customHeight="true" hidden="false" ht="17.1" outlineLevel="0" r="20">
      <c r="A20" s="36" t="n">
        <v>15</v>
      </c>
      <c r="B20" s="37" t="s">
        <v>42</v>
      </c>
      <c r="C20" s="38" t="s">
        <v>860</v>
      </c>
      <c r="D20" s="39" t="n">
        <v>313</v>
      </c>
      <c r="E20" s="40"/>
    </row>
    <row collapsed="false" customFormat="false" customHeight="true" hidden="false" ht="17.1" outlineLevel="0" r="21">
      <c r="A21" s="36" t="n">
        <v>16</v>
      </c>
      <c r="B21" s="37" t="s">
        <v>42</v>
      </c>
      <c r="C21" s="38" t="s">
        <v>861</v>
      </c>
      <c r="D21" s="39" t="n">
        <v>304</v>
      </c>
      <c r="E21" s="40"/>
    </row>
    <row collapsed="false" customFormat="false" customHeight="true" hidden="false" ht="17.1" outlineLevel="0" r="22">
      <c r="A22" s="36" t="n">
        <v>17</v>
      </c>
      <c r="B22" s="37" t="s">
        <v>42</v>
      </c>
      <c r="C22" s="38" t="s">
        <v>862</v>
      </c>
      <c r="D22" s="39" t="n">
        <v>278</v>
      </c>
      <c r="E22" s="40"/>
    </row>
    <row collapsed="false" customFormat="false" customHeight="true" hidden="false" ht="17.1" outlineLevel="0" r="23">
      <c r="A23" s="36" t="n">
        <v>18</v>
      </c>
      <c r="B23" s="37" t="s">
        <v>42</v>
      </c>
      <c r="C23" s="38" t="s">
        <v>863</v>
      </c>
      <c r="D23" s="39" t="n">
        <v>184</v>
      </c>
      <c r="E23" s="40"/>
    </row>
    <row collapsed="false" customFormat="false" customHeight="true" hidden="false" ht="17.1" outlineLevel="0" r="24">
      <c r="A24" s="36" t="n">
        <v>19</v>
      </c>
      <c r="B24" s="37" t="s">
        <v>42</v>
      </c>
      <c r="C24" s="38" t="s">
        <v>864</v>
      </c>
      <c r="D24" s="39" t="s">
        <v>850</v>
      </c>
      <c r="E24" s="40"/>
    </row>
    <row collapsed="false" customFormat="false" customHeight="true" hidden="false" ht="17.1" outlineLevel="0" r="25">
      <c r="A25" s="36" t="n">
        <v>20</v>
      </c>
      <c r="B25" s="37" t="s">
        <v>42</v>
      </c>
      <c r="C25" s="38" t="s">
        <v>865</v>
      </c>
      <c r="D25" s="39" t="n">
        <v>192</v>
      </c>
      <c r="E25" s="40"/>
    </row>
    <row collapsed="false" customFormat="false" customHeight="true" hidden="false" ht="17.1" outlineLevel="0" r="26">
      <c r="A26" s="36" t="n">
        <v>21</v>
      </c>
      <c r="B26" s="37" t="s">
        <v>42</v>
      </c>
      <c r="C26" s="38" t="s">
        <v>866</v>
      </c>
      <c r="D26" s="39" t="n">
        <v>476</v>
      </c>
      <c r="E26" s="40"/>
    </row>
    <row collapsed="false" customFormat="false" customHeight="true" hidden="false" ht="17.1" outlineLevel="0" r="27">
      <c r="A27" s="36" t="n">
        <v>22</v>
      </c>
      <c r="B27" s="37" t="s">
        <v>42</v>
      </c>
      <c r="C27" s="38" t="s">
        <v>867</v>
      </c>
      <c r="D27" s="39" t="n">
        <v>341</v>
      </c>
      <c r="E27" s="40"/>
    </row>
    <row collapsed="false" customFormat="false" customHeight="true" hidden="false" ht="17.1" outlineLevel="0" r="28">
      <c r="A28" s="36" t="n">
        <v>23</v>
      </c>
      <c r="B28" s="37" t="s">
        <v>42</v>
      </c>
      <c r="C28" s="38" t="s">
        <v>868</v>
      </c>
      <c r="D28" s="39" t="n">
        <v>215</v>
      </c>
      <c r="E28" s="40"/>
    </row>
    <row collapsed="false" customFormat="false" customHeight="true" hidden="false" ht="17.1" outlineLevel="0" r="29">
      <c r="A29" s="36" t="n">
        <v>24</v>
      </c>
      <c r="B29" s="37" t="s">
        <v>42</v>
      </c>
      <c r="C29" s="38" t="s">
        <v>869</v>
      </c>
      <c r="D29" s="39" t="n">
        <v>143</v>
      </c>
      <c r="E29" s="40"/>
    </row>
    <row collapsed="false" customFormat="false" customHeight="true" hidden="false" ht="17.1" outlineLevel="0" r="30">
      <c r="A30" s="36" t="n">
        <v>25</v>
      </c>
      <c r="B30" s="37" t="s">
        <v>42</v>
      </c>
      <c r="C30" s="38" t="s">
        <v>870</v>
      </c>
      <c r="D30" s="39" t="n">
        <v>239</v>
      </c>
      <c r="E30" s="40"/>
    </row>
    <row collapsed="false" customFormat="false" customHeight="true" hidden="false" ht="17.1" outlineLevel="0" r="31">
      <c r="A31" s="36" t="n">
        <v>26</v>
      </c>
      <c r="B31" s="37" t="s">
        <v>42</v>
      </c>
      <c r="C31" s="38" t="s">
        <v>871</v>
      </c>
      <c r="D31" s="39" t="n">
        <v>149</v>
      </c>
      <c r="E31" s="40"/>
    </row>
    <row collapsed="false" customFormat="false" customHeight="true" hidden="false" ht="17.1" outlineLevel="0" r="32">
      <c r="A32" s="36" t="n">
        <v>27</v>
      </c>
      <c r="B32" s="37" t="s">
        <v>42</v>
      </c>
      <c r="C32" s="38" t="s">
        <v>872</v>
      </c>
      <c r="D32" s="39" t="n">
        <v>465</v>
      </c>
      <c r="E32" s="40"/>
    </row>
    <row collapsed="false" customFormat="false" customHeight="true" hidden="false" ht="17.1" outlineLevel="0" r="33">
      <c r="A33" s="36" t="n">
        <v>28</v>
      </c>
      <c r="B33" s="37" t="s">
        <v>42</v>
      </c>
      <c r="C33" s="38" t="s">
        <v>873</v>
      </c>
      <c r="D33" s="39" t="s">
        <v>850</v>
      </c>
      <c r="E33" s="40"/>
    </row>
    <row collapsed="false" customFormat="false" customHeight="true" hidden="false" ht="17.1" outlineLevel="0" r="34">
      <c r="A34" s="36" t="n">
        <v>29</v>
      </c>
      <c r="B34" s="37" t="s">
        <v>42</v>
      </c>
      <c r="C34" s="38" t="s">
        <v>874</v>
      </c>
      <c r="D34" s="39" t="n">
        <v>182</v>
      </c>
      <c r="E34" s="40"/>
    </row>
    <row collapsed="false" customFormat="false" customHeight="true" hidden="false" ht="17.1" outlineLevel="0" r="35">
      <c r="A35" s="36" t="n">
        <v>30</v>
      </c>
      <c r="B35" s="37" t="s">
        <v>42</v>
      </c>
      <c r="C35" s="38" t="s">
        <v>875</v>
      </c>
      <c r="D35" s="39" t="n">
        <v>19</v>
      </c>
      <c r="E35" s="40"/>
    </row>
    <row collapsed="false" customFormat="false" customHeight="true" hidden="false" ht="17.1" outlineLevel="0" r="36">
      <c r="A36" s="36" t="n">
        <v>31</v>
      </c>
      <c r="B36" s="37" t="s">
        <v>42</v>
      </c>
      <c r="C36" s="38" t="s">
        <v>876</v>
      </c>
      <c r="D36" s="39" t="n">
        <v>106</v>
      </c>
      <c r="E36" s="40"/>
    </row>
    <row collapsed="false" customFormat="false" customHeight="true" hidden="false" ht="17.1" outlineLevel="0" r="37">
      <c r="A37" s="36" t="n">
        <v>32</v>
      </c>
      <c r="B37" s="37" t="s">
        <v>42</v>
      </c>
      <c r="C37" s="38" t="s">
        <v>877</v>
      </c>
      <c r="D37" s="39" t="n">
        <v>215</v>
      </c>
      <c r="E37" s="40"/>
    </row>
    <row collapsed="false" customFormat="false" customHeight="true" hidden="false" ht="17.1" outlineLevel="0" r="38">
      <c r="A38" s="36" t="n">
        <v>33</v>
      </c>
      <c r="B38" s="37" t="s">
        <v>42</v>
      </c>
      <c r="C38" s="38" t="s">
        <v>878</v>
      </c>
      <c r="D38" s="39" t="n">
        <v>237</v>
      </c>
      <c r="E38" s="40"/>
    </row>
    <row collapsed="false" customFormat="false" customHeight="true" hidden="false" ht="17.1" outlineLevel="0" r="39">
      <c r="A39" s="36" t="n">
        <v>34</v>
      </c>
      <c r="B39" s="37" t="s">
        <v>42</v>
      </c>
      <c r="C39" s="38" t="s">
        <v>879</v>
      </c>
      <c r="D39" s="39" t="n">
        <v>208</v>
      </c>
      <c r="E39" s="40"/>
    </row>
    <row collapsed="false" customFormat="false" customHeight="true" hidden="false" ht="17.1" outlineLevel="0" r="40">
      <c r="A40" s="36" t="n">
        <v>35</v>
      </c>
      <c r="B40" s="37" t="s">
        <v>42</v>
      </c>
      <c r="C40" s="38" t="s">
        <v>880</v>
      </c>
      <c r="D40" s="39" t="n">
        <v>136</v>
      </c>
      <c r="E40" s="40"/>
    </row>
    <row collapsed="false" customFormat="false" customHeight="true" hidden="false" ht="17.1" outlineLevel="0" r="41">
      <c r="A41" s="36" t="n">
        <v>36</v>
      </c>
      <c r="B41" s="37" t="s">
        <v>42</v>
      </c>
      <c r="C41" s="38" t="s">
        <v>881</v>
      </c>
      <c r="D41" s="39" t="n">
        <v>120</v>
      </c>
      <c r="E41" s="40"/>
    </row>
    <row collapsed="false" customFormat="false" customHeight="true" hidden="false" ht="17.1" outlineLevel="0" r="42">
      <c r="A42" s="36" t="n">
        <v>37</v>
      </c>
      <c r="B42" s="37" t="s">
        <v>42</v>
      </c>
      <c r="C42" s="38" t="s">
        <v>882</v>
      </c>
      <c r="D42" s="39" t="n">
        <v>87</v>
      </c>
      <c r="E42" s="40"/>
    </row>
    <row collapsed="false" customFormat="false" customHeight="true" hidden="false" ht="17.1" outlineLevel="0" r="43">
      <c r="A43" s="36" t="n">
        <v>38</v>
      </c>
      <c r="B43" s="37" t="s">
        <v>42</v>
      </c>
      <c r="C43" s="38" t="s">
        <v>883</v>
      </c>
      <c r="D43" s="39" t="n">
        <v>177</v>
      </c>
      <c r="E43" s="40"/>
    </row>
    <row collapsed="false" customFormat="false" customHeight="true" hidden="false" ht="17.1" outlineLevel="0" r="44">
      <c r="A44" s="36" t="n">
        <v>39</v>
      </c>
      <c r="B44" s="37" t="s">
        <v>42</v>
      </c>
      <c r="C44" s="38" t="s">
        <v>884</v>
      </c>
      <c r="D44" s="39" t="n">
        <v>178</v>
      </c>
      <c r="E44" s="40"/>
    </row>
    <row collapsed="false" customFormat="false" customHeight="true" hidden="false" ht="17.1" outlineLevel="0" r="45">
      <c r="A45" s="36" t="n">
        <v>40</v>
      </c>
      <c r="B45" s="37" t="s">
        <v>42</v>
      </c>
      <c r="C45" s="38" t="s">
        <v>885</v>
      </c>
      <c r="D45" s="39" t="n">
        <v>155</v>
      </c>
      <c r="E45" s="40"/>
    </row>
    <row collapsed="false" customFormat="false" customHeight="true" hidden="false" ht="17.1" outlineLevel="0" r="46">
      <c r="A46" s="36" t="n">
        <v>41</v>
      </c>
      <c r="B46" s="37" t="s">
        <v>42</v>
      </c>
      <c r="C46" s="38" t="s">
        <v>886</v>
      </c>
      <c r="D46" s="39" t="n">
        <v>65</v>
      </c>
      <c r="E46" s="40"/>
    </row>
    <row collapsed="false" customFormat="false" customHeight="true" hidden="false" ht="17.1" outlineLevel="0" r="47">
      <c r="A47" s="36" t="n">
        <v>42</v>
      </c>
      <c r="B47" s="37" t="s">
        <v>42</v>
      </c>
      <c r="C47" s="38" t="s">
        <v>887</v>
      </c>
      <c r="D47" s="39" t="n">
        <v>95</v>
      </c>
      <c r="E47" s="40"/>
    </row>
    <row collapsed="false" customFormat="false" customHeight="true" hidden="false" ht="17.1" outlineLevel="0" r="48">
      <c r="A48" s="36" t="n">
        <v>43</v>
      </c>
      <c r="B48" s="37" t="s">
        <v>42</v>
      </c>
      <c r="C48" s="38" t="s">
        <v>888</v>
      </c>
      <c r="D48" s="39" t="n">
        <v>305</v>
      </c>
      <c r="E48" s="40"/>
    </row>
    <row collapsed="false" customFormat="false" customHeight="true" hidden="false" ht="17.1" outlineLevel="0" r="49">
      <c r="A49" s="36" t="n">
        <v>44</v>
      </c>
      <c r="B49" s="37" t="s">
        <v>42</v>
      </c>
      <c r="C49" s="38" t="s">
        <v>889</v>
      </c>
      <c r="D49" s="39" t="n">
        <v>179</v>
      </c>
      <c r="E49" s="40"/>
    </row>
    <row collapsed="false" customFormat="false" customHeight="true" hidden="false" ht="17.1" outlineLevel="0" r="50">
      <c r="A50" s="36" t="n">
        <v>45</v>
      </c>
      <c r="B50" s="37" t="s">
        <v>42</v>
      </c>
      <c r="C50" s="38" t="s">
        <v>890</v>
      </c>
      <c r="D50" s="39" t="n">
        <v>123</v>
      </c>
      <c r="E50" s="40"/>
    </row>
    <row collapsed="false" customFormat="false" customHeight="true" hidden="false" ht="17.1" outlineLevel="0" r="51">
      <c r="A51" s="36" t="n">
        <v>46</v>
      </c>
      <c r="B51" s="37" t="s">
        <v>42</v>
      </c>
      <c r="C51" s="38" t="s">
        <v>891</v>
      </c>
      <c r="D51" s="39" t="n">
        <v>86</v>
      </c>
      <c r="E51" s="40"/>
    </row>
    <row collapsed="false" customFormat="false" customHeight="true" hidden="false" ht="17.1" outlineLevel="0" r="52">
      <c r="A52" s="36" t="n">
        <v>47</v>
      </c>
      <c r="B52" s="37" t="s">
        <v>42</v>
      </c>
      <c r="C52" s="38" t="s">
        <v>892</v>
      </c>
      <c r="D52" s="39" t="n">
        <v>144</v>
      </c>
      <c r="E52" s="40"/>
    </row>
    <row collapsed="false" customFormat="false" customHeight="true" hidden="false" ht="17.1" outlineLevel="0" r="53">
      <c r="A53" s="36" t="n">
        <v>48</v>
      </c>
      <c r="B53" s="37" t="s">
        <v>42</v>
      </c>
      <c r="C53" s="38" t="s">
        <v>893</v>
      </c>
      <c r="D53" s="39" t="n">
        <v>176</v>
      </c>
      <c r="E53" s="40"/>
    </row>
    <row collapsed="false" customFormat="false" customHeight="true" hidden="false" ht="17.1" outlineLevel="0" r="54">
      <c r="A54" s="36" t="n">
        <v>49</v>
      </c>
      <c r="B54" s="37" t="s">
        <v>42</v>
      </c>
      <c r="C54" s="38" t="s">
        <v>894</v>
      </c>
      <c r="D54" s="39" t="n">
        <v>67</v>
      </c>
      <c r="E54" s="40"/>
    </row>
    <row collapsed="false" customFormat="false" customHeight="true" hidden="false" ht="17.1" outlineLevel="0" r="55">
      <c r="A55" s="36" t="n">
        <v>50</v>
      </c>
      <c r="B55" s="37" t="s">
        <v>42</v>
      </c>
      <c r="C55" s="38" t="s">
        <v>895</v>
      </c>
      <c r="D55" s="39" t="n">
        <v>209</v>
      </c>
      <c r="E55" s="40"/>
    </row>
    <row collapsed="false" customFormat="false" customHeight="true" hidden="false" ht="17.1" outlineLevel="0" r="56">
      <c r="A56" s="36" t="n">
        <v>51</v>
      </c>
      <c r="B56" s="37" t="s">
        <v>42</v>
      </c>
      <c r="C56" s="38" t="s">
        <v>896</v>
      </c>
      <c r="D56" s="39" t="n">
        <v>230</v>
      </c>
      <c r="E56" s="40"/>
    </row>
    <row collapsed="false" customFormat="false" customHeight="true" hidden="false" ht="17.1" outlineLevel="0" r="57">
      <c r="A57" s="36" t="n">
        <v>52</v>
      </c>
      <c r="B57" s="37" t="s">
        <v>42</v>
      </c>
      <c r="C57" s="38" t="s">
        <v>897</v>
      </c>
      <c r="D57" s="39" t="n">
        <v>169</v>
      </c>
      <c r="E57" s="40"/>
    </row>
    <row collapsed="false" customFormat="false" customHeight="true" hidden="false" ht="17.1" outlineLevel="0" r="58">
      <c r="A58" s="36" t="n">
        <v>53</v>
      </c>
      <c r="B58" s="37" t="s">
        <v>42</v>
      </c>
      <c r="C58" s="38" t="s">
        <v>898</v>
      </c>
      <c r="D58" s="39" t="n">
        <v>139</v>
      </c>
      <c r="E58" s="40"/>
    </row>
    <row collapsed="false" customFormat="false" customHeight="true" hidden="false" ht="17.1" outlineLevel="0" r="59">
      <c r="A59" s="36" t="n">
        <v>54</v>
      </c>
      <c r="B59" s="37" t="s">
        <v>42</v>
      </c>
      <c r="C59" s="38" t="s">
        <v>899</v>
      </c>
      <c r="D59" s="39" t="n">
        <v>112</v>
      </c>
      <c r="E59" s="40"/>
    </row>
    <row collapsed="false" customFormat="false" customHeight="true" hidden="false" ht="17.1" outlineLevel="0" r="60">
      <c r="A60" s="36" t="n">
        <v>55</v>
      </c>
      <c r="B60" s="37" t="s">
        <v>42</v>
      </c>
      <c r="C60" s="38" t="s">
        <v>900</v>
      </c>
      <c r="D60" s="39" t="n">
        <v>139</v>
      </c>
      <c r="E60" s="40"/>
    </row>
    <row collapsed="false" customFormat="false" customHeight="true" hidden="false" ht="17.1" outlineLevel="0" r="61">
      <c r="A61" s="36" t="n">
        <v>56</v>
      </c>
      <c r="B61" s="37" t="s">
        <v>42</v>
      </c>
      <c r="C61" s="38" t="s">
        <v>901</v>
      </c>
      <c r="D61" s="39" t="n">
        <v>108</v>
      </c>
      <c r="E61" s="40"/>
    </row>
    <row collapsed="false" customFormat="false" customHeight="true" hidden="false" ht="17.1" outlineLevel="0" r="62">
      <c r="A62" s="36" t="n">
        <v>57</v>
      </c>
      <c r="B62" s="37" t="s">
        <v>42</v>
      </c>
      <c r="C62" s="38" t="s">
        <v>902</v>
      </c>
      <c r="D62" s="39" t="n">
        <v>191</v>
      </c>
      <c r="E62" s="40"/>
    </row>
    <row collapsed="false" customFormat="false" customHeight="true" hidden="false" ht="17.1" outlineLevel="0" r="63">
      <c r="A63" s="36" t="n">
        <v>58</v>
      </c>
      <c r="B63" s="37" t="s">
        <v>42</v>
      </c>
      <c r="C63" s="38" t="s">
        <v>903</v>
      </c>
      <c r="D63" s="39" t="n">
        <v>144</v>
      </c>
      <c r="E63" s="40"/>
    </row>
    <row collapsed="false" customFormat="false" customHeight="true" hidden="false" ht="17.1" outlineLevel="0" r="64">
      <c r="A64" s="36" t="n">
        <v>59</v>
      </c>
      <c r="B64" s="37" t="s">
        <v>42</v>
      </c>
      <c r="C64" s="38" t="s">
        <v>904</v>
      </c>
      <c r="D64" s="39" t="n">
        <v>140</v>
      </c>
      <c r="E64" s="40"/>
    </row>
    <row collapsed="false" customFormat="false" customHeight="true" hidden="false" ht="17.1" outlineLevel="0" r="65">
      <c r="A65" s="36" t="n">
        <v>60</v>
      </c>
      <c r="B65" s="37" t="s">
        <v>42</v>
      </c>
      <c r="C65" s="38" t="s">
        <v>905</v>
      </c>
      <c r="D65" s="39" t="n">
        <v>74</v>
      </c>
      <c r="E65" s="40"/>
    </row>
    <row collapsed="false" customFormat="false" customHeight="true" hidden="false" ht="17.1" outlineLevel="0" r="66">
      <c r="A66" s="36" t="n">
        <v>61</v>
      </c>
      <c r="B66" s="37" t="s">
        <v>42</v>
      </c>
      <c r="C66" s="38" t="s">
        <v>906</v>
      </c>
      <c r="D66" s="39" t="n">
        <v>161</v>
      </c>
      <c r="E66" s="40"/>
    </row>
    <row collapsed="false" customFormat="false" customHeight="true" hidden="false" ht="17.1" outlineLevel="0" r="67">
      <c r="A67" s="36" t="n">
        <v>62</v>
      </c>
      <c r="B67" s="37" t="s">
        <v>42</v>
      </c>
      <c r="C67" s="38" t="s">
        <v>907</v>
      </c>
      <c r="D67" s="39" t="n">
        <v>84</v>
      </c>
      <c r="E67" s="40"/>
    </row>
    <row collapsed="false" customFormat="false" customHeight="true" hidden="false" ht="17.1" outlineLevel="0" r="68">
      <c r="A68" s="36" t="n">
        <v>63</v>
      </c>
      <c r="B68" s="37" t="s">
        <v>42</v>
      </c>
      <c r="C68" s="38" t="s">
        <v>908</v>
      </c>
      <c r="D68" s="39" t="n">
        <v>106</v>
      </c>
      <c r="E68" s="40"/>
    </row>
    <row collapsed="false" customFormat="false" customHeight="true" hidden="false" ht="17.1" outlineLevel="0" r="69">
      <c r="A69" s="36" t="n">
        <v>64</v>
      </c>
      <c r="B69" s="37" t="s">
        <v>42</v>
      </c>
      <c r="C69" s="38" t="s">
        <v>909</v>
      </c>
      <c r="D69" s="39" t="n">
        <v>87</v>
      </c>
      <c r="E69" s="40"/>
    </row>
    <row collapsed="false" customFormat="false" customHeight="true" hidden="false" ht="17.1" outlineLevel="0" r="70">
      <c r="A70" s="36" t="n">
        <v>65</v>
      </c>
      <c r="B70" s="37" t="s">
        <v>42</v>
      </c>
      <c r="C70" s="38" t="s">
        <v>910</v>
      </c>
      <c r="D70" s="39" t="n">
        <v>309</v>
      </c>
      <c r="E70" s="40"/>
    </row>
    <row collapsed="false" customFormat="false" customHeight="true" hidden="false" ht="17.1" outlineLevel="0" r="71">
      <c r="A71" s="36" t="n">
        <v>66</v>
      </c>
      <c r="B71" s="37" t="s">
        <v>42</v>
      </c>
      <c r="C71" s="38" t="s">
        <v>911</v>
      </c>
      <c r="D71" s="39" t="n">
        <v>119</v>
      </c>
      <c r="E71" s="40"/>
    </row>
    <row collapsed="false" customFormat="false" customHeight="true" hidden="false" ht="17.1" outlineLevel="0" r="72">
      <c r="A72" s="36" t="n">
        <v>67</v>
      </c>
      <c r="B72" s="37" t="s">
        <v>42</v>
      </c>
      <c r="C72" s="38" t="s">
        <v>912</v>
      </c>
      <c r="D72" s="39" t="n">
        <v>114</v>
      </c>
      <c r="E72" s="40"/>
    </row>
    <row collapsed="false" customFormat="false" customHeight="true" hidden="false" ht="17.1" outlineLevel="0" r="73">
      <c r="A73" s="36" t="n">
        <v>68</v>
      </c>
      <c r="B73" s="37" t="s">
        <v>42</v>
      </c>
      <c r="C73" s="38" t="s">
        <v>913</v>
      </c>
      <c r="D73" s="39" t="n">
        <v>166</v>
      </c>
      <c r="E73" s="40"/>
    </row>
    <row collapsed="false" customFormat="false" customHeight="true" hidden="false" ht="17.1" outlineLevel="0" r="74">
      <c r="A74" s="36" t="n">
        <v>69</v>
      </c>
      <c r="B74" s="37" t="s">
        <v>42</v>
      </c>
      <c r="C74" s="38" t="s">
        <v>914</v>
      </c>
      <c r="D74" s="39" t="n">
        <v>220</v>
      </c>
      <c r="E74" s="40"/>
    </row>
    <row collapsed="false" customFormat="false" customHeight="true" hidden="false" ht="17.1" outlineLevel="0" r="75">
      <c r="A75" s="36" t="n">
        <v>70</v>
      </c>
      <c r="B75" s="37" t="s">
        <v>42</v>
      </c>
      <c r="C75" s="38" t="s">
        <v>915</v>
      </c>
      <c r="D75" s="39" t="n">
        <v>114</v>
      </c>
      <c r="E75" s="40"/>
    </row>
    <row collapsed="false" customFormat="false" customHeight="true" hidden="false" ht="17.1" outlineLevel="0" r="76">
      <c r="A76" s="36" t="n">
        <v>71</v>
      </c>
      <c r="B76" s="37" t="s">
        <v>42</v>
      </c>
      <c r="C76" s="38" t="s">
        <v>916</v>
      </c>
      <c r="D76" s="39" t="n">
        <v>88</v>
      </c>
      <c r="E76" s="40"/>
    </row>
    <row collapsed="false" customFormat="false" customHeight="true" hidden="false" ht="17.1" outlineLevel="0" r="77">
      <c r="A77" s="36" t="n">
        <v>72</v>
      </c>
      <c r="B77" s="37" t="s">
        <v>42</v>
      </c>
      <c r="C77" s="38" t="s">
        <v>917</v>
      </c>
      <c r="D77" s="39" t="n">
        <v>74</v>
      </c>
      <c r="E77" s="40"/>
    </row>
    <row collapsed="false" customFormat="false" customHeight="true" hidden="false" ht="17.1" outlineLevel="0" r="78">
      <c r="A78" s="36" t="n">
        <v>73</v>
      </c>
      <c r="B78" s="37" t="s">
        <v>42</v>
      </c>
      <c r="C78" s="38" t="s">
        <v>918</v>
      </c>
      <c r="D78" s="39" t="n">
        <v>142</v>
      </c>
      <c r="E78" s="40"/>
    </row>
    <row collapsed="false" customFormat="false" customHeight="true" hidden="false" ht="17.1" outlineLevel="0" r="79">
      <c r="A79" s="36" t="n">
        <v>74</v>
      </c>
      <c r="B79" s="37" t="s">
        <v>42</v>
      </c>
      <c r="C79" s="38" t="s">
        <v>919</v>
      </c>
      <c r="D79" s="39" t="n">
        <v>136</v>
      </c>
      <c r="E79" s="40"/>
    </row>
    <row collapsed="false" customFormat="false" customHeight="true" hidden="false" ht="17.1" outlineLevel="0" r="80">
      <c r="A80" s="36" t="n">
        <v>75</v>
      </c>
      <c r="B80" s="37" t="s">
        <v>42</v>
      </c>
      <c r="C80" s="38" t="s">
        <v>920</v>
      </c>
      <c r="D80" s="39" t="n">
        <v>111</v>
      </c>
      <c r="E80" s="40"/>
    </row>
    <row collapsed="false" customFormat="false" customHeight="true" hidden="false" ht="17.1" outlineLevel="0" r="81">
      <c r="A81" s="36" t="n">
        <v>76</v>
      </c>
      <c r="B81" s="37" t="s">
        <v>42</v>
      </c>
      <c r="C81" s="38" t="s">
        <v>921</v>
      </c>
      <c r="D81" s="39" t="n">
        <v>298</v>
      </c>
      <c r="E81" s="40"/>
    </row>
    <row collapsed="false" customFormat="false" customHeight="true" hidden="false" ht="17.1" outlineLevel="0" r="82">
      <c r="A82" s="36" t="n">
        <v>77</v>
      </c>
      <c r="B82" s="37" t="s">
        <v>42</v>
      </c>
      <c r="C82" s="38" t="s">
        <v>922</v>
      </c>
      <c r="D82" s="39" t="n">
        <v>177</v>
      </c>
      <c r="E82" s="40"/>
    </row>
    <row collapsed="false" customFormat="false" customHeight="true" hidden="false" ht="17.1" outlineLevel="0" r="83">
      <c r="A83" s="36" t="n">
        <v>78</v>
      </c>
      <c r="B83" s="37" t="s">
        <v>42</v>
      </c>
      <c r="C83" s="38" t="s">
        <v>923</v>
      </c>
      <c r="D83" s="39" t="n">
        <v>213</v>
      </c>
      <c r="E83" s="40"/>
    </row>
    <row collapsed="false" customFormat="false" customHeight="true" hidden="false" ht="17.1" outlineLevel="0" r="84">
      <c r="A84" s="36" t="n">
        <v>79</v>
      </c>
      <c r="B84" s="37" t="s">
        <v>42</v>
      </c>
      <c r="C84" s="38" t="s">
        <v>924</v>
      </c>
      <c r="D84" s="39" t="n">
        <v>250</v>
      </c>
      <c r="E84" s="40"/>
    </row>
    <row collapsed="false" customFormat="false" customHeight="true" hidden="false" ht="17.1" outlineLevel="0" r="85">
      <c r="A85" s="36" t="n">
        <v>80</v>
      </c>
      <c r="B85" s="37" t="s">
        <v>42</v>
      </c>
      <c r="C85" s="38" t="s">
        <v>925</v>
      </c>
      <c r="D85" s="39" t="n">
        <v>110</v>
      </c>
      <c r="E85" s="40"/>
    </row>
    <row collapsed="false" customFormat="false" customHeight="true" hidden="false" ht="17.1" outlineLevel="0" r="86">
      <c r="A86" s="36" t="n">
        <v>81</v>
      </c>
      <c r="B86" s="37" t="s">
        <v>42</v>
      </c>
      <c r="C86" s="38" t="s">
        <v>926</v>
      </c>
      <c r="D86" s="39" t="n">
        <v>163</v>
      </c>
      <c r="E86" s="40"/>
    </row>
    <row collapsed="false" customFormat="false" customHeight="true" hidden="false" ht="17.1" outlineLevel="0" r="87">
      <c r="A87" s="36" t="n">
        <v>82</v>
      </c>
      <c r="B87" s="37" t="s">
        <v>42</v>
      </c>
      <c r="C87" s="38" t="s">
        <v>927</v>
      </c>
      <c r="D87" s="39" t="n">
        <v>50</v>
      </c>
      <c r="E87" s="40"/>
    </row>
    <row collapsed="false" customFormat="false" customHeight="true" hidden="false" ht="17.1" outlineLevel="0" r="88">
      <c r="A88" s="36" t="n">
        <v>83</v>
      </c>
      <c r="B88" s="37" t="s">
        <v>42</v>
      </c>
      <c r="C88" s="38" t="s">
        <v>928</v>
      </c>
      <c r="D88" s="39" t="n">
        <v>96</v>
      </c>
      <c r="E88" s="40"/>
    </row>
    <row collapsed="false" customFormat="false" customHeight="true" hidden="false" ht="17.1" outlineLevel="0" r="89">
      <c r="A89" s="36" t="n">
        <v>84</v>
      </c>
      <c r="B89" s="37" t="s">
        <v>42</v>
      </c>
      <c r="C89" s="38" t="s">
        <v>929</v>
      </c>
      <c r="D89" s="39" t="n">
        <v>44</v>
      </c>
      <c r="E89" s="40"/>
    </row>
    <row collapsed="false" customFormat="false" customHeight="true" hidden="false" ht="17.1" outlineLevel="0" r="90">
      <c r="A90" s="36" t="n">
        <v>85</v>
      </c>
      <c r="B90" s="37" t="s">
        <v>42</v>
      </c>
      <c r="C90" s="38" t="s">
        <v>930</v>
      </c>
      <c r="D90" s="39" t="s">
        <v>850</v>
      </c>
      <c r="E90" s="40"/>
    </row>
    <row collapsed="false" customFormat="false" customHeight="true" hidden="false" ht="17.1" outlineLevel="0" r="91">
      <c r="A91" s="36" t="n">
        <v>86</v>
      </c>
      <c r="B91" s="37" t="s">
        <v>42</v>
      </c>
      <c r="C91" s="38" t="s">
        <v>931</v>
      </c>
      <c r="D91" s="39" t="n">
        <v>102</v>
      </c>
      <c r="E91" s="40"/>
    </row>
    <row collapsed="false" customFormat="false" customHeight="true" hidden="false" ht="17.1" outlineLevel="0" r="92">
      <c r="A92" s="36" t="n">
        <v>87</v>
      </c>
      <c r="B92" s="37" t="s">
        <v>42</v>
      </c>
      <c r="C92" s="38" t="s">
        <v>932</v>
      </c>
      <c r="D92" s="39" t="n">
        <v>41</v>
      </c>
      <c r="E92" s="40"/>
    </row>
    <row collapsed="false" customFormat="false" customHeight="true" hidden="false" ht="17.1" outlineLevel="0" r="93">
      <c r="A93" s="36" t="n">
        <v>88</v>
      </c>
      <c r="B93" s="37" t="s">
        <v>42</v>
      </c>
      <c r="C93" s="38" t="s">
        <v>933</v>
      </c>
      <c r="D93" s="39" t="n">
        <v>108</v>
      </c>
      <c r="E93" s="40"/>
    </row>
    <row collapsed="false" customFormat="false" customHeight="true" hidden="false" ht="17.1" outlineLevel="0" r="94">
      <c r="A94" s="36" t="n">
        <v>89</v>
      </c>
      <c r="B94" s="37" t="s">
        <v>42</v>
      </c>
      <c r="C94" s="38" t="s">
        <v>933</v>
      </c>
      <c r="D94" s="39" t="n">
        <v>159</v>
      </c>
      <c r="E94" s="40"/>
    </row>
    <row collapsed="false" customFormat="false" customHeight="true" hidden="false" ht="17.1" outlineLevel="0" r="95">
      <c r="A95" s="36" t="n">
        <v>90</v>
      </c>
      <c r="B95" s="37" t="s">
        <v>42</v>
      </c>
      <c r="C95" s="38" t="s">
        <v>934</v>
      </c>
      <c r="D95" s="39" t="n">
        <v>124</v>
      </c>
      <c r="E95" s="40"/>
    </row>
    <row collapsed="false" customFormat="false" customHeight="true" hidden="false" ht="17.1" outlineLevel="0" r="96">
      <c r="A96" s="36" t="n">
        <v>91</v>
      </c>
      <c r="B96" s="37" t="s">
        <v>42</v>
      </c>
      <c r="C96" s="38" t="s">
        <v>935</v>
      </c>
      <c r="D96" s="39" t="n">
        <v>52</v>
      </c>
      <c r="E96" s="40"/>
    </row>
    <row collapsed="false" customFormat="false" customHeight="true" hidden="false" ht="17.1" outlineLevel="0" r="97">
      <c r="A97" s="36" t="n">
        <v>92</v>
      </c>
      <c r="B97" s="37" t="s">
        <v>42</v>
      </c>
      <c r="C97" s="38" t="s">
        <v>936</v>
      </c>
      <c r="D97" s="39" t="n">
        <v>85</v>
      </c>
      <c r="E97" s="40"/>
    </row>
    <row collapsed="false" customFormat="false" customHeight="true" hidden="false" ht="17.1" outlineLevel="0" r="98">
      <c r="A98" s="36" t="n">
        <v>93</v>
      </c>
      <c r="B98" s="37" t="s">
        <v>42</v>
      </c>
      <c r="C98" s="38" t="s">
        <v>937</v>
      </c>
      <c r="D98" s="39" t="n">
        <v>53</v>
      </c>
      <c r="E98" s="40"/>
    </row>
    <row collapsed="false" customFormat="false" customHeight="true" hidden="false" ht="17.1" outlineLevel="0" r="99">
      <c r="A99" s="36" t="n">
        <v>94</v>
      </c>
      <c r="B99" s="37" t="s">
        <v>42</v>
      </c>
      <c r="C99" s="38" t="s">
        <v>938</v>
      </c>
      <c r="D99" s="39" t="n">
        <v>59</v>
      </c>
      <c r="E99" s="40"/>
    </row>
    <row collapsed="false" customFormat="false" customHeight="true" hidden="false" ht="17.1" outlineLevel="0" r="100">
      <c r="A100" s="36" t="n">
        <v>95</v>
      </c>
      <c r="B100" s="37" t="s">
        <v>42</v>
      </c>
      <c r="C100" s="38" t="s">
        <v>939</v>
      </c>
      <c r="D100" s="39" t="n">
        <v>80</v>
      </c>
      <c r="E100" s="40"/>
    </row>
    <row collapsed="false" customFormat="false" customHeight="true" hidden="false" ht="17.1" outlineLevel="0" r="101">
      <c r="A101" s="36" t="n">
        <v>96</v>
      </c>
      <c r="B101" s="37" t="s">
        <v>42</v>
      </c>
      <c r="C101" s="38" t="s">
        <v>940</v>
      </c>
      <c r="D101" s="39" t="n">
        <v>92</v>
      </c>
      <c r="E101" s="40"/>
    </row>
    <row collapsed="false" customFormat="false" customHeight="true" hidden="false" ht="17.1" outlineLevel="0" r="102">
      <c r="A102" s="36" t="n">
        <v>97</v>
      </c>
      <c r="B102" s="37" t="s">
        <v>42</v>
      </c>
      <c r="C102" s="38" t="s">
        <v>941</v>
      </c>
      <c r="D102" s="39" t="n">
        <v>120</v>
      </c>
      <c r="E102" s="40"/>
    </row>
    <row collapsed="false" customFormat="false" customHeight="true" hidden="false" ht="17.1" outlineLevel="0" r="103">
      <c r="A103" s="36" t="n">
        <v>98</v>
      </c>
      <c r="B103" s="37" t="s">
        <v>42</v>
      </c>
      <c r="C103" s="38" t="s">
        <v>942</v>
      </c>
      <c r="D103" s="39" t="n">
        <v>106</v>
      </c>
      <c r="E103" s="40"/>
    </row>
    <row collapsed="false" customFormat="false" customHeight="true" hidden="false" ht="17.1" outlineLevel="0" r="104">
      <c r="A104" s="36" t="n">
        <v>99</v>
      </c>
      <c r="B104" s="37" t="s">
        <v>42</v>
      </c>
      <c r="C104" s="38" t="s">
        <v>943</v>
      </c>
      <c r="D104" s="39" t="n">
        <v>55</v>
      </c>
      <c r="E104" s="40"/>
    </row>
    <row collapsed="false" customFormat="false" customHeight="true" hidden="false" ht="17.1" outlineLevel="0" r="105">
      <c r="A105" s="36" t="n">
        <v>100</v>
      </c>
      <c r="B105" s="37" t="s">
        <v>42</v>
      </c>
      <c r="C105" s="38" t="s">
        <v>944</v>
      </c>
      <c r="D105" s="39" t="n">
        <v>72</v>
      </c>
      <c r="E105" s="40"/>
    </row>
    <row collapsed="false" customFormat="false" customHeight="true" hidden="false" ht="17.1" outlineLevel="0" r="106">
      <c r="A106" s="36" t="n">
        <v>101</v>
      </c>
      <c r="B106" s="37" t="s">
        <v>42</v>
      </c>
      <c r="C106" s="38" t="s">
        <v>945</v>
      </c>
      <c r="D106" s="39" t="n">
        <v>134</v>
      </c>
      <c r="E106" s="40"/>
    </row>
    <row collapsed="false" customFormat="false" customHeight="true" hidden="false" ht="17.1" outlineLevel="0" r="107">
      <c r="A107" s="36" t="n">
        <v>102</v>
      </c>
      <c r="B107" s="37" t="s">
        <v>42</v>
      </c>
      <c r="C107" s="38" t="s">
        <v>946</v>
      </c>
      <c r="D107" s="39" t="n">
        <v>142</v>
      </c>
      <c r="E107" s="40"/>
    </row>
    <row collapsed="false" customFormat="false" customHeight="true" hidden="false" ht="17.1" outlineLevel="0" r="108">
      <c r="A108" s="36" t="n">
        <v>103</v>
      </c>
      <c r="B108" s="37" t="s">
        <v>42</v>
      </c>
      <c r="C108" s="38" t="s">
        <v>947</v>
      </c>
      <c r="D108" s="39" t="n">
        <v>136</v>
      </c>
      <c r="E108" s="40"/>
    </row>
    <row collapsed="false" customFormat="false" customHeight="true" hidden="false" ht="17.1" outlineLevel="0" r="109">
      <c r="A109" s="36" t="n">
        <v>104</v>
      </c>
      <c r="B109" s="37" t="s">
        <v>42</v>
      </c>
      <c r="C109" s="38" t="s">
        <v>948</v>
      </c>
      <c r="D109" s="39" t="s">
        <v>850</v>
      </c>
      <c r="E109" s="40"/>
    </row>
    <row collapsed="false" customFormat="false" customHeight="true" hidden="false" ht="17.1" outlineLevel="0" r="110">
      <c r="A110" s="36" t="n">
        <v>105</v>
      </c>
      <c r="B110" s="37" t="s">
        <v>42</v>
      </c>
      <c r="C110" s="38" t="s">
        <v>949</v>
      </c>
      <c r="D110" s="39" t="n">
        <v>787</v>
      </c>
      <c r="E110" s="40"/>
    </row>
    <row collapsed="false" customFormat="false" customHeight="true" hidden="false" ht="17.1" outlineLevel="0" r="111">
      <c r="A111" s="36" t="n">
        <v>106</v>
      </c>
      <c r="B111" s="37" t="s">
        <v>42</v>
      </c>
      <c r="C111" s="38" t="s">
        <v>950</v>
      </c>
      <c r="D111" s="39" t="n">
        <v>210</v>
      </c>
      <c r="E111" s="40"/>
    </row>
    <row collapsed="false" customFormat="false" customHeight="true" hidden="false" ht="17.1" outlineLevel="0" r="112">
      <c r="A112" s="36" t="n">
        <v>107</v>
      </c>
      <c r="B112" s="37" t="s">
        <v>42</v>
      </c>
      <c r="C112" s="38" t="s">
        <v>951</v>
      </c>
      <c r="D112" s="39" t="n">
        <v>105</v>
      </c>
      <c r="E112" s="40"/>
    </row>
    <row collapsed="false" customFormat="false" customHeight="true" hidden="false" ht="17.1" outlineLevel="0" r="113">
      <c r="A113" s="36" t="n">
        <v>108</v>
      </c>
      <c r="B113" s="37" t="s">
        <v>42</v>
      </c>
      <c r="C113" s="38" t="s">
        <v>952</v>
      </c>
      <c r="D113" s="39" t="n">
        <v>321</v>
      </c>
      <c r="E113" s="40"/>
    </row>
    <row collapsed="false" customFormat="false" customHeight="true" hidden="false" ht="17.1" outlineLevel="0" r="114">
      <c r="A114" s="36" t="n">
        <v>109</v>
      </c>
      <c r="B114" s="37" t="s">
        <v>42</v>
      </c>
      <c r="C114" s="38" t="s">
        <v>953</v>
      </c>
      <c r="D114" s="39" t="n">
        <v>252</v>
      </c>
      <c r="E114" s="40"/>
    </row>
    <row collapsed="false" customFormat="false" customHeight="true" hidden="false" ht="17.1" outlineLevel="0" r="115">
      <c r="A115" s="36" t="n">
        <v>110</v>
      </c>
      <c r="B115" s="37" t="s">
        <v>42</v>
      </c>
      <c r="C115" s="38" t="s">
        <v>954</v>
      </c>
      <c r="D115" s="39" t="n">
        <v>62</v>
      </c>
      <c r="E115" s="40"/>
    </row>
    <row collapsed="false" customFormat="false" customHeight="true" hidden="false" ht="17.1" outlineLevel="0" r="116">
      <c r="A116" s="36" t="n">
        <v>111</v>
      </c>
      <c r="B116" s="37" t="s">
        <v>42</v>
      </c>
      <c r="C116" s="38" t="s">
        <v>955</v>
      </c>
      <c r="D116" s="39" t="n">
        <v>172</v>
      </c>
      <c r="E116" s="40"/>
    </row>
    <row collapsed="false" customFormat="false" customHeight="true" hidden="false" ht="17.1" outlineLevel="0" r="117">
      <c r="A117" s="36" t="n">
        <v>112</v>
      </c>
      <c r="B117" s="37" t="s">
        <v>42</v>
      </c>
      <c r="C117" s="38" t="s">
        <v>956</v>
      </c>
      <c r="D117" s="39" t="n">
        <v>108</v>
      </c>
      <c r="E117" s="40"/>
    </row>
    <row collapsed="false" customFormat="false" customHeight="true" hidden="false" ht="17.1" outlineLevel="0" r="118">
      <c r="A118" s="36" t="n">
        <v>113</v>
      </c>
      <c r="B118" s="37" t="s">
        <v>42</v>
      </c>
      <c r="C118" s="38" t="s">
        <v>957</v>
      </c>
      <c r="D118" s="39" t="n">
        <v>230</v>
      </c>
      <c r="E118" s="40"/>
    </row>
    <row collapsed="false" customFormat="false" customHeight="true" hidden="false" ht="17.1" outlineLevel="0" r="119">
      <c r="A119" s="36" t="n">
        <v>114</v>
      </c>
      <c r="B119" s="37" t="s">
        <v>42</v>
      </c>
      <c r="C119" s="38" t="s">
        <v>958</v>
      </c>
      <c r="D119" s="39" t="n">
        <v>72</v>
      </c>
      <c r="E119" s="40"/>
    </row>
    <row collapsed="false" customFormat="false" customHeight="true" hidden="false" ht="17.1" outlineLevel="0" r="120">
      <c r="A120" s="36" t="n">
        <v>115</v>
      </c>
      <c r="B120" s="37" t="s">
        <v>42</v>
      </c>
      <c r="C120" s="38" t="s">
        <v>959</v>
      </c>
      <c r="D120" s="39" t="n">
        <v>164</v>
      </c>
      <c r="E120" s="40"/>
    </row>
    <row collapsed="false" customFormat="false" customHeight="true" hidden="false" ht="17.1" outlineLevel="0" r="121">
      <c r="A121" s="36" t="n">
        <v>116</v>
      </c>
      <c r="B121" s="37" t="s">
        <v>42</v>
      </c>
      <c r="C121" s="38" t="s">
        <v>960</v>
      </c>
      <c r="D121" s="39" t="n">
        <v>133</v>
      </c>
      <c r="E121" s="40"/>
    </row>
    <row collapsed="false" customFormat="false" customHeight="true" hidden="false" ht="17.1" outlineLevel="0" r="122">
      <c r="A122" s="36" t="n">
        <v>117</v>
      </c>
      <c r="B122" s="37" t="s">
        <v>42</v>
      </c>
      <c r="C122" s="38" t="s">
        <v>961</v>
      </c>
      <c r="D122" s="39" t="n">
        <v>60</v>
      </c>
      <c r="E122" s="40"/>
    </row>
    <row collapsed="false" customFormat="false" customHeight="true" hidden="false" ht="17.1" outlineLevel="0" r="123">
      <c r="A123" s="36" t="n">
        <v>118</v>
      </c>
      <c r="B123" s="37" t="s">
        <v>42</v>
      </c>
      <c r="C123" s="38" t="s">
        <v>962</v>
      </c>
      <c r="D123" s="39" t="n">
        <v>258</v>
      </c>
      <c r="E123" s="40"/>
    </row>
    <row collapsed="false" customFormat="false" customHeight="true" hidden="false" ht="17.1" outlineLevel="0" r="124">
      <c r="A124" s="36" t="n">
        <v>119</v>
      </c>
      <c r="B124" s="37" t="s">
        <v>42</v>
      </c>
      <c r="C124" s="38" t="s">
        <v>963</v>
      </c>
      <c r="D124" s="39" t="n">
        <v>78</v>
      </c>
      <c r="E124" s="40"/>
    </row>
    <row collapsed="false" customFormat="false" customHeight="true" hidden="false" ht="17.1" outlineLevel="0" r="125">
      <c r="A125" s="36" t="n">
        <v>120</v>
      </c>
      <c r="B125" s="37" t="s">
        <v>42</v>
      </c>
      <c r="C125" s="38" t="s">
        <v>964</v>
      </c>
      <c r="D125" s="39" t="n">
        <v>97</v>
      </c>
      <c r="E125" s="40"/>
    </row>
    <row collapsed="false" customFormat="false" customHeight="true" hidden="false" ht="17.1" outlineLevel="0" r="126">
      <c r="A126" s="36" t="n">
        <v>121</v>
      </c>
      <c r="B126" s="37" t="s">
        <v>42</v>
      </c>
      <c r="C126" s="38" t="s">
        <v>965</v>
      </c>
      <c r="D126" s="39" t="n">
        <v>214</v>
      </c>
      <c r="E126" s="40"/>
    </row>
    <row collapsed="false" customFormat="false" customHeight="true" hidden="false" ht="17.1" outlineLevel="0" r="127">
      <c r="A127" s="36" t="n">
        <v>122</v>
      </c>
      <c r="B127" s="37" t="s">
        <v>42</v>
      </c>
      <c r="C127" s="38" t="s">
        <v>966</v>
      </c>
      <c r="D127" s="39" t="n">
        <v>134</v>
      </c>
      <c r="E127" s="40"/>
    </row>
    <row collapsed="false" customFormat="false" customHeight="true" hidden="false" ht="17.1" outlineLevel="0" r="128">
      <c r="A128" s="36" t="n">
        <v>123</v>
      </c>
      <c r="B128" s="37" t="s">
        <v>42</v>
      </c>
      <c r="C128" s="38" t="s">
        <v>967</v>
      </c>
      <c r="D128" s="39" t="n">
        <v>77</v>
      </c>
      <c r="E128" s="40"/>
    </row>
    <row collapsed="false" customFormat="false" customHeight="true" hidden="false" ht="17.1" outlineLevel="0" r="129">
      <c r="A129" s="36" t="n">
        <v>124</v>
      </c>
      <c r="B129" s="37" t="s">
        <v>42</v>
      </c>
      <c r="C129" s="38" t="s">
        <v>968</v>
      </c>
      <c r="D129" s="39" t="n">
        <v>133</v>
      </c>
      <c r="E129" s="40"/>
    </row>
    <row collapsed="false" customFormat="false" customHeight="true" hidden="false" ht="17.1" outlineLevel="0" r="130">
      <c r="A130" s="36" t="n">
        <v>125</v>
      </c>
      <c r="B130" s="37" t="s">
        <v>42</v>
      </c>
      <c r="C130" s="38" t="s">
        <v>969</v>
      </c>
      <c r="D130" s="39" t="n">
        <v>173</v>
      </c>
      <c r="E130" s="40"/>
    </row>
    <row collapsed="false" customFormat="false" customHeight="true" hidden="false" ht="17.1" outlineLevel="0" r="131">
      <c r="A131" s="36" t="n">
        <v>126</v>
      </c>
      <c r="B131" s="37" t="s">
        <v>42</v>
      </c>
      <c r="C131" s="38" t="s">
        <v>970</v>
      </c>
      <c r="D131" s="39" t="n">
        <v>226</v>
      </c>
      <c r="E131" s="40"/>
    </row>
    <row collapsed="false" customFormat="false" customHeight="true" hidden="false" ht="17.1" outlineLevel="0" r="132">
      <c r="A132" s="36" t="n">
        <v>127</v>
      </c>
      <c r="B132" s="37" t="s">
        <v>42</v>
      </c>
      <c r="C132" s="38" t="s">
        <v>971</v>
      </c>
      <c r="D132" s="39" t="n">
        <v>78</v>
      </c>
      <c r="E132" s="40"/>
    </row>
    <row collapsed="false" customFormat="false" customHeight="true" hidden="false" ht="17.1" outlineLevel="0" r="133">
      <c r="A133" s="36" t="n">
        <v>128</v>
      </c>
      <c r="B133" s="37" t="s">
        <v>42</v>
      </c>
      <c r="C133" s="38" t="s">
        <v>972</v>
      </c>
      <c r="D133" s="39" t="n">
        <v>74</v>
      </c>
      <c r="E133" s="40"/>
    </row>
    <row collapsed="false" customFormat="false" customHeight="true" hidden="false" ht="17.1" outlineLevel="0" r="134">
      <c r="A134" s="36" t="n">
        <v>129</v>
      </c>
      <c r="B134" s="37" t="s">
        <v>42</v>
      </c>
      <c r="C134" s="38" t="s">
        <v>973</v>
      </c>
      <c r="D134" s="39" t="n">
        <v>243</v>
      </c>
      <c r="E134" s="40"/>
    </row>
    <row collapsed="false" customFormat="false" customHeight="true" hidden="false" ht="17.1" outlineLevel="0" r="135">
      <c r="A135" s="36" t="n">
        <v>130</v>
      </c>
      <c r="B135" s="37" t="s">
        <v>42</v>
      </c>
      <c r="C135" s="38" t="s">
        <v>974</v>
      </c>
      <c r="D135" s="39" t="n">
        <v>65</v>
      </c>
      <c r="E135" s="40"/>
    </row>
    <row collapsed="false" customFormat="false" customHeight="true" hidden="false" ht="17.1" outlineLevel="0" r="136">
      <c r="A136" s="36" t="n">
        <v>131</v>
      </c>
      <c r="B136" s="37" t="s">
        <v>42</v>
      </c>
      <c r="C136" s="38" t="s">
        <v>975</v>
      </c>
      <c r="D136" s="39" t="s">
        <v>850</v>
      </c>
      <c r="E136" s="40"/>
    </row>
    <row collapsed="false" customFormat="false" customHeight="true" hidden="false" ht="17.1" outlineLevel="0" r="137">
      <c r="A137" s="36" t="n">
        <v>132</v>
      </c>
      <c r="B137" s="37" t="s">
        <v>42</v>
      </c>
      <c r="C137" s="38" t="s">
        <v>976</v>
      </c>
      <c r="D137" s="39" t="s">
        <v>850</v>
      </c>
      <c r="E137" s="40"/>
    </row>
    <row collapsed="false" customFormat="false" customHeight="true" hidden="false" ht="17.1" outlineLevel="0" r="138">
      <c r="A138" s="36" t="n">
        <v>133</v>
      </c>
      <c r="B138" s="37" t="s">
        <v>42</v>
      </c>
      <c r="C138" s="38" t="s">
        <v>977</v>
      </c>
      <c r="D138" s="39" t="s">
        <v>850</v>
      </c>
      <c r="E138" s="40"/>
    </row>
    <row collapsed="false" customFormat="false" customHeight="true" hidden="false" ht="17.1" outlineLevel="0" r="139">
      <c r="A139" s="36" t="n">
        <v>134</v>
      </c>
      <c r="B139" s="37" t="s">
        <v>42</v>
      </c>
      <c r="C139" s="38" t="s">
        <v>978</v>
      </c>
      <c r="D139" s="39" t="s">
        <v>850</v>
      </c>
      <c r="E139" s="40"/>
    </row>
    <row collapsed="false" customFormat="false" customHeight="true" hidden="false" ht="17.1" outlineLevel="0" r="140">
      <c r="A140" s="36" t="n">
        <v>135</v>
      </c>
      <c r="B140" s="37" t="s">
        <v>42</v>
      </c>
      <c r="C140" s="38" t="s">
        <v>979</v>
      </c>
      <c r="D140" s="39" t="s">
        <v>850</v>
      </c>
      <c r="E140" s="40"/>
    </row>
    <row collapsed="false" customFormat="false" customHeight="true" hidden="false" ht="17.1" outlineLevel="0" r="141">
      <c r="A141" s="36" t="n">
        <v>136</v>
      </c>
      <c r="B141" s="37" t="s">
        <v>42</v>
      </c>
      <c r="C141" s="38" t="s">
        <v>980</v>
      </c>
      <c r="D141" s="39" t="s">
        <v>850</v>
      </c>
      <c r="E141" s="40"/>
    </row>
    <row collapsed="false" customFormat="false" customHeight="true" hidden="false" ht="17.1" outlineLevel="0" r="142">
      <c r="A142" s="36" t="n">
        <v>137</v>
      </c>
      <c r="B142" s="37" t="s">
        <v>42</v>
      </c>
      <c r="C142" s="38" t="s">
        <v>981</v>
      </c>
      <c r="D142" s="39" t="s">
        <v>850</v>
      </c>
      <c r="E142" s="40"/>
    </row>
    <row collapsed="false" customFormat="false" customHeight="true" hidden="false" ht="17.1" outlineLevel="0" r="143">
      <c r="A143" s="36" t="n">
        <v>138</v>
      </c>
      <c r="B143" s="37" t="s">
        <v>42</v>
      </c>
      <c r="C143" s="38" t="s">
        <v>982</v>
      </c>
      <c r="D143" s="39" t="s">
        <v>850</v>
      </c>
      <c r="E143" s="40"/>
    </row>
    <row collapsed="false" customFormat="false" customHeight="true" hidden="false" ht="17.1" outlineLevel="0" r="144">
      <c r="A144" s="36" t="n">
        <v>139</v>
      </c>
      <c r="B144" s="37" t="s">
        <v>42</v>
      </c>
      <c r="C144" s="38" t="s">
        <v>983</v>
      </c>
      <c r="D144" s="39" t="s">
        <v>850</v>
      </c>
      <c r="E144" s="40"/>
    </row>
    <row collapsed="false" customFormat="false" customHeight="true" hidden="false" ht="17.1" outlineLevel="0" r="145">
      <c r="A145" s="36" t="n">
        <v>140</v>
      </c>
      <c r="B145" s="37" t="s">
        <v>42</v>
      </c>
      <c r="C145" s="38" t="s">
        <v>984</v>
      </c>
      <c r="D145" s="39" t="n">
        <v>10</v>
      </c>
      <c r="E145" s="40"/>
    </row>
    <row collapsed="false" customFormat="false" customHeight="true" hidden="false" ht="17.1" outlineLevel="0" r="146">
      <c r="A146" s="36" t="n">
        <v>141</v>
      </c>
      <c r="B146" s="37" t="s">
        <v>42</v>
      </c>
      <c r="C146" s="38" t="s">
        <v>985</v>
      </c>
      <c r="D146" s="39" t="n">
        <v>10</v>
      </c>
      <c r="E146" s="40"/>
    </row>
    <row collapsed="false" customFormat="false" customHeight="true" hidden="false" ht="17.1" outlineLevel="0" r="147">
      <c r="A147" s="36" t="n">
        <v>142</v>
      </c>
      <c r="B147" s="36" t="s">
        <v>107</v>
      </c>
      <c r="C147" s="38" t="s">
        <v>986</v>
      </c>
      <c r="D147" s="39" t="n">
        <v>122</v>
      </c>
      <c r="E147" s="40"/>
    </row>
    <row collapsed="false" customFormat="false" customHeight="true" hidden="false" ht="17.1" outlineLevel="0" r="148">
      <c r="A148" s="36" t="n">
        <v>143</v>
      </c>
      <c r="B148" s="36" t="s">
        <v>107</v>
      </c>
      <c r="C148" s="38" t="s">
        <v>987</v>
      </c>
      <c r="D148" s="39" t="n">
        <v>546</v>
      </c>
      <c r="E148" s="40"/>
    </row>
    <row collapsed="false" customFormat="false" customHeight="true" hidden="false" ht="17.1" outlineLevel="0" r="149">
      <c r="A149" s="36" t="n">
        <v>144</v>
      </c>
      <c r="B149" s="36" t="s">
        <v>107</v>
      </c>
      <c r="C149" s="38" t="s">
        <v>988</v>
      </c>
      <c r="D149" s="39" t="n">
        <v>131</v>
      </c>
      <c r="E149" s="40"/>
    </row>
    <row collapsed="false" customFormat="false" customHeight="true" hidden="false" ht="17.1" outlineLevel="0" r="150">
      <c r="A150" s="36" t="n">
        <v>145</v>
      </c>
      <c r="B150" s="36" t="s">
        <v>107</v>
      </c>
      <c r="C150" s="38" t="s">
        <v>989</v>
      </c>
      <c r="D150" s="39" t="n">
        <v>205</v>
      </c>
      <c r="E150" s="40"/>
    </row>
    <row collapsed="false" customFormat="false" customHeight="true" hidden="false" ht="17.1" outlineLevel="0" r="151">
      <c r="A151" s="36" t="n">
        <v>146</v>
      </c>
      <c r="B151" s="36" t="s">
        <v>107</v>
      </c>
      <c r="C151" s="38" t="s">
        <v>990</v>
      </c>
      <c r="D151" s="39" t="n">
        <v>320</v>
      </c>
      <c r="E151" s="40"/>
    </row>
    <row collapsed="false" customFormat="false" customHeight="true" hidden="false" ht="17.1" outlineLevel="0" r="152">
      <c r="A152" s="36" t="n">
        <v>147</v>
      </c>
      <c r="B152" s="36" t="s">
        <v>107</v>
      </c>
      <c r="C152" s="38" t="s">
        <v>991</v>
      </c>
      <c r="D152" s="39" t="n">
        <v>117</v>
      </c>
      <c r="E152" s="40"/>
    </row>
    <row collapsed="false" customFormat="false" customHeight="true" hidden="false" ht="17.1" outlineLevel="0" r="153">
      <c r="A153" s="36" t="n">
        <v>148</v>
      </c>
      <c r="B153" s="36" t="s">
        <v>107</v>
      </c>
      <c r="C153" s="38" t="s">
        <v>992</v>
      </c>
      <c r="D153" s="39" t="n">
        <v>119</v>
      </c>
      <c r="E153" s="40"/>
    </row>
    <row collapsed="false" customFormat="false" customHeight="true" hidden="false" ht="17.1" outlineLevel="0" r="154">
      <c r="A154" s="36" t="n">
        <v>149</v>
      </c>
      <c r="B154" s="36" t="s">
        <v>107</v>
      </c>
      <c r="C154" s="38" t="s">
        <v>993</v>
      </c>
      <c r="D154" s="39" t="s">
        <v>850</v>
      </c>
      <c r="E154" s="40"/>
    </row>
    <row collapsed="false" customFormat="false" customHeight="true" hidden="false" ht="17.1" outlineLevel="0" r="155">
      <c r="A155" s="36" t="n">
        <v>150</v>
      </c>
      <c r="B155" s="36" t="s">
        <v>107</v>
      </c>
      <c r="C155" s="38" t="s">
        <v>994</v>
      </c>
      <c r="D155" s="39" t="n">
        <v>471</v>
      </c>
      <c r="E155" s="40"/>
    </row>
    <row collapsed="false" customFormat="false" customHeight="true" hidden="false" ht="17.1" outlineLevel="0" r="156">
      <c r="A156" s="36" t="n">
        <v>151</v>
      </c>
      <c r="B156" s="36" t="s">
        <v>107</v>
      </c>
      <c r="C156" s="38" t="s">
        <v>995</v>
      </c>
      <c r="D156" s="39" t="s">
        <v>850</v>
      </c>
      <c r="E156" s="40"/>
    </row>
    <row collapsed="false" customFormat="false" customHeight="true" hidden="false" ht="17.1" outlineLevel="0" r="157">
      <c r="A157" s="36" t="n">
        <v>152</v>
      </c>
      <c r="B157" s="36" t="s">
        <v>107</v>
      </c>
      <c r="C157" s="38" t="s">
        <v>996</v>
      </c>
      <c r="D157" s="39" t="s">
        <v>850</v>
      </c>
      <c r="E157" s="40"/>
    </row>
    <row collapsed="false" customFormat="false" customHeight="true" hidden="false" ht="17.1" outlineLevel="0" r="158">
      <c r="A158" s="36" t="n">
        <v>153</v>
      </c>
      <c r="B158" s="36" t="s">
        <v>107</v>
      </c>
      <c r="C158" s="38" t="s">
        <v>997</v>
      </c>
      <c r="D158" s="39" t="n">
        <v>37</v>
      </c>
      <c r="E158" s="40"/>
    </row>
    <row collapsed="false" customFormat="false" customHeight="true" hidden="false" ht="17.1" outlineLevel="0" r="159">
      <c r="A159" s="36" t="n">
        <v>154</v>
      </c>
      <c r="B159" s="36" t="s">
        <v>107</v>
      </c>
      <c r="C159" s="38" t="s">
        <v>998</v>
      </c>
      <c r="D159" s="39" t="n">
        <v>528</v>
      </c>
      <c r="E159" s="40"/>
    </row>
    <row collapsed="false" customFormat="false" customHeight="true" hidden="false" ht="17.1" outlineLevel="0" r="160">
      <c r="A160" s="36" t="n">
        <v>155</v>
      </c>
      <c r="B160" s="36" t="s">
        <v>107</v>
      </c>
      <c r="C160" s="38" t="s">
        <v>999</v>
      </c>
      <c r="D160" s="39" t="n">
        <v>229</v>
      </c>
      <c r="E160" s="40"/>
    </row>
    <row collapsed="false" customFormat="false" customHeight="true" hidden="false" ht="17.1" outlineLevel="0" r="161">
      <c r="A161" s="36" t="n">
        <v>156</v>
      </c>
      <c r="B161" s="36" t="s">
        <v>107</v>
      </c>
      <c r="C161" s="38" t="s">
        <v>1000</v>
      </c>
      <c r="D161" s="39" t="s">
        <v>850</v>
      </c>
      <c r="E161" s="40"/>
    </row>
    <row collapsed="false" customFormat="false" customHeight="true" hidden="false" ht="17.1" outlineLevel="0" r="162">
      <c r="A162" s="36" t="n">
        <v>157</v>
      </c>
      <c r="B162" s="36" t="s">
        <v>107</v>
      </c>
      <c r="C162" s="38" t="s">
        <v>1001</v>
      </c>
      <c r="D162" s="39" t="n">
        <v>289</v>
      </c>
      <c r="E162" s="40"/>
    </row>
    <row collapsed="false" customFormat="false" customHeight="true" hidden="false" ht="17.1" outlineLevel="0" r="163">
      <c r="A163" s="36" t="n">
        <v>158</v>
      </c>
      <c r="B163" s="36" t="s">
        <v>107</v>
      </c>
      <c r="C163" s="38" t="s">
        <v>1002</v>
      </c>
      <c r="D163" s="39" t="n">
        <v>363</v>
      </c>
      <c r="E163" s="40"/>
    </row>
    <row collapsed="false" customFormat="false" customHeight="true" hidden="false" ht="17.1" outlineLevel="0" r="164">
      <c r="A164" s="36" t="n">
        <v>159</v>
      </c>
      <c r="B164" s="36" t="s">
        <v>107</v>
      </c>
      <c r="C164" s="38" t="s">
        <v>1003</v>
      </c>
      <c r="D164" s="39" t="s">
        <v>850</v>
      </c>
      <c r="E164" s="40"/>
    </row>
    <row collapsed="false" customFormat="false" customHeight="true" hidden="false" ht="17.1" outlineLevel="0" r="165">
      <c r="A165" s="36" t="n">
        <v>160</v>
      </c>
      <c r="B165" s="36" t="s">
        <v>107</v>
      </c>
      <c r="C165" s="38" t="s">
        <v>1004</v>
      </c>
      <c r="D165" s="39" t="s">
        <v>850</v>
      </c>
      <c r="E165" s="40"/>
    </row>
    <row collapsed="false" customFormat="false" customHeight="true" hidden="false" ht="17.1" outlineLevel="0" r="166">
      <c r="A166" s="36" t="n">
        <v>161</v>
      </c>
      <c r="B166" s="36" t="s">
        <v>107</v>
      </c>
      <c r="C166" s="38" t="s">
        <v>1005</v>
      </c>
      <c r="D166" s="39" t="s">
        <v>850</v>
      </c>
      <c r="E166" s="40"/>
    </row>
    <row collapsed="false" customFormat="false" customHeight="true" hidden="false" ht="17.1" outlineLevel="0" r="167">
      <c r="A167" s="36" t="n">
        <v>162</v>
      </c>
      <c r="B167" s="36" t="s">
        <v>107</v>
      </c>
      <c r="C167" s="38" t="s">
        <v>1006</v>
      </c>
      <c r="D167" s="39" t="s">
        <v>850</v>
      </c>
      <c r="E167" s="40"/>
    </row>
    <row collapsed="false" customFormat="false" customHeight="true" hidden="false" ht="17.1" outlineLevel="0" r="168">
      <c r="A168" s="36" t="n">
        <v>163</v>
      </c>
      <c r="B168" s="36" t="s">
        <v>107</v>
      </c>
      <c r="C168" s="38" t="s">
        <v>1007</v>
      </c>
      <c r="D168" s="39" t="s">
        <v>850</v>
      </c>
      <c r="E168" s="40"/>
    </row>
    <row collapsed="false" customFormat="false" customHeight="true" hidden="false" ht="17.1" outlineLevel="0" r="169">
      <c r="A169" s="36" t="n">
        <v>164</v>
      </c>
      <c r="B169" s="36" t="s">
        <v>107</v>
      </c>
      <c r="C169" s="38" t="s">
        <v>1008</v>
      </c>
      <c r="D169" s="39" t="n">
        <v>478</v>
      </c>
      <c r="E169" s="40"/>
    </row>
    <row collapsed="false" customFormat="false" customHeight="true" hidden="false" ht="17.1" outlineLevel="0" r="170">
      <c r="A170" s="36" t="n">
        <v>165</v>
      </c>
      <c r="B170" s="36" t="s">
        <v>107</v>
      </c>
      <c r="C170" s="38" t="s">
        <v>1009</v>
      </c>
      <c r="D170" s="39" t="n">
        <v>511</v>
      </c>
      <c r="E170" s="40"/>
    </row>
    <row collapsed="false" customFormat="false" customHeight="true" hidden="false" ht="17.1" outlineLevel="0" r="171">
      <c r="A171" s="36" t="n">
        <v>166</v>
      </c>
      <c r="B171" s="36" t="s">
        <v>107</v>
      </c>
      <c r="C171" s="38" t="s">
        <v>1010</v>
      </c>
      <c r="D171" s="39" t="s">
        <v>850</v>
      </c>
      <c r="E171" s="40"/>
    </row>
    <row collapsed="false" customFormat="false" customHeight="true" hidden="false" ht="17.1" outlineLevel="0" r="172">
      <c r="A172" s="36" t="n">
        <v>167</v>
      </c>
      <c r="B172" s="36" t="s">
        <v>107</v>
      </c>
      <c r="C172" s="38" t="s">
        <v>1011</v>
      </c>
      <c r="D172" s="39" t="n">
        <v>74</v>
      </c>
      <c r="E172" s="40"/>
    </row>
    <row collapsed="false" customFormat="false" customHeight="true" hidden="false" ht="17.1" outlineLevel="0" r="173">
      <c r="A173" s="36" t="n">
        <v>168</v>
      </c>
      <c r="B173" s="36" t="s">
        <v>107</v>
      </c>
      <c r="C173" s="38" t="s">
        <v>1012</v>
      </c>
      <c r="D173" s="39" t="s">
        <v>850</v>
      </c>
      <c r="E173" s="40"/>
    </row>
    <row collapsed="false" customFormat="false" customHeight="true" hidden="false" ht="17.1" outlineLevel="0" r="174">
      <c r="A174" s="36" t="n">
        <v>169</v>
      </c>
      <c r="B174" s="36" t="s">
        <v>107</v>
      </c>
      <c r="C174" s="38" t="s">
        <v>1013</v>
      </c>
      <c r="D174" s="39" t="n">
        <v>509</v>
      </c>
      <c r="E174" s="40"/>
    </row>
    <row collapsed="false" customFormat="false" customHeight="true" hidden="false" ht="17.1" outlineLevel="0" r="175">
      <c r="A175" s="36" t="n">
        <v>170</v>
      </c>
      <c r="B175" s="36" t="s">
        <v>107</v>
      </c>
      <c r="C175" s="38" t="s">
        <v>1014</v>
      </c>
      <c r="D175" s="39" t="s">
        <v>850</v>
      </c>
      <c r="E175" s="40"/>
    </row>
    <row collapsed="false" customFormat="false" customHeight="true" hidden="false" ht="17.1" outlineLevel="0" r="176">
      <c r="A176" s="36" t="n">
        <v>171</v>
      </c>
      <c r="B176" s="36" t="s">
        <v>107</v>
      </c>
      <c r="C176" s="38" t="s">
        <v>1015</v>
      </c>
      <c r="D176" s="39" t="n">
        <v>135</v>
      </c>
      <c r="E176" s="40"/>
    </row>
    <row collapsed="false" customFormat="false" customHeight="true" hidden="false" ht="17.1" outlineLevel="0" r="177">
      <c r="A177" s="36" t="n">
        <v>172</v>
      </c>
      <c r="B177" s="36" t="s">
        <v>107</v>
      </c>
      <c r="C177" s="38" t="s">
        <v>1016</v>
      </c>
      <c r="D177" s="39" t="s">
        <v>850</v>
      </c>
      <c r="E177" s="40"/>
    </row>
    <row collapsed="false" customFormat="false" customHeight="true" hidden="false" ht="17.1" outlineLevel="0" r="178">
      <c r="A178" s="36" t="n">
        <v>173</v>
      </c>
      <c r="B178" s="36" t="s">
        <v>107</v>
      </c>
      <c r="C178" s="38" t="s">
        <v>1017</v>
      </c>
      <c r="D178" s="39" t="n">
        <v>150</v>
      </c>
      <c r="E178" s="40"/>
    </row>
    <row collapsed="false" customFormat="false" customHeight="true" hidden="false" ht="17.1" outlineLevel="0" r="179">
      <c r="A179" s="36" t="n">
        <v>174</v>
      </c>
      <c r="B179" s="36" t="s">
        <v>107</v>
      </c>
      <c r="C179" s="38" t="s">
        <v>1017</v>
      </c>
      <c r="D179" s="39" t="s">
        <v>850</v>
      </c>
      <c r="E179" s="40"/>
    </row>
    <row collapsed="false" customFormat="false" customHeight="true" hidden="false" ht="17.1" outlineLevel="0" r="180">
      <c r="A180" s="36" t="n">
        <v>175</v>
      </c>
      <c r="B180" s="36" t="s">
        <v>107</v>
      </c>
      <c r="C180" s="38" t="s">
        <v>1018</v>
      </c>
      <c r="D180" s="39" t="n">
        <v>175</v>
      </c>
      <c r="E180" s="40"/>
    </row>
    <row collapsed="false" customFormat="false" customHeight="true" hidden="false" ht="17.1" outlineLevel="0" r="181">
      <c r="A181" s="36" t="n">
        <v>176</v>
      </c>
      <c r="B181" s="36" t="s">
        <v>107</v>
      </c>
      <c r="C181" s="38" t="s">
        <v>1019</v>
      </c>
      <c r="D181" s="39" t="n">
        <v>454</v>
      </c>
      <c r="E181" s="40"/>
    </row>
    <row collapsed="false" customFormat="false" customHeight="true" hidden="false" ht="17.1" outlineLevel="0" r="182">
      <c r="A182" s="36" t="n">
        <v>177</v>
      </c>
      <c r="B182" s="36" t="s">
        <v>107</v>
      </c>
      <c r="C182" s="38" t="s">
        <v>1020</v>
      </c>
      <c r="D182" s="39" t="n">
        <v>162</v>
      </c>
      <c r="E182" s="40"/>
    </row>
    <row collapsed="false" customFormat="false" customHeight="true" hidden="false" ht="17.1" outlineLevel="0" r="183">
      <c r="A183" s="36" t="n">
        <v>178</v>
      </c>
      <c r="B183" s="36" t="s">
        <v>107</v>
      </c>
      <c r="C183" s="38" t="s">
        <v>1021</v>
      </c>
      <c r="D183" s="39" t="s">
        <v>850</v>
      </c>
      <c r="E183" s="40"/>
    </row>
    <row collapsed="false" customFormat="false" customHeight="true" hidden="false" ht="17.1" outlineLevel="0" r="184">
      <c r="A184" s="36" t="n">
        <v>179</v>
      </c>
      <c r="B184" s="36" t="s">
        <v>107</v>
      </c>
      <c r="C184" s="38" t="s">
        <v>1022</v>
      </c>
      <c r="D184" s="39" t="n">
        <v>134</v>
      </c>
      <c r="E184" s="40"/>
    </row>
    <row collapsed="false" customFormat="false" customHeight="true" hidden="false" ht="17.1" outlineLevel="0" r="185">
      <c r="A185" s="36" t="n">
        <v>180</v>
      </c>
      <c r="B185" s="36" t="s">
        <v>107</v>
      </c>
      <c r="C185" s="38" t="s">
        <v>1023</v>
      </c>
      <c r="D185" s="39" t="n">
        <v>92</v>
      </c>
      <c r="E185" s="40"/>
    </row>
    <row collapsed="false" customFormat="false" customHeight="true" hidden="false" ht="17.1" outlineLevel="0" r="186">
      <c r="A186" s="36" t="n">
        <v>181</v>
      </c>
      <c r="B186" s="36" t="s">
        <v>107</v>
      </c>
      <c r="C186" s="38" t="s">
        <v>1024</v>
      </c>
      <c r="D186" s="39" t="n">
        <v>336</v>
      </c>
      <c r="E186" s="40"/>
    </row>
    <row collapsed="false" customFormat="false" customHeight="true" hidden="false" ht="17.1" outlineLevel="0" r="187">
      <c r="A187" s="36" t="n">
        <v>182</v>
      </c>
      <c r="B187" s="36" t="s">
        <v>107</v>
      </c>
      <c r="C187" s="38" t="s">
        <v>1025</v>
      </c>
      <c r="D187" s="39" t="s">
        <v>850</v>
      </c>
      <c r="E187" s="40"/>
    </row>
    <row collapsed="false" customFormat="false" customHeight="true" hidden="false" ht="17.1" outlineLevel="0" r="188">
      <c r="A188" s="36" t="n">
        <v>183</v>
      </c>
      <c r="B188" s="36" t="s">
        <v>107</v>
      </c>
      <c r="C188" s="38" t="s">
        <v>1026</v>
      </c>
      <c r="D188" s="39" t="n">
        <v>183</v>
      </c>
      <c r="E188" s="40"/>
    </row>
    <row collapsed="false" customFormat="false" customHeight="true" hidden="false" ht="17.1" outlineLevel="0" r="189">
      <c r="A189" s="36" t="n">
        <v>184</v>
      </c>
      <c r="B189" s="36" t="s">
        <v>107</v>
      </c>
      <c r="C189" s="38" t="s">
        <v>1027</v>
      </c>
      <c r="D189" s="39" t="n">
        <v>766</v>
      </c>
      <c r="E189" s="40"/>
    </row>
    <row collapsed="false" customFormat="false" customHeight="true" hidden="false" ht="17.1" outlineLevel="0" r="190">
      <c r="A190" s="36" t="n">
        <v>185</v>
      </c>
      <c r="B190" s="36" t="s">
        <v>107</v>
      </c>
      <c r="C190" s="38" t="s">
        <v>1028</v>
      </c>
      <c r="D190" s="39" t="s">
        <v>850</v>
      </c>
      <c r="E190" s="40"/>
    </row>
    <row collapsed="false" customFormat="false" customHeight="true" hidden="false" ht="17.1" outlineLevel="0" r="191">
      <c r="A191" s="36" t="n">
        <v>186</v>
      </c>
      <c r="B191" s="36" t="s">
        <v>107</v>
      </c>
      <c r="C191" s="38" t="s">
        <v>1029</v>
      </c>
      <c r="D191" s="39" t="n">
        <v>110</v>
      </c>
      <c r="E191" s="40"/>
    </row>
    <row collapsed="false" customFormat="false" customHeight="true" hidden="false" ht="17.1" outlineLevel="0" r="192">
      <c r="A192" s="36" t="n">
        <v>187</v>
      </c>
      <c r="B192" s="36" t="s">
        <v>107</v>
      </c>
      <c r="C192" s="38" t="s">
        <v>1030</v>
      </c>
      <c r="D192" s="39" t="n">
        <v>268</v>
      </c>
      <c r="E192" s="40"/>
    </row>
    <row collapsed="false" customFormat="false" customHeight="true" hidden="false" ht="17.1" outlineLevel="0" r="193">
      <c r="A193" s="36" t="n">
        <v>188</v>
      </c>
      <c r="B193" s="36" t="s">
        <v>107</v>
      </c>
      <c r="C193" s="38" t="s">
        <v>1031</v>
      </c>
      <c r="D193" s="39" t="n">
        <v>396</v>
      </c>
      <c r="E193" s="40"/>
    </row>
    <row collapsed="false" customFormat="false" customHeight="true" hidden="false" ht="17.1" outlineLevel="0" r="194">
      <c r="A194" s="36" t="n">
        <v>189</v>
      </c>
      <c r="B194" s="36" t="s">
        <v>107</v>
      </c>
      <c r="C194" s="38" t="s">
        <v>1032</v>
      </c>
      <c r="D194" s="39" t="n">
        <v>308</v>
      </c>
      <c r="E194" s="40"/>
    </row>
    <row collapsed="false" customFormat="false" customHeight="true" hidden="false" ht="17.1" outlineLevel="0" r="195">
      <c r="A195" s="36" t="n">
        <v>190</v>
      </c>
      <c r="B195" s="36" t="s">
        <v>107</v>
      </c>
      <c r="C195" s="38" t="s">
        <v>1033</v>
      </c>
      <c r="D195" s="39" t="n">
        <v>3</v>
      </c>
      <c r="E195" s="40"/>
    </row>
    <row collapsed="false" customFormat="false" customHeight="true" hidden="false" ht="17.1" outlineLevel="0" r="196">
      <c r="A196" s="36" t="n">
        <v>191</v>
      </c>
      <c r="B196" s="36" t="s">
        <v>107</v>
      </c>
      <c r="C196" s="38" t="s">
        <v>1034</v>
      </c>
      <c r="D196" s="39" t="n">
        <v>203</v>
      </c>
      <c r="E196" s="40"/>
    </row>
    <row collapsed="false" customFormat="false" customHeight="true" hidden="false" ht="17.1" outlineLevel="0" r="197">
      <c r="A197" s="36" t="n">
        <v>192</v>
      </c>
      <c r="B197" s="36" t="s">
        <v>107</v>
      </c>
      <c r="C197" s="38" t="s">
        <v>1035</v>
      </c>
      <c r="D197" s="39" t="n">
        <v>214</v>
      </c>
      <c r="E197" s="40"/>
    </row>
    <row collapsed="false" customFormat="false" customHeight="true" hidden="false" ht="17.1" outlineLevel="0" r="198">
      <c r="A198" s="36" t="n">
        <v>193</v>
      </c>
      <c r="B198" s="36" t="s">
        <v>107</v>
      </c>
      <c r="C198" s="38" t="s">
        <v>1036</v>
      </c>
      <c r="D198" s="39" t="n">
        <v>77</v>
      </c>
      <c r="E198" s="40"/>
    </row>
    <row collapsed="false" customFormat="false" customHeight="true" hidden="false" ht="17.1" outlineLevel="0" r="199">
      <c r="A199" s="36" t="n">
        <v>194</v>
      </c>
      <c r="B199" s="36" t="s">
        <v>107</v>
      </c>
      <c r="C199" s="38" t="s">
        <v>1037</v>
      </c>
      <c r="D199" s="39" t="n">
        <v>207</v>
      </c>
      <c r="E199" s="40"/>
    </row>
    <row collapsed="false" customFormat="false" customHeight="true" hidden="false" ht="17.1" outlineLevel="0" r="200">
      <c r="A200" s="36" t="n">
        <v>195</v>
      </c>
      <c r="B200" s="36" t="s">
        <v>107</v>
      </c>
      <c r="C200" s="38" t="s">
        <v>1038</v>
      </c>
      <c r="D200" s="39" t="n">
        <v>322</v>
      </c>
      <c r="E200" s="40"/>
    </row>
    <row collapsed="false" customFormat="false" customHeight="true" hidden="false" ht="17.1" outlineLevel="0" r="201">
      <c r="A201" s="36" t="n">
        <v>196</v>
      </c>
      <c r="B201" s="36" t="s">
        <v>107</v>
      </c>
      <c r="C201" s="38" t="s">
        <v>1039</v>
      </c>
      <c r="D201" s="39" t="s">
        <v>850</v>
      </c>
      <c r="E201" s="40"/>
    </row>
    <row collapsed="false" customFormat="false" customHeight="true" hidden="false" ht="17.1" outlineLevel="0" r="202">
      <c r="A202" s="36" t="n">
        <v>197</v>
      </c>
      <c r="B202" s="36" t="s">
        <v>107</v>
      </c>
      <c r="C202" s="38" t="s">
        <v>1040</v>
      </c>
      <c r="D202" s="39" t="n">
        <v>314</v>
      </c>
      <c r="E202" s="40"/>
    </row>
    <row collapsed="false" customFormat="false" customHeight="true" hidden="false" ht="17.1" outlineLevel="0" r="203">
      <c r="A203" s="36" t="n">
        <v>198</v>
      </c>
      <c r="B203" s="36" t="s">
        <v>107</v>
      </c>
      <c r="C203" s="38" t="s">
        <v>1041</v>
      </c>
      <c r="D203" s="39" t="n">
        <v>134</v>
      </c>
      <c r="E203" s="40"/>
    </row>
    <row collapsed="false" customFormat="false" customHeight="true" hidden="false" ht="17.1" outlineLevel="0" r="204">
      <c r="A204" s="36" t="n">
        <v>199</v>
      </c>
      <c r="B204" s="36" t="s">
        <v>107</v>
      </c>
      <c r="C204" s="38" t="s">
        <v>1042</v>
      </c>
      <c r="D204" s="39" t="n">
        <v>220</v>
      </c>
      <c r="E204" s="40"/>
    </row>
    <row collapsed="false" customFormat="false" customHeight="true" hidden="false" ht="17.1" outlineLevel="0" r="205">
      <c r="A205" s="36" t="n">
        <v>200</v>
      </c>
      <c r="B205" s="36" t="s">
        <v>107</v>
      </c>
      <c r="C205" s="38" t="s">
        <v>1043</v>
      </c>
      <c r="D205" s="39" t="s">
        <v>850</v>
      </c>
      <c r="E205" s="40"/>
    </row>
    <row collapsed="false" customFormat="false" customHeight="true" hidden="false" ht="17.1" outlineLevel="0" r="206">
      <c r="A206" s="36" t="n">
        <v>201</v>
      </c>
      <c r="B206" s="36" t="s">
        <v>107</v>
      </c>
      <c r="C206" s="38" t="s">
        <v>1044</v>
      </c>
      <c r="D206" s="39" t="s">
        <v>850</v>
      </c>
      <c r="E206" s="40"/>
    </row>
    <row collapsed="false" customFormat="false" customHeight="true" hidden="false" ht="17.1" outlineLevel="0" r="207">
      <c r="A207" s="36" t="n">
        <v>202</v>
      </c>
      <c r="B207" s="36" t="s">
        <v>107</v>
      </c>
      <c r="C207" s="38" t="s">
        <v>1045</v>
      </c>
      <c r="D207" s="39" t="n">
        <v>110</v>
      </c>
      <c r="E207" s="40"/>
    </row>
    <row collapsed="false" customFormat="false" customHeight="true" hidden="false" ht="17.1" outlineLevel="0" r="208">
      <c r="A208" s="36" t="n">
        <v>203</v>
      </c>
      <c r="B208" s="36" t="s">
        <v>107</v>
      </c>
      <c r="C208" s="38" t="s">
        <v>1046</v>
      </c>
      <c r="D208" s="39" t="s">
        <v>850</v>
      </c>
      <c r="E208" s="40"/>
    </row>
    <row collapsed="false" customFormat="false" customHeight="true" hidden="false" ht="17.1" outlineLevel="0" r="209">
      <c r="A209" s="36" t="n">
        <v>204</v>
      </c>
      <c r="B209" s="36" t="s">
        <v>107</v>
      </c>
      <c r="C209" s="38" t="s">
        <v>1047</v>
      </c>
      <c r="D209" s="39" t="n">
        <v>284</v>
      </c>
      <c r="E209" s="40"/>
    </row>
    <row collapsed="false" customFormat="false" customHeight="true" hidden="false" ht="17.1" outlineLevel="0" r="210">
      <c r="A210" s="36" t="n">
        <v>205</v>
      </c>
      <c r="B210" s="36" t="s">
        <v>107</v>
      </c>
      <c r="C210" s="38" t="s">
        <v>1048</v>
      </c>
      <c r="D210" s="39" t="n">
        <v>136</v>
      </c>
      <c r="E210" s="40"/>
    </row>
    <row collapsed="false" customFormat="false" customHeight="true" hidden="false" ht="17.1" outlineLevel="0" r="211">
      <c r="A211" s="36" t="n">
        <v>206</v>
      </c>
      <c r="B211" s="36" t="s">
        <v>107</v>
      </c>
      <c r="C211" s="38" t="s">
        <v>1049</v>
      </c>
      <c r="D211" s="39" t="n">
        <v>76</v>
      </c>
      <c r="E211" s="40"/>
    </row>
    <row collapsed="false" customFormat="false" customHeight="true" hidden="false" ht="17.1" outlineLevel="0" r="212">
      <c r="A212" s="36" t="n">
        <v>207</v>
      </c>
      <c r="B212" s="36" t="s">
        <v>107</v>
      </c>
      <c r="C212" s="38" t="s">
        <v>1050</v>
      </c>
      <c r="D212" s="39" t="s">
        <v>850</v>
      </c>
      <c r="E212" s="40"/>
    </row>
    <row collapsed="false" customFormat="false" customHeight="true" hidden="false" ht="17.1" outlineLevel="0" r="213">
      <c r="A213" s="36" t="n">
        <v>208</v>
      </c>
      <c r="B213" s="36" t="s">
        <v>107</v>
      </c>
      <c r="C213" s="38" t="s">
        <v>1051</v>
      </c>
      <c r="D213" s="39" t="n">
        <v>158</v>
      </c>
      <c r="E213" s="40"/>
    </row>
    <row collapsed="false" customFormat="false" customHeight="true" hidden="false" ht="17.1" outlineLevel="0" r="214">
      <c r="A214" s="36" t="n">
        <v>209</v>
      </c>
      <c r="B214" s="36" t="s">
        <v>107</v>
      </c>
      <c r="C214" s="38" t="s">
        <v>1052</v>
      </c>
      <c r="D214" s="39" t="s">
        <v>850</v>
      </c>
      <c r="E214" s="40"/>
    </row>
    <row collapsed="false" customFormat="false" customHeight="true" hidden="false" ht="17.1" outlineLevel="0" r="215">
      <c r="A215" s="36" t="n">
        <v>210</v>
      </c>
      <c r="B215" s="36" t="s">
        <v>107</v>
      </c>
      <c r="C215" s="38" t="s">
        <v>1053</v>
      </c>
      <c r="D215" s="39" t="n">
        <v>66</v>
      </c>
      <c r="E215" s="40"/>
    </row>
    <row collapsed="false" customFormat="false" customHeight="true" hidden="false" ht="17.1" outlineLevel="0" r="216">
      <c r="A216" s="36" t="n">
        <v>211</v>
      </c>
      <c r="B216" s="36" t="s">
        <v>107</v>
      </c>
      <c r="C216" s="38" t="s">
        <v>1054</v>
      </c>
      <c r="D216" s="39" t="n">
        <v>273</v>
      </c>
      <c r="E216" s="40"/>
    </row>
    <row collapsed="false" customFormat="false" customHeight="true" hidden="false" ht="17.1" outlineLevel="0" r="217">
      <c r="A217" s="36" t="n">
        <v>212</v>
      </c>
      <c r="B217" s="36" t="s">
        <v>107</v>
      </c>
      <c r="C217" s="38" t="s">
        <v>1055</v>
      </c>
      <c r="D217" s="39" t="n">
        <v>484</v>
      </c>
      <c r="E217" s="40"/>
    </row>
    <row collapsed="false" customFormat="false" customHeight="true" hidden="false" ht="17.1" outlineLevel="0" r="218">
      <c r="A218" s="36" t="n">
        <v>213</v>
      </c>
      <c r="B218" s="36" t="s">
        <v>107</v>
      </c>
      <c r="C218" s="38" t="s">
        <v>1056</v>
      </c>
      <c r="D218" s="39" t="n">
        <v>118</v>
      </c>
      <c r="E218" s="40"/>
    </row>
    <row collapsed="false" customFormat="false" customHeight="true" hidden="false" ht="17.1" outlineLevel="0" r="219">
      <c r="A219" s="36" t="n">
        <v>214</v>
      </c>
      <c r="B219" s="36" t="s">
        <v>107</v>
      </c>
      <c r="C219" s="38" t="s">
        <v>1057</v>
      </c>
      <c r="D219" s="39" t="n">
        <v>89</v>
      </c>
      <c r="E219" s="40"/>
    </row>
    <row collapsed="false" customFormat="false" customHeight="true" hidden="false" ht="17.1" outlineLevel="0" r="220">
      <c r="A220" s="36" t="n">
        <v>215</v>
      </c>
      <c r="B220" s="36" t="s">
        <v>107</v>
      </c>
      <c r="C220" s="38" t="s">
        <v>1058</v>
      </c>
      <c r="D220" s="39" t="n">
        <v>74</v>
      </c>
      <c r="E220" s="40"/>
    </row>
    <row collapsed="false" customFormat="false" customHeight="true" hidden="false" ht="17.1" outlineLevel="0" r="221">
      <c r="A221" s="36" t="n">
        <v>216</v>
      </c>
      <c r="B221" s="36" t="s">
        <v>107</v>
      </c>
      <c r="C221" s="38" t="s">
        <v>1059</v>
      </c>
      <c r="D221" s="39" t="n">
        <v>116</v>
      </c>
      <c r="E221" s="40"/>
    </row>
    <row collapsed="false" customFormat="false" customHeight="true" hidden="false" ht="17.1" outlineLevel="0" r="222">
      <c r="A222" s="36" t="n">
        <v>217</v>
      </c>
      <c r="B222" s="36" t="s">
        <v>107</v>
      </c>
      <c r="C222" s="38" t="s">
        <v>1060</v>
      </c>
      <c r="D222" s="39" t="n">
        <v>108</v>
      </c>
      <c r="E222" s="40"/>
    </row>
    <row collapsed="false" customFormat="false" customHeight="true" hidden="false" ht="17.1" outlineLevel="0" r="223">
      <c r="A223" s="36" t="n">
        <v>218</v>
      </c>
      <c r="B223" s="36" t="s">
        <v>107</v>
      </c>
      <c r="C223" s="38" t="s">
        <v>1061</v>
      </c>
      <c r="D223" s="39" t="n">
        <v>338</v>
      </c>
      <c r="E223" s="40"/>
    </row>
    <row collapsed="false" customFormat="false" customHeight="true" hidden="false" ht="17.1" outlineLevel="0" r="224">
      <c r="A224" s="36" t="n">
        <v>219</v>
      </c>
      <c r="B224" s="36" t="s">
        <v>107</v>
      </c>
      <c r="C224" s="38" t="s">
        <v>1062</v>
      </c>
      <c r="D224" s="39" t="n">
        <v>108</v>
      </c>
      <c r="E224" s="40"/>
    </row>
    <row collapsed="false" customFormat="false" customHeight="true" hidden="false" ht="17.1" outlineLevel="0" r="225">
      <c r="A225" s="36" t="n">
        <v>220</v>
      </c>
      <c r="B225" s="36" t="s">
        <v>107</v>
      </c>
      <c r="C225" s="38" t="s">
        <v>1063</v>
      </c>
      <c r="D225" s="39" t="n">
        <v>290</v>
      </c>
      <c r="E225" s="40"/>
    </row>
    <row collapsed="false" customFormat="false" customHeight="true" hidden="false" ht="17.1" outlineLevel="0" r="226">
      <c r="A226" s="36" t="n">
        <v>221</v>
      </c>
      <c r="B226" s="36" t="s">
        <v>107</v>
      </c>
      <c r="C226" s="38" t="s">
        <v>1064</v>
      </c>
      <c r="D226" s="39" t="n">
        <v>154</v>
      </c>
      <c r="E226" s="40"/>
    </row>
    <row collapsed="false" customFormat="false" customHeight="true" hidden="false" ht="17.1" outlineLevel="0" r="227">
      <c r="A227" s="36" t="n">
        <v>222</v>
      </c>
      <c r="B227" s="36" t="s">
        <v>107</v>
      </c>
      <c r="C227" s="38" t="s">
        <v>1065</v>
      </c>
      <c r="D227" s="39" t="n">
        <v>435</v>
      </c>
      <c r="E227" s="40"/>
    </row>
    <row collapsed="false" customFormat="false" customHeight="true" hidden="false" ht="17.1" outlineLevel="0" r="228">
      <c r="A228" s="36" t="n">
        <v>223</v>
      </c>
      <c r="B228" s="36" t="s">
        <v>107</v>
      </c>
      <c r="C228" s="38" t="s">
        <v>1066</v>
      </c>
      <c r="D228" s="39" t="n">
        <v>321</v>
      </c>
      <c r="E228" s="40"/>
    </row>
    <row collapsed="false" customFormat="false" customHeight="true" hidden="false" ht="17.1" outlineLevel="0" r="229">
      <c r="A229" s="36" t="n">
        <v>224</v>
      </c>
      <c r="B229" s="36" t="s">
        <v>107</v>
      </c>
      <c r="C229" s="38" t="s">
        <v>1067</v>
      </c>
      <c r="D229" s="39" t="n">
        <v>97</v>
      </c>
      <c r="E229" s="40"/>
    </row>
    <row collapsed="false" customFormat="false" customHeight="true" hidden="false" ht="17.1" outlineLevel="0" r="230">
      <c r="A230" s="36" t="n">
        <v>225</v>
      </c>
      <c r="B230" s="36" t="s">
        <v>107</v>
      </c>
      <c r="C230" s="38" t="s">
        <v>1068</v>
      </c>
      <c r="D230" s="39" t="n">
        <v>102</v>
      </c>
      <c r="E230" s="40"/>
    </row>
    <row collapsed="false" customFormat="false" customHeight="true" hidden="false" ht="17.1" outlineLevel="0" r="231">
      <c r="A231" s="36" t="n">
        <v>226</v>
      </c>
      <c r="B231" s="36" t="s">
        <v>107</v>
      </c>
      <c r="C231" s="38" t="s">
        <v>1069</v>
      </c>
      <c r="D231" s="39" t="n">
        <v>108</v>
      </c>
      <c r="E231" s="40"/>
    </row>
    <row collapsed="false" customFormat="false" customHeight="true" hidden="false" ht="17.1" outlineLevel="0" r="232">
      <c r="A232" s="36" t="n">
        <v>227</v>
      </c>
      <c r="B232" s="36" t="s">
        <v>107</v>
      </c>
      <c r="C232" s="38" t="s">
        <v>1070</v>
      </c>
      <c r="D232" s="39" t="n">
        <v>172</v>
      </c>
      <c r="E232" s="40"/>
    </row>
    <row collapsed="false" customFormat="false" customHeight="true" hidden="false" ht="17.1" outlineLevel="0" r="233">
      <c r="A233" s="36" t="n">
        <v>228</v>
      </c>
      <c r="B233" s="36" t="s">
        <v>107</v>
      </c>
      <c r="C233" s="38" t="s">
        <v>1071</v>
      </c>
      <c r="D233" s="39" t="s">
        <v>850</v>
      </c>
      <c r="E233" s="40"/>
    </row>
    <row collapsed="false" customFormat="false" customHeight="true" hidden="false" ht="17.1" outlineLevel="0" r="234">
      <c r="A234" s="36" t="n">
        <v>229</v>
      </c>
      <c r="B234" s="36" t="s">
        <v>107</v>
      </c>
      <c r="C234" s="38" t="s">
        <v>1072</v>
      </c>
      <c r="D234" s="39" t="n">
        <v>108</v>
      </c>
      <c r="E234" s="40"/>
    </row>
    <row collapsed="false" customFormat="false" customHeight="true" hidden="false" ht="17.1" outlineLevel="0" r="235">
      <c r="A235" s="36" t="n">
        <v>230</v>
      </c>
      <c r="B235" s="36" t="s">
        <v>107</v>
      </c>
      <c r="C235" s="38" t="s">
        <v>1073</v>
      </c>
      <c r="D235" s="39" t="n">
        <v>92</v>
      </c>
      <c r="E235" s="40"/>
    </row>
    <row collapsed="false" customFormat="false" customHeight="true" hidden="false" ht="17.1" outlineLevel="0" r="236">
      <c r="A236" s="36" t="n">
        <v>231</v>
      </c>
      <c r="B236" s="36" t="s">
        <v>107</v>
      </c>
      <c r="C236" s="38" t="s">
        <v>1074</v>
      </c>
      <c r="D236" s="39" t="n">
        <v>163</v>
      </c>
      <c r="E236" s="40"/>
    </row>
    <row collapsed="false" customFormat="false" customHeight="true" hidden="false" ht="17.1" outlineLevel="0" r="237">
      <c r="A237" s="36" t="n">
        <v>232</v>
      </c>
      <c r="B237" s="36" t="s">
        <v>107</v>
      </c>
      <c r="C237" s="38" t="s">
        <v>1075</v>
      </c>
      <c r="D237" s="39" t="s">
        <v>850</v>
      </c>
      <c r="E237" s="40"/>
    </row>
    <row collapsed="false" customFormat="false" customHeight="true" hidden="false" ht="17.1" outlineLevel="0" r="238">
      <c r="A238" s="36" t="n">
        <v>233</v>
      </c>
      <c r="B238" s="36" t="s">
        <v>107</v>
      </c>
      <c r="C238" s="38" t="s">
        <v>1076</v>
      </c>
      <c r="D238" s="39" t="n">
        <v>149</v>
      </c>
      <c r="E238" s="40"/>
    </row>
    <row collapsed="false" customFormat="false" customHeight="true" hidden="false" ht="17.1" outlineLevel="0" r="239">
      <c r="A239" s="36" t="n">
        <v>234</v>
      </c>
      <c r="B239" s="36" t="s">
        <v>107</v>
      </c>
      <c r="C239" s="38" t="s">
        <v>1077</v>
      </c>
      <c r="D239" s="39" t="n">
        <v>142</v>
      </c>
      <c r="E239" s="40"/>
    </row>
    <row collapsed="false" customFormat="false" customHeight="true" hidden="false" ht="17.1" outlineLevel="0" r="240">
      <c r="A240" s="36" t="n">
        <v>235</v>
      </c>
      <c r="B240" s="36" t="s">
        <v>107</v>
      </c>
      <c r="C240" s="38" t="s">
        <v>1078</v>
      </c>
      <c r="D240" s="39" t="n">
        <v>339</v>
      </c>
      <c r="E240" s="40"/>
    </row>
    <row collapsed="false" customFormat="false" customHeight="true" hidden="false" ht="17.1" outlineLevel="0" r="241">
      <c r="A241" s="36" t="n">
        <v>236</v>
      </c>
      <c r="B241" s="36" t="s">
        <v>107</v>
      </c>
      <c r="C241" s="38" t="s">
        <v>1079</v>
      </c>
      <c r="D241" s="39" t="n">
        <v>304</v>
      </c>
      <c r="E241" s="40"/>
    </row>
    <row collapsed="false" customFormat="false" customHeight="true" hidden="false" ht="17.1" outlineLevel="0" r="242">
      <c r="A242" s="36" t="n">
        <v>237</v>
      </c>
      <c r="B242" s="36" t="s">
        <v>107</v>
      </c>
      <c r="C242" s="38" t="s">
        <v>1080</v>
      </c>
      <c r="D242" s="39" t="n">
        <v>115</v>
      </c>
      <c r="E242" s="40"/>
    </row>
    <row collapsed="false" customFormat="false" customHeight="true" hidden="false" ht="17.1" outlineLevel="0" r="243">
      <c r="A243" s="36" t="n">
        <v>238</v>
      </c>
      <c r="B243" s="36" t="s">
        <v>107</v>
      </c>
      <c r="C243" s="38" t="s">
        <v>1081</v>
      </c>
      <c r="D243" s="39" t="s">
        <v>850</v>
      </c>
      <c r="E243" s="40"/>
    </row>
    <row collapsed="false" customFormat="false" customHeight="true" hidden="false" ht="17.1" outlineLevel="0" r="244">
      <c r="A244" s="36" t="n">
        <v>239</v>
      </c>
      <c r="B244" s="36" t="s">
        <v>107</v>
      </c>
      <c r="C244" s="38" t="s">
        <v>1082</v>
      </c>
      <c r="D244" s="39" t="n">
        <v>222</v>
      </c>
      <c r="E244" s="40"/>
    </row>
    <row collapsed="false" customFormat="false" customHeight="true" hidden="false" ht="17.1" outlineLevel="0" r="245">
      <c r="A245" s="36" t="n">
        <v>240</v>
      </c>
      <c r="B245" s="36" t="s">
        <v>107</v>
      </c>
      <c r="C245" s="38" t="s">
        <v>1083</v>
      </c>
      <c r="D245" s="39" t="n">
        <v>52</v>
      </c>
      <c r="E245" s="40"/>
    </row>
    <row collapsed="false" customFormat="false" customHeight="true" hidden="false" ht="17.1" outlineLevel="0" r="246">
      <c r="A246" s="36" t="n">
        <v>241</v>
      </c>
      <c r="B246" s="36" t="s">
        <v>107</v>
      </c>
      <c r="C246" s="38" t="s">
        <v>1084</v>
      </c>
      <c r="D246" s="39" t="n">
        <v>196</v>
      </c>
      <c r="E246" s="40"/>
    </row>
    <row collapsed="false" customFormat="false" customHeight="true" hidden="false" ht="17.1" outlineLevel="0" r="247">
      <c r="A247" s="36" t="n">
        <v>242</v>
      </c>
      <c r="B247" s="36" t="s">
        <v>107</v>
      </c>
      <c r="C247" s="38" t="s">
        <v>1085</v>
      </c>
      <c r="D247" s="39" t="n">
        <v>107</v>
      </c>
      <c r="E247" s="40"/>
    </row>
    <row collapsed="false" customFormat="false" customHeight="true" hidden="false" ht="17.1" outlineLevel="0" r="248">
      <c r="A248" s="36" t="n">
        <v>243</v>
      </c>
      <c r="B248" s="36" t="s">
        <v>107</v>
      </c>
      <c r="C248" s="38" t="s">
        <v>1086</v>
      </c>
      <c r="D248" s="39" t="n">
        <v>112</v>
      </c>
      <c r="E248" s="40"/>
    </row>
    <row collapsed="false" customFormat="false" customHeight="true" hidden="false" ht="17.1" outlineLevel="0" r="249">
      <c r="A249" s="36" t="n">
        <v>244</v>
      </c>
      <c r="B249" s="36" t="s">
        <v>107</v>
      </c>
      <c r="C249" s="38" t="s">
        <v>1087</v>
      </c>
      <c r="D249" s="39" t="n">
        <v>230</v>
      </c>
      <c r="E249" s="40"/>
    </row>
    <row collapsed="false" customFormat="false" customHeight="true" hidden="false" ht="17.1" outlineLevel="0" r="250">
      <c r="A250" s="36" t="n">
        <v>245</v>
      </c>
      <c r="B250" s="36" t="s">
        <v>107</v>
      </c>
      <c r="C250" s="38" t="s">
        <v>1088</v>
      </c>
      <c r="D250" s="39" t="n">
        <v>82</v>
      </c>
      <c r="E250" s="40"/>
    </row>
    <row collapsed="false" customFormat="false" customHeight="true" hidden="false" ht="17.1" outlineLevel="0" r="251">
      <c r="A251" s="36" t="n">
        <v>246</v>
      </c>
      <c r="B251" s="36" t="s">
        <v>107</v>
      </c>
      <c r="C251" s="38" t="s">
        <v>1089</v>
      </c>
      <c r="D251" s="39" t="n">
        <v>178</v>
      </c>
      <c r="E251" s="40"/>
    </row>
    <row collapsed="false" customFormat="false" customHeight="true" hidden="false" ht="17.1" outlineLevel="0" r="252">
      <c r="A252" s="36" t="n">
        <v>247</v>
      </c>
      <c r="B252" s="36" t="s">
        <v>107</v>
      </c>
      <c r="C252" s="38" t="s">
        <v>1090</v>
      </c>
      <c r="D252" s="39" t="n">
        <v>97</v>
      </c>
      <c r="E252" s="40"/>
    </row>
    <row collapsed="false" customFormat="false" customHeight="true" hidden="false" ht="17.1" outlineLevel="0" r="253">
      <c r="A253" s="36" t="n">
        <v>248</v>
      </c>
      <c r="B253" s="36" t="s">
        <v>107</v>
      </c>
      <c r="C253" s="38" t="s">
        <v>1091</v>
      </c>
      <c r="D253" s="39" t="n">
        <v>124</v>
      </c>
      <c r="E253" s="40"/>
    </row>
    <row collapsed="false" customFormat="false" customHeight="true" hidden="false" ht="17.1" outlineLevel="0" r="254">
      <c r="A254" s="36" t="n">
        <v>249</v>
      </c>
      <c r="B254" s="36" t="s">
        <v>107</v>
      </c>
      <c r="C254" s="38" t="s">
        <v>1092</v>
      </c>
      <c r="D254" s="39" t="n">
        <v>228</v>
      </c>
      <c r="E254" s="40"/>
    </row>
    <row collapsed="false" customFormat="false" customHeight="true" hidden="false" ht="17.1" outlineLevel="0" r="255">
      <c r="A255" s="36" t="n">
        <v>250</v>
      </c>
      <c r="B255" s="36" t="s">
        <v>107</v>
      </c>
      <c r="C255" s="38" t="s">
        <v>1093</v>
      </c>
      <c r="D255" s="39" t="n">
        <v>158</v>
      </c>
      <c r="E255" s="40"/>
    </row>
    <row collapsed="false" customFormat="false" customHeight="true" hidden="false" ht="17.1" outlineLevel="0" r="256">
      <c r="A256" s="36" t="n">
        <v>251</v>
      </c>
      <c r="B256" s="36" t="s">
        <v>107</v>
      </c>
      <c r="C256" s="38" t="s">
        <v>1094</v>
      </c>
      <c r="D256" s="39" t="n">
        <v>268</v>
      </c>
      <c r="E256" s="40"/>
    </row>
    <row collapsed="false" customFormat="false" customHeight="true" hidden="false" ht="17.1" outlineLevel="0" r="257">
      <c r="A257" s="36" t="n">
        <v>252</v>
      </c>
      <c r="B257" s="36" t="s">
        <v>107</v>
      </c>
      <c r="C257" s="38" t="s">
        <v>1095</v>
      </c>
      <c r="D257" s="39" t="n">
        <v>158</v>
      </c>
      <c r="E257" s="40"/>
    </row>
    <row collapsed="false" customFormat="false" customHeight="true" hidden="false" ht="17.1" outlineLevel="0" r="258">
      <c r="A258" s="36" t="n">
        <v>253</v>
      </c>
      <c r="B258" s="36" t="s">
        <v>107</v>
      </c>
      <c r="C258" s="38" t="s">
        <v>1096</v>
      </c>
      <c r="D258" s="39" t="n">
        <v>101</v>
      </c>
      <c r="E258" s="40"/>
    </row>
    <row collapsed="false" customFormat="false" customHeight="true" hidden="false" ht="17.1" outlineLevel="0" r="259">
      <c r="A259" s="36" t="n">
        <v>254</v>
      </c>
      <c r="B259" s="36" t="s">
        <v>107</v>
      </c>
      <c r="C259" s="38" t="s">
        <v>1097</v>
      </c>
      <c r="D259" s="39" t="s">
        <v>850</v>
      </c>
      <c r="E259" s="40"/>
    </row>
    <row collapsed="false" customFormat="false" customHeight="true" hidden="false" ht="17.1" outlineLevel="0" r="260">
      <c r="A260" s="36" t="n">
        <v>255</v>
      </c>
      <c r="B260" s="36" t="s">
        <v>107</v>
      </c>
      <c r="C260" s="38" t="s">
        <v>1098</v>
      </c>
      <c r="D260" s="39" t="n">
        <v>132</v>
      </c>
      <c r="E260" s="40"/>
    </row>
    <row collapsed="false" customFormat="false" customHeight="true" hidden="false" ht="17.1" outlineLevel="0" r="261">
      <c r="A261" s="36" t="n">
        <v>256</v>
      </c>
      <c r="B261" s="36" t="s">
        <v>107</v>
      </c>
      <c r="C261" s="38" t="s">
        <v>1099</v>
      </c>
      <c r="D261" s="39" t="n">
        <v>77</v>
      </c>
      <c r="E261" s="40"/>
    </row>
    <row collapsed="false" customFormat="false" customHeight="true" hidden="false" ht="17.1" outlineLevel="0" r="262">
      <c r="A262" s="36" t="n">
        <v>257</v>
      </c>
      <c r="B262" s="36" t="s">
        <v>107</v>
      </c>
      <c r="C262" s="38" t="s">
        <v>1100</v>
      </c>
      <c r="D262" s="39" t="n">
        <v>100</v>
      </c>
      <c r="E262" s="40"/>
    </row>
    <row collapsed="false" customFormat="false" customHeight="true" hidden="false" ht="17.1" outlineLevel="0" r="263">
      <c r="A263" s="36" t="n">
        <v>258</v>
      </c>
      <c r="B263" s="36" t="s">
        <v>107</v>
      </c>
      <c r="C263" s="38" t="s">
        <v>1101</v>
      </c>
      <c r="D263" s="39" t="s">
        <v>850</v>
      </c>
      <c r="E263" s="40"/>
    </row>
    <row collapsed="false" customFormat="false" customHeight="true" hidden="false" ht="17.1" outlineLevel="0" r="264">
      <c r="A264" s="36" t="n">
        <v>259</v>
      </c>
      <c r="B264" s="36" t="s">
        <v>107</v>
      </c>
      <c r="C264" s="38" t="s">
        <v>1102</v>
      </c>
      <c r="D264" s="39" t="n">
        <v>139</v>
      </c>
      <c r="E264" s="40"/>
    </row>
    <row collapsed="false" customFormat="false" customHeight="true" hidden="false" ht="17.1" outlineLevel="0" r="265">
      <c r="A265" s="36" t="n">
        <v>260</v>
      </c>
      <c r="B265" s="36" t="s">
        <v>107</v>
      </c>
      <c r="C265" s="38" t="s">
        <v>1103</v>
      </c>
      <c r="D265" s="39" t="n">
        <v>122</v>
      </c>
      <c r="E265" s="40"/>
    </row>
    <row collapsed="false" customFormat="false" customHeight="true" hidden="false" ht="17.1" outlineLevel="0" r="266">
      <c r="A266" s="36" t="n">
        <v>261</v>
      </c>
      <c r="B266" s="36" t="s">
        <v>107</v>
      </c>
      <c r="C266" s="38" t="s">
        <v>1104</v>
      </c>
      <c r="D266" s="39" t="n">
        <v>253</v>
      </c>
      <c r="E266" s="40"/>
    </row>
    <row collapsed="false" customFormat="false" customHeight="true" hidden="false" ht="17.1" outlineLevel="0" r="267">
      <c r="A267" s="36" t="n">
        <v>262</v>
      </c>
      <c r="B267" s="36" t="s">
        <v>107</v>
      </c>
      <c r="C267" s="38" t="s">
        <v>1105</v>
      </c>
      <c r="D267" s="39" t="n">
        <v>45</v>
      </c>
      <c r="E267" s="40"/>
    </row>
    <row collapsed="false" customFormat="false" customHeight="true" hidden="false" ht="17.1" outlineLevel="0" r="268">
      <c r="A268" s="36" t="n">
        <v>263</v>
      </c>
      <c r="B268" s="36" t="s">
        <v>107</v>
      </c>
      <c r="C268" s="38" t="s">
        <v>1106</v>
      </c>
      <c r="D268" s="39" t="n">
        <v>182</v>
      </c>
      <c r="E268" s="40"/>
    </row>
    <row collapsed="false" customFormat="false" customHeight="true" hidden="false" ht="17.1" outlineLevel="0" r="269">
      <c r="A269" s="36" t="n">
        <v>264</v>
      </c>
      <c r="B269" s="36" t="s">
        <v>107</v>
      </c>
      <c r="C269" s="38" t="s">
        <v>1107</v>
      </c>
      <c r="D269" s="39" t="n">
        <v>63</v>
      </c>
      <c r="E269" s="40"/>
    </row>
    <row collapsed="false" customFormat="false" customHeight="true" hidden="false" ht="17.1" outlineLevel="0" r="270">
      <c r="A270" s="36" t="n">
        <v>265</v>
      </c>
      <c r="B270" s="36" t="s">
        <v>107</v>
      </c>
      <c r="C270" s="38" t="s">
        <v>1108</v>
      </c>
      <c r="D270" s="39" t="n">
        <v>63</v>
      </c>
      <c r="E270" s="40"/>
    </row>
    <row collapsed="false" customFormat="false" customHeight="true" hidden="false" ht="17.1" outlineLevel="0" r="271">
      <c r="A271" s="36" t="n">
        <v>266</v>
      </c>
      <c r="B271" s="36" t="s">
        <v>107</v>
      </c>
      <c r="C271" s="38" t="s">
        <v>1109</v>
      </c>
      <c r="D271" s="39" t="n">
        <v>326</v>
      </c>
      <c r="E271" s="40"/>
    </row>
    <row collapsed="false" customFormat="false" customHeight="true" hidden="false" ht="17.1" outlineLevel="0" r="272">
      <c r="A272" s="36" t="n">
        <v>267</v>
      </c>
      <c r="B272" s="36" t="s">
        <v>107</v>
      </c>
      <c r="C272" s="38" t="s">
        <v>1110</v>
      </c>
      <c r="D272" s="39" t="n">
        <v>79</v>
      </c>
      <c r="E272" s="40"/>
    </row>
    <row collapsed="false" customFormat="false" customHeight="true" hidden="false" ht="17.1" outlineLevel="0" r="273">
      <c r="A273" s="36" t="n">
        <v>268</v>
      </c>
      <c r="B273" s="36" t="s">
        <v>107</v>
      </c>
      <c r="C273" s="38" t="s">
        <v>1111</v>
      </c>
      <c r="D273" s="39" t="s">
        <v>850</v>
      </c>
      <c r="E273" s="40"/>
    </row>
    <row collapsed="false" customFormat="false" customHeight="true" hidden="false" ht="17.1" outlineLevel="0" r="274">
      <c r="A274" s="36" t="n">
        <v>269</v>
      </c>
      <c r="B274" s="36" t="s">
        <v>107</v>
      </c>
      <c r="C274" s="38" t="s">
        <v>1112</v>
      </c>
      <c r="D274" s="39" t="n">
        <v>207</v>
      </c>
      <c r="E274" s="40"/>
    </row>
    <row collapsed="false" customFormat="false" customHeight="true" hidden="false" ht="17.1" outlineLevel="0" r="275">
      <c r="A275" s="36" t="n">
        <v>270</v>
      </c>
      <c r="B275" s="36" t="s">
        <v>107</v>
      </c>
      <c r="C275" s="38" t="s">
        <v>1113</v>
      </c>
      <c r="D275" s="39" t="n">
        <v>213</v>
      </c>
      <c r="E275" s="40"/>
    </row>
    <row collapsed="false" customFormat="false" customHeight="true" hidden="false" ht="17.1" outlineLevel="0" r="276">
      <c r="A276" s="36" t="n">
        <v>271</v>
      </c>
      <c r="B276" s="36" t="s">
        <v>107</v>
      </c>
      <c r="C276" s="38" t="s">
        <v>1114</v>
      </c>
      <c r="D276" s="39" t="n">
        <v>141</v>
      </c>
      <c r="E276" s="40"/>
    </row>
    <row collapsed="false" customFormat="false" customHeight="true" hidden="false" ht="17.1" outlineLevel="0" r="277">
      <c r="A277" s="36" t="n">
        <v>272</v>
      </c>
      <c r="B277" s="36" t="s">
        <v>107</v>
      </c>
      <c r="C277" s="38" t="s">
        <v>1115</v>
      </c>
      <c r="D277" s="39" t="n">
        <v>144</v>
      </c>
      <c r="E277" s="40"/>
    </row>
    <row collapsed="false" customFormat="false" customHeight="true" hidden="false" ht="17.1" outlineLevel="0" r="278">
      <c r="A278" s="36" t="n">
        <v>273</v>
      </c>
      <c r="B278" s="36" t="s">
        <v>107</v>
      </c>
      <c r="C278" s="38" t="s">
        <v>1116</v>
      </c>
      <c r="D278" s="39" t="n">
        <v>112</v>
      </c>
      <c r="E278" s="40"/>
    </row>
    <row collapsed="false" customFormat="false" customHeight="true" hidden="false" ht="17.1" outlineLevel="0" r="279">
      <c r="A279" s="36" t="n">
        <v>274</v>
      </c>
      <c r="B279" s="36" t="s">
        <v>107</v>
      </c>
      <c r="C279" s="38" t="s">
        <v>1117</v>
      </c>
      <c r="D279" s="39" t="n">
        <v>57</v>
      </c>
      <c r="E279" s="40"/>
    </row>
    <row collapsed="false" customFormat="false" customHeight="true" hidden="false" ht="17.1" outlineLevel="0" r="280">
      <c r="A280" s="36" t="n">
        <v>275</v>
      </c>
      <c r="B280" s="36" t="s">
        <v>107</v>
      </c>
      <c r="C280" s="38" t="s">
        <v>1118</v>
      </c>
      <c r="D280" s="39" t="n">
        <v>30</v>
      </c>
      <c r="E280" s="40"/>
    </row>
    <row collapsed="false" customFormat="false" customHeight="true" hidden="false" ht="17.1" outlineLevel="0" r="281">
      <c r="A281" s="36" t="n">
        <v>276</v>
      </c>
      <c r="B281" s="36" t="s">
        <v>107</v>
      </c>
      <c r="C281" s="38" t="s">
        <v>1119</v>
      </c>
      <c r="D281" s="39" t="n">
        <v>67</v>
      </c>
      <c r="E281" s="40"/>
    </row>
    <row collapsed="false" customFormat="false" customHeight="true" hidden="false" ht="17.1" outlineLevel="0" r="282">
      <c r="A282" s="36" t="n">
        <v>277</v>
      </c>
      <c r="B282" s="36" t="s">
        <v>107</v>
      </c>
      <c r="C282" s="38" t="s">
        <v>1120</v>
      </c>
      <c r="D282" s="39" t="s">
        <v>850</v>
      </c>
      <c r="E282" s="40"/>
    </row>
    <row collapsed="false" customFormat="false" customHeight="true" hidden="false" ht="17.1" outlineLevel="0" r="283">
      <c r="A283" s="36" t="n">
        <v>278</v>
      </c>
      <c r="B283" s="36" t="s">
        <v>107</v>
      </c>
      <c r="C283" s="38" t="s">
        <v>1121</v>
      </c>
      <c r="D283" s="39" t="n">
        <v>27</v>
      </c>
      <c r="E283" s="40"/>
    </row>
    <row collapsed="false" customFormat="false" customHeight="true" hidden="false" ht="17.1" outlineLevel="0" r="284">
      <c r="A284" s="36" t="n">
        <v>279</v>
      </c>
      <c r="B284" s="36" t="s">
        <v>107</v>
      </c>
      <c r="C284" s="38" t="s">
        <v>1122</v>
      </c>
      <c r="D284" s="39" t="n">
        <v>244</v>
      </c>
      <c r="E284" s="40"/>
    </row>
    <row collapsed="false" customFormat="false" customHeight="true" hidden="false" ht="17.1" outlineLevel="0" r="285">
      <c r="A285" s="36" t="n">
        <v>280</v>
      </c>
      <c r="B285" s="36" t="s">
        <v>107</v>
      </c>
      <c r="C285" s="38" t="s">
        <v>1123</v>
      </c>
      <c r="D285" s="39" t="n">
        <v>191</v>
      </c>
      <c r="E285" s="40"/>
    </row>
    <row collapsed="false" customFormat="false" customHeight="true" hidden="false" ht="17.1" outlineLevel="0" r="286">
      <c r="A286" s="36" t="n">
        <v>281</v>
      </c>
      <c r="B286" s="36" t="s">
        <v>107</v>
      </c>
      <c r="C286" s="38" t="s">
        <v>1124</v>
      </c>
      <c r="D286" s="39" t="n">
        <v>233</v>
      </c>
      <c r="E286" s="40"/>
    </row>
    <row collapsed="false" customFormat="false" customHeight="true" hidden="false" ht="17.1" outlineLevel="0" r="287">
      <c r="A287" s="36" t="n">
        <v>282</v>
      </c>
      <c r="B287" s="36" t="s">
        <v>107</v>
      </c>
      <c r="C287" s="38" t="s">
        <v>1125</v>
      </c>
      <c r="D287" s="39" t="s">
        <v>850</v>
      </c>
      <c r="E287" s="40"/>
    </row>
    <row collapsed="false" customFormat="false" customHeight="true" hidden="false" ht="17.1" outlineLevel="0" r="288">
      <c r="A288" s="36" t="n">
        <v>283</v>
      </c>
      <c r="B288" s="36" t="s">
        <v>107</v>
      </c>
      <c r="C288" s="38" t="s">
        <v>1126</v>
      </c>
      <c r="D288" s="39" t="n">
        <v>70</v>
      </c>
      <c r="E288" s="40"/>
    </row>
    <row collapsed="false" customFormat="false" customHeight="true" hidden="false" ht="17.1" outlineLevel="0" r="289">
      <c r="A289" s="36" t="n">
        <v>284</v>
      </c>
      <c r="B289" s="36" t="s">
        <v>107</v>
      </c>
      <c r="C289" s="38" t="s">
        <v>1127</v>
      </c>
      <c r="D289" s="39" t="n">
        <v>81</v>
      </c>
      <c r="E289" s="40"/>
    </row>
    <row collapsed="false" customFormat="false" customHeight="true" hidden="false" ht="17.1" outlineLevel="0" r="290">
      <c r="A290" s="36" t="n">
        <v>285</v>
      </c>
      <c r="B290" s="36" t="s">
        <v>107</v>
      </c>
      <c r="C290" s="38" t="s">
        <v>1128</v>
      </c>
      <c r="D290" s="39" t="n">
        <v>87</v>
      </c>
      <c r="E290" s="40"/>
    </row>
    <row collapsed="false" customFormat="false" customHeight="true" hidden="false" ht="17.1" outlineLevel="0" r="291">
      <c r="A291" s="36" t="n">
        <v>286</v>
      </c>
      <c r="B291" s="36" t="s">
        <v>107</v>
      </c>
      <c r="C291" s="38" t="s">
        <v>1129</v>
      </c>
      <c r="D291" s="39" t="n">
        <v>73</v>
      </c>
      <c r="E291" s="40"/>
    </row>
    <row collapsed="false" customFormat="false" customHeight="true" hidden="false" ht="17.1" outlineLevel="0" r="292">
      <c r="A292" s="36" t="n">
        <v>287</v>
      </c>
      <c r="B292" s="36" t="s">
        <v>107</v>
      </c>
      <c r="C292" s="38" t="s">
        <v>1130</v>
      </c>
      <c r="D292" s="39" t="n">
        <v>38</v>
      </c>
      <c r="E292" s="40"/>
    </row>
    <row collapsed="false" customFormat="false" customHeight="true" hidden="false" ht="17.1" outlineLevel="0" r="293">
      <c r="A293" s="36" t="n">
        <v>288</v>
      </c>
      <c r="B293" s="36" t="s">
        <v>107</v>
      </c>
      <c r="C293" s="38" t="s">
        <v>1131</v>
      </c>
      <c r="D293" s="39" t="s">
        <v>850</v>
      </c>
      <c r="E293" s="40"/>
    </row>
    <row collapsed="false" customFormat="false" customHeight="true" hidden="false" ht="17.1" outlineLevel="0" r="294">
      <c r="A294" s="36" t="n">
        <v>289</v>
      </c>
      <c r="B294" s="36" t="s">
        <v>107</v>
      </c>
      <c r="C294" s="38" t="s">
        <v>1132</v>
      </c>
      <c r="D294" s="39" t="n">
        <v>157</v>
      </c>
      <c r="E294" s="40"/>
    </row>
    <row collapsed="false" customFormat="false" customHeight="true" hidden="false" ht="17.1" outlineLevel="0" r="295">
      <c r="A295" s="36" t="n">
        <v>290</v>
      </c>
      <c r="B295" s="36" t="s">
        <v>107</v>
      </c>
      <c r="C295" s="38" t="s">
        <v>1133</v>
      </c>
      <c r="D295" s="39" t="n">
        <v>83</v>
      </c>
      <c r="E295" s="40"/>
    </row>
    <row collapsed="false" customFormat="false" customHeight="true" hidden="false" ht="17.1" outlineLevel="0" r="296">
      <c r="A296" s="36" t="n">
        <v>291</v>
      </c>
      <c r="B296" s="36" t="s">
        <v>107</v>
      </c>
      <c r="C296" s="38" t="s">
        <v>1134</v>
      </c>
      <c r="D296" s="39" t="n">
        <v>49</v>
      </c>
      <c r="E296" s="40"/>
    </row>
    <row collapsed="false" customFormat="false" customHeight="true" hidden="false" ht="17.1" outlineLevel="0" r="297">
      <c r="A297" s="36" t="n">
        <v>292</v>
      </c>
      <c r="B297" s="36" t="s">
        <v>107</v>
      </c>
      <c r="C297" s="38" t="s">
        <v>1135</v>
      </c>
      <c r="D297" s="39" t="n">
        <v>86</v>
      </c>
      <c r="E297" s="40"/>
    </row>
    <row collapsed="false" customFormat="false" customHeight="true" hidden="false" ht="17.1" outlineLevel="0" r="298">
      <c r="A298" s="36" t="n">
        <v>293</v>
      </c>
      <c r="B298" s="36" t="s">
        <v>107</v>
      </c>
      <c r="C298" s="38" t="s">
        <v>1136</v>
      </c>
      <c r="D298" s="39" t="n">
        <v>92</v>
      </c>
      <c r="E298" s="40"/>
    </row>
    <row collapsed="false" customFormat="false" customHeight="true" hidden="false" ht="17.1" outlineLevel="0" r="299">
      <c r="A299" s="36" t="n">
        <v>294</v>
      </c>
      <c r="B299" s="36" t="s">
        <v>107</v>
      </c>
      <c r="C299" s="38" t="s">
        <v>1137</v>
      </c>
      <c r="D299" s="39" t="s">
        <v>850</v>
      </c>
      <c r="E299" s="40"/>
    </row>
    <row collapsed="false" customFormat="false" customHeight="true" hidden="false" ht="17.1" outlineLevel="0" r="300">
      <c r="A300" s="36" t="n">
        <v>295</v>
      </c>
      <c r="B300" s="36" t="s">
        <v>107</v>
      </c>
      <c r="C300" s="38" t="s">
        <v>1138</v>
      </c>
      <c r="D300" s="39" t="n">
        <v>331</v>
      </c>
      <c r="E300" s="40"/>
    </row>
    <row collapsed="false" customFormat="false" customHeight="true" hidden="false" ht="17.1" outlineLevel="0" r="301">
      <c r="A301" s="36" t="n">
        <v>296</v>
      </c>
      <c r="B301" s="36" t="s">
        <v>107</v>
      </c>
      <c r="C301" s="38" t="s">
        <v>1139</v>
      </c>
      <c r="D301" s="39" t="n">
        <v>85</v>
      </c>
      <c r="E301" s="40"/>
    </row>
    <row collapsed="false" customFormat="false" customHeight="true" hidden="false" ht="17.1" outlineLevel="0" r="302">
      <c r="A302" s="36" t="n">
        <v>297</v>
      </c>
      <c r="B302" s="36" t="s">
        <v>107</v>
      </c>
      <c r="C302" s="38" t="s">
        <v>1140</v>
      </c>
      <c r="D302" s="39" t="n">
        <v>64</v>
      </c>
      <c r="E302" s="40"/>
    </row>
    <row collapsed="false" customFormat="false" customHeight="true" hidden="false" ht="17.1" outlineLevel="0" r="303">
      <c r="A303" s="36" t="n">
        <v>298</v>
      </c>
      <c r="B303" s="36" t="s">
        <v>107</v>
      </c>
      <c r="C303" s="38" t="s">
        <v>1141</v>
      </c>
      <c r="D303" s="39" t="n">
        <v>163</v>
      </c>
      <c r="E303" s="40"/>
    </row>
    <row collapsed="false" customFormat="false" customHeight="true" hidden="false" ht="17.1" outlineLevel="0" r="304">
      <c r="A304" s="36" t="n">
        <v>299</v>
      </c>
      <c r="B304" s="36" t="s">
        <v>107</v>
      </c>
      <c r="C304" s="38" t="s">
        <v>1142</v>
      </c>
      <c r="D304" s="39" t="n">
        <v>108</v>
      </c>
      <c r="E304" s="40"/>
    </row>
    <row collapsed="false" customFormat="false" customHeight="true" hidden="false" ht="17.1" outlineLevel="0" r="305">
      <c r="A305" s="36" t="n">
        <v>300</v>
      </c>
      <c r="B305" s="36" t="s">
        <v>107</v>
      </c>
      <c r="C305" s="38" t="s">
        <v>1143</v>
      </c>
      <c r="D305" s="39" t="n">
        <v>37</v>
      </c>
      <c r="E305" s="40"/>
    </row>
    <row collapsed="false" customFormat="false" customHeight="true" hidden="false" ht="17.1" outlineLevel="0" r="306">
      <c r="A306" s="36" t="n">
        <v>301</v>
      </c>
      <c r="B306" s="36" t="s">
        <v>107</v>
      </c>
      <c r="C306" s="38" t="s">
        <v>1144</v>
      </c>
      <c r="D306" s="39" t="n">
        <v>50</v>
      </c>
      <c r="E306" s="40"/>
    </row>
    <row collapsed="false" customFormat="false" customHeight="true" hidden="false" ht="17.1" outlineLevel="0" r="307">
      <c r="A307" s="36" t="n">
        <v>302</v>
      </c>
      <c r="B307" s="36" t="s">
        <v>107</v>
      </c>
      <c r="C307" s="38" t="s">
        <v>1145</v>
      </c>
      <c r="D307" s="39" t="n">
        <v>98</v>
      </c>
      <c r="E307" s="40"/>
    </row>
    <row collapsed="false" customFormat="false" customHeight="true" hidden="false" ht="17.1" outlineLevel="0" r="308">
      <c r="A308" s="36" t="n">
        <v>303</v>
      </c>
      <c r="B308" s="36" t="s">
        <v>107</v>
      </c>
      <c r="C308" s="38" t="s">
        <v>1146</v>
      </c>
      <c r="D308" s="39" t="n">
        <v>65</v>
      </c>
      <c r="E308" s="40"/>
    </row>
    <row collapsed="false" customFormat="false" customHeight="true" hidden="false" ht="17.1" outlineLevel="0" r="309">
      <c r="A309" s="36" t="n">
        <v>304</v>
      </c>
      <c r="B309" s="36" t="s">
        <v>107</v>
      </c>
      <c r="C309" s="38" t="s">
        <v>1147</v>
      </c>
      <c r="D309" s="39" t="n">
        <v>39</v>
      </c>
      <c r="E309" s="40"/>
    </row>
    <row collapsed="false" customFormat="false" customHeight="true" hidden="false" ht="17.1" outlineLevel="0" r="310">
      <c r="A310" s="36" t="n">
        <v>305</v>
      </c>
      <c r="B310" s="36" t="s">
        <v>107</v>
      </c>
      <c r="C310" s="38" t="s">
        <v>1148</v>
      </c>
      <c r="D310" s="39" t="n">
        <v>203</v>
      </c>
      <c r="E310" s="40"/>
    </row>
    <row collapsed="false" customFormat="false" customHeight="true" hidden="false" ht="17.1" outlineLevel="0" r="311">
      <c r="A311" s="36" t="n">
        <v>306</v>
      </c>
      <c r="B311" s="36" t="s">
        <v>107</v>
      </c>
      <c r="C311" s="38" t="s">
        <v>1149</v>
      </c>
      <c r="D311" s="39" t="n">
        <v>195</v>
      </c>
      <c r="E311" s="40"/>
    </row>
    <row collapsed="false" customFormat="false" customHeight="true" hidden="false" ht="17.1" outlineLevel="0" r="312">
      <c r="A312" s="36" t="n">
        <v>307</v>
      </c>
      <c r="B312" s="36" t="s">
        <v>107</v>
      </c>
      <c r="C312" s="38" t="s">
        <v>1150</v>
      </c>
      <c r="D312" s="39" t="n">
        <v>44</v>
      </c>
      <c r="E312" s="40"/>
    </row>
    <row collapsed="false" customFormat="false" customHeight="true" hidden="false" ht="17.1" outlineLevel="0" r="313">
      <c r="A313" s="36" t="n">
        <v>308</v>
      </c>
      <c r="B313" s="36" t="s">
        <v>107</v>
      </c>
      <c r="C313" s="38" t="s">
        <v>1151</v>
      </c>
      <c r="D313" s="39" t="n">
        <v>82</v>
      </c>
      <c r="E313" s="40"/>
    </row>
    <row collapsed="false" customFormat="false" customHeight="true" hidden="false" ht="17.1" outlineLevel="0" r="314">
      <c r="A314" s="36" t="n">
        <v>309</v>
      </c>
      <c r="B314" s="36" t="s">
        <v>107</v>
      </c>
      <c r="C314" s="38" t="s">
        <v>1152</v>
      </c>
      <c r="D314" s="39" t="n">
        <v>290</v>
      </c>
      <c r="E314" s="40"/>
    </row>
    <row collapsed="false" customFormat="false" customHeight="true" hidden="false" ht="17.1" outlineLevel="0" r="315">
      <c r="A315" s="36" t="n">
        <v>310</v>
      </c>
      <c r="B315" s="36" t="s">
        <v>107</v>
      </c>
      <c r="C315" s="38" t="s">
        <v>1153</v>
      </c>
      <c r="D315" s="39" t="n">
        <v>80</v>
      </c>
      <c r="E315" s="40"/>
    </row>
    <row collapsed="false" customFormat="false" customHeight="true" hidden="false" ht="17.1" outlineLevel="0" r="316">
      <c r="A316" s="36" t="n">
        <v>311</v>
      </c>
      <c r="B316" s="36" t="s">
        <v>107</v>
      </c>
      <c r="C316" s="38" t="s">
        <v>1154</v>
      </c>
      <c r="D316" s="39" t="n">
        <v>572</v>
      </c>
      <c r="E316" s="40"/>
    </row>
    <row collapsed="false" customFormat="false" customHeight="true" hidden="false" ht="17.1" outlineLevel="0" r="317">
      <c r="A317" s="36" t="n">
        <v>312</v>
      </c>
      <c r="B317" s="36" t="s">
        <v>107</v>
      </c>
      <c r="C317" s="38" t="s">
        <v>1155</v>
      </c>
      <c r="D317" s="39" t="n">
        <v>92</v>
      </c>
      <c r="E317" s="40"/>
    </row>
    <row collapsed="false" customFormat="false" customHeight="true" hidden="false" ht="17.1" outlineLevel="0" r="318">
      <c r="A318" s="36" t="n">
        <v>313</v>
      </c>
      <c r="B318" s="36" t="s">
        <v>107</v>
      </c>
      <c r="C318" s="38" t="s">
        <v>1156</v>
      </c>
      <c r="D318" s="39" t="s">
        <v>850</v>
      </c>
      <c r="E318" s="40"/>
    </row>
    <row collapsed="false" customFormat="false" customHeight="true" hidden="false" ht="17.1" outlineLevel="0" r="319">
      <c r="A319" s="36" t="n">
        <v>314</v>
      </c>
      <c r="B319" s="36" t="s">
        <v>107</v>
      </c>
      <c r="C319" s="38" t="s">
        <v>1157</v>
      </c>
      <c r="D319" s="39" t="n">
        <v>174</v>
      </c>
      <c r="E319" s="40"/>
    </row>
    <row collapsed="false" customFormat="false" customHeight="true" hidden="false" ht="17.1" outlineLevel="0" r="320">
      <c r="A320" s="36" t="n">
        <v>315</v>
      </c>
      <c r="B320" s="36" t="s">
        <v>107</v>
      </c>
      <c r="C320" s="38" t="s">
        <v>1158</v>
      </c>
      <c r="D320" s="39" t="n">
        <v>99</v>
      </c>
      <c r="E320" s="40"/>
    </row>
    <row collapsed="false" customFormat="false" customHeight="true" hidden="false" ht="17.1" outlineLevel="0" r="321">
      <c r="A321" s="36" t="n">
        <v>316</v>
      </c>
      <c r="B321" s="36" t="s">
        <v>107</v>
      </c>
      <c r="C321" s="38" t="s">
        <v>1159</v>
      </c>
      <c r="D321" s="39" t="n">
        <v>119</v>
      </c>
      <c r="E321" s="40"/>
    </row>
    <row collapsed="false" customFormat="false" customHeight="true" hidden="false" ht="17.1" outlineLevel="0" r="322">
      <c r="A322" s="36" t="n">
        <v>317</v>
      </c>
      <c r="B322" s="36" t="s">
        <v>107</v>
      </c>
      <c r="C322" s="38" t="s">
        <v>1160</v>
      </c>
      <c r="D322" s="39" t="n">
        <v>81</v>
      </c>
      <c r="E322" s="40"/>
    </row>
    <row collapsed="false" customFormat="false" customHeight="true" hidden="false" ht="17.1" outlineLevel="0" r="323">
      <c r="A323" s="36" t="n">
        <v>318</v>
      </c>
      <c r="B323" s="36" t="s">
        <v>107</v>
      </c>
      <c r="C323" s="38" t="s">
        <v>1161</v>
      </c>
      <c r="D323" s="39" t="n">
        <v>78</v>
      </c>
      <c r="E323" s="40"/>
    </row>
    <row collapsed="false" customFormat="false" customHeight="true" hidden="false" ht="17.1" outlineLevel="0" r="324">
      <c r="A324" s="36" t="n">
        <v>319</v>
      </c>
      <c r="B324" s="36" t="s">
        <v>107</v>
      </c>
      <c r="C324" s="38" t="s">
        <v>1162</v>
      </c>
      <c r="D324" s="39" t="n">
        <v>352</v>
      </c>
      <c r="E324" s="40"/>
    </row>
    <row collapsed="false" customFormat="false" customHeight="true" hidden="false" ht="17.1" outlineLevel="0" r="325">
      <c r="A325" s="36" t="n">
        <v>320</v>
      </c>
      <c r="B325" s="36" t="s">
        <v>107</v>
      </c>
      <c r="C325" s="38" t="s">
        <v>1163</v>
      </c>
      <c r="D325" s="39" t="n">
        <v>71</v>
      </c>
      <c r="E325" s="40"/>
    </row>
    <row collapsed="false" customFormat="false" customHeight="true" hidden="false" ht="17.1" outlineLevel="0" r="326">
      <c r="A326" s="36" t="n">
        <v>321</v>
      </c>
      <c r="B326" s="36" t="s">
        <v>107</v>
      </c>
      <c r="C326" s="38" t="s">
        <v>1164</v>
      </c>
      <c r="D326" s="39" t="n">
        <v>50</v>
      </c>
      <c r="E326" s="40"/>
    </row>
    <row collapsed="false" customFormat="false" customHeight="true" hidden="false" ht="17.1" outlineLevel="0" r="327">
      <c r="A327" s="36" t="n">
        <v>322</v>
      </c>
      <c r="B327" s="36" t="s">
        <v>107</v>
      </c>
      <c r="C327" s="38" t="s">
        <v>1165</v>
      </c>
      <c r="D327" s="39" t="n">
        <v>49</v>
      </c>
      <c r="E327" s="40"/>
    </row>
    <row collapsed="false" customFormat="false" customHeight="true" hidden="false" ht="17.1" outlineLevel="0" r="328">
      <c r="A328" s="36" t="n">
        <v>323</v>
      </c>
      <c r="B328" s="36" t="s">
        <v>107</v>
      </c>
      <c r="C328" s="38" t="s">
        <v>1166</v>
      </c>
      <c r="D328" s="39" t="n">
        <v>300</v>
      </c>
      <c r="E328" s="40"/>
    </row>
    <row collapsed="false" customFormat="false" customHeight="true" hidden="false" ht="17.1" outlineLevel="0" r="329">
      <c r="A329" s="36" t="n">
        <v>324</v>
      </c>
      <c r="B329" s="36" t="s">
        <v>107</v>
      </c>
      <c r="C329" s="38" t="s">
        <v>1167</v>
      </c>
      <c r="D329" s="39" t="n">
        <v>120</v>
      </c>
      <c r="E329" s="40"/>
    </row>
    <row collapsed="false" customFormat="false" customHeight="true" hidden="false" ht="17.1" outlineLevel="0" r="330">
      <c r="A330" s="36" t="n">
        <v>325</v>
      </c>
      <c r="B330" s="36" t="s">
        <v>107</v>
      </c>
      <c r="C330" s="38" t="s">
        <v>1168</v>
      </c>
      <c r="D330" s="39" t="n">
        <v>208</v>
      </c>
      <c r="E330" s="40"/>
    </row>
    <row collapsed="false" customFormat="false" customHeight="true" hidden="false" ht="17.1" outlineLevel="0" r="331">
      <c r="A331" s="36" t="n">
        <v>326</v>
      </c>
      <c r="B331" s="36" t="s">
        <v>107</v>
      </c>
      <c r="C331" s="38" t="s">
        <v>1169</v>
      </c>
      <c r="D331" s="39" t="s">
        <v>850</v>
      </c>
      <c r="E331" s="40"/>
    </row>
    <row collapsed="false" customFormat="false" customHeight="true" hidden="false" ht="17.1" outlineLevel="0" r="332">
      <c r="A332" s="36" t="n">
        <v>327</v>
      </c>
      <c r="B332" s="36" t="s">
        <v>107</v>
      </c>
      <c r="C332" s="38" t="s">
        <v>1170</v>
      </c>
      <c r="D332" s="39" t="n">
        <v>76</v>
      </c>
      <c r="E332" s="40"/>
    </row>
    <row collapsed="false" customFormat="false" customHeight="true" hidden="false" ht="17.1" outlineLevel="0" r="333">
      <c r="A333" s="36" t="n">
        <v>328</v>
      </c>
      <c r="B333" s="36" t="s">
        <v>107</v>
      </c>
      <c r="C333" s="38" t="s">
        <v>1171</v>
      </c>
      <c r="D333" s="39" t="n">
        <v>125</v>
      </c>
      <c r="E333" s="40"/>
    </row>
    <row collapsed="false" customFormat="false" customHeight="true" hidden="false" ht="17.1" outlineLevel="0" r="334">
      <c r="A334" s="36" t="n">
        <v>329</v>
      </c>
      <c r="B334" s="36" t="s">
        <v>107</v>
      </c>
      <c r="C334" s="38" t="s">
        <v>1172</v>
      </c>
      <c r="D334" s="39" t="n">
        <v>132</v>
      </c>
      <c r="E334" s="40"/>
    </row>
    <row collapsed="false" customFormat="false" customHeight="true" hidden="false" ht="17.1" outlineLevel="0" r="335">
      <c r="A335" s="36" t="n">
        <v>330</v>
      </c>
      <c r="B335" s="36" t="s">
        <v>107</v>
      </c>
      <c r="C335" s="38" t="s">
        <v>1173</v>
      </c>
      <c r="D335" s="39" t="n">
        <v>202</v>
      </c>
      <c r="E335" s="40"/>
    </row>
    <row collapsed="false" customFormat="false" customHeight="true" hidden="false" ht="17.1" outlineLevel="0" r="336">
      <c r="A336" s="36" t="n">
        <v>331</v>
      </c>
      <c r="B336" s="36" t="s">
        <v>107</v>
      </c>
      <c r="C336" s="38" t="s">
        <v>1174</v>
      </c>
      <c r="D336" s="39" t="n">
        <v>246</v>
      </c>
      <c r="E336" s="40"/>
    </row>
    <row collapsed="false" customFormat="false" customHeight="true" hidden="false" ht="17.1" outlineLevel="0" r="337">
      <c r="A337" s="36" t="n">
        <v>332</v>
      </c>
      <c r="B337" s="36" t="s">
        <v>107</v>
      </c>
      <c r="C337" s="38" t="s">
        <v>1175</v>
      </c>
      <c r="D337" s="39" t="n">
        <v>248</v>
      </c>
      <c r="E337" s="40"/>
    </row>
    <row collapsed="false" customFormat="false" customHeight="true" hidden="false" ht="17.1" outlineLevel="0" r="338">
      <c r="A338" s="36" t="n">
        <v>333</v>
      </c>
      <c r="B338" s="36" t="s">
        <v>107</v>
      </c>
      <c r="C338" s="38" t="s">
        <v>1176</v>
      </c>
      <c r="D338" s="39" t="n">
        <v>109</v>
      </c>
      <c r="E338" s="40"/>
    </row>
    <row collapsed="false" customFormat="false" customHeight="true" hidden="false" ht="17.1" outlineLevel="0" r="339">
      <c r="A339" s="36" t="n">
        <v>334</v>
      </c>
      <c r="B339" s="36" t="s">
        <v>107</v>
      </c>
      <c r="C339" s="38" t="s">
        <v>1177</v>
      </c>
      <c r="D339" s="39" t="n">
        <v>116</v>
      </c>
      <c r="E339" s="40"/>
    </row>
    <row collapsed="false" customFormat="false" customHeight="true" hidden="false" ht="17.1" outlineLevel="0" r="340">
      <c r="A340" s="36" t="n">
        <v>335</v>
      </c>
      <c r="B340" s="36" t="s">
        <v>107</v>
      </c>
      <c r="C340" s="38" t="s">
        <v>1178</v>
      </c>
      <c r="D340" s="39" t="n">
        <v>120</v>
      </c>
      <c r="E340" s="40"/>
    </row>
    <row collapsed="false" customFormat="false" customHeight="true" hidden="false" ht="17.1" outlineLevel="0" r="341">
      <c r="A341" s="36" t="n">
        <v>336</v>
      </c>
      <c r="B341" s="36" t="s">
        <v>107</v>
      </c>
      <c r="C341" s="38" t="s">
        <v>1179</v>
      </c>
      <c r="D341" s="39" t="n">
        <v>143</v>
      </c>
      <c r="E341" s="40"/>
    </row>
    <row collapsed="false" customFormat="false" customHeight="true" hidden="false" ht="17.1" outlineLevel="0" r="342">
      <c r="A342" s="36" t="n">
        <v>337</v>
      </c>
      <c r="B342" s="36" t="s">
        <v>107</v>
      </c>
      <c r="C342" s="38" t="s">
        <v>1180</v>
      </c>
      <c r="D342" s="39" t="n">
        <v>102</v>
      </c>
      <c r="E342" s="40"/>
    </row>
    <row collapsed="false" customFormat="false" customHeight="true" hidden="false" ht="17.1" outlineLevel="0" r="343">
      <c r="A343" s="36" t="n">
        <v>338</v>
      </c>
      <c r="B343" s="36" t="s">
        <v>107</v>
      </c>
      <c r="C343" s="38" t="s">
        <v>1181</v>
      </c>
      <c r="D343" s="39" t="n">
        <v>96</v>
      </c>
      <c r="E343" s="40"/>
    </row>
    <row collapsed="false" customFormat="false" customHeight="true" hidden="false" ht="17.1" outlineLevel="0" r="344">
      <c r="A344" s="36" t="n">
        <v>339</v>
      </c>
      <c r="B344" s="36" t="s">
        <v>107</v>
      </c>
      <c r="C344" s="38" t="s">
        <v>1182</v>
      </c>
      <c r="D344" s="39" t="n">
        <v>136</v>
      </c>
      <c r="E344" s="40"/>
    </row>
    <row collapsed="false" customFormat="false" customHeight="true" hidden="false" ht="17.1" outlineLevel="0" r="345">
      <c r="A345" s="36" t="n">
        <v>340</v>
      </c>
      <c r="B345" s="36" t="s">
        <v>107</v>
      </c>
      <c r="C345" s="38" t="s">
        <v>1183</v>
      </c>
      <c r="D345" s="39" t="n">
        <v>93</v>
      </c>
      <c r="E345" s="40"/>
    </row>
    <row collapsed="false" customFormat="false" customHeight="true" hidden="false" ht="17.1" outlineLevel="0" r="346">
      <c r="A346" s="36" t="n">
        <v>341</v>
      </c>
      <c r="B346" s="36" t="s">
        <v>107</v>
      </c>
      <c r="C346" s="38" t="s">
        <v>1184</v>
      </c>
      <c r="D346" s="39" t="n">
        <v>257</v>
      </c>
      <c r="E346" s="40"/>
    </row>
    <row collapsed="false" customFormat="false" customHeight="true" hidden="false" ht="17.1" outlineLevel="0" r="347">
      <c r="A347" s="36" t="n">
        <v>342</v>
      </c>
      <c r="B347" s="36" t="s">
        <v>107</v>
      </c>
      <c r="C347" s="38" t="s">
        <v>1185</v>
      </c>
      <c r="D347" s="39" t="n">
        <v>118</v>
      </c>
      <c r="E347" s="40"/>
    </row>
    <row collapsed="false" customFormat="false" customHeight="true" hidden="false" ht="17.1" outlineLevel="0" r="348">
      <c r="A348" s="36" t="n">
        <v>343</v>
      </c>
      <c r="B348" s="36" t="s">
        <v>107</v>
      </c>
      <c r="C348" s="38" t="s">
        <v>1186</v>
      </c>
      <c r="D348" s="39" t="n">
        <v>253</v>
      </c>
      <c r="E348" s="40"/>
    </row>
    <row collapsed="false" customFormat="false" customHeight="true" hidden="false" ht="17.1" outlineLevel="0" r="349">
      <c r="A349" s="36" t="n">
        <v>344</v>
      </c>
      <c r="B349" s="36" t="s">
        <v>107</v>
      </c>
      <c r="C349" s="38" t="s">
        <v>1187</v>
      </c>
      <c r="D349" s="39" t="n">
        <v>205</v>
      </c>
      <c r="E349" s="40"/>
    </row>
    <row collapsed="false" customFormat="false" customHeight="true" hidden="false" ht="17.1" outlineLevel="0" r="350">
      <c r="A350" s="36" t="n">
        <v>345</v>
      </c>
      <c r="B350" s="36" t="s">
        <v>107</v>
      </c>
      <c r="C350" s="38" t="s">
        <v>1188</v>
      </c>
      <c r="D350" s="39" t="n">
        <v>128</v>
      </c>
      <c r="E350" s="40"/>
    </row>
    <row collapsed="false" customFormat="false" customHeight="true" hidden="false" ht="17.1" outlineLevel="0" r="351">
      <c r="A351" s="36" t="n">
        <v>346</v>
      </c>
      <c r="B351" s="36" t="s">
        <v>107</v>
      </c>
      <c r="C351" s="38" t="s">
        <v>1189</v>
      </c>
      <c r="D351" s="39" t="n">
        <v>130</v>
      </c>
      <c r="E351" s="40"/>
    </row>
    <row collapsed="false" customFormat="false" customHeight="true" hidden="false" ht="17.1" outlineLevel="0" r="352">
      <c r="A352" s="36" t="n">
        <v>347</v>
      </c>
      <c r="B352" s="36" t="s">
        <v>107</v>
      </c>
      <c r="C352" s="38" t="s">
        <v>1190</v>
      </c>
      <c r="D352" s="39" t="n">
        <v>212</v>
      </c>
      <c r="E352" s="40"/>
    </row>
    <row collapsed="false" customFormat="false" customHeight="true" hidden="false" ht="17.1" outlineLevel="0" r="353">
      <c r="A353" s="36" t="n">
        <v>348</v>
      </c>
      <c r="B353" s="36" t="s">
        <v>107</v>
      </c>
      <c r="C353" s="38" t="s">
        <v>1191</v>
      </c>
      <c r="D353" s="39" t="n">
        <v>121</v>
      </c>
      <c r="E353" s="40"/>
    </row>
    <row collapsed="false" customFormat="false" customHeight="true" hidden="false" ht="17.1" outlineLevel="0" r="354">
      <c r="A354" s="36" t="n">
        <v>349</v>
      </c>
      <c r="B354" s="36" t="s">
        <v>107</v>
      </c>
      <c r="C354" s="38" t="s">
        <v>1192</v>
      </c>
      <c r="D354" s="39" t="n">
        <v>140</v>
      </c>
      <c r="E354" s="40"/>
    </row>
    <row collapsed="false" customFormat="false" customHeight="true" hidden="false" ht="17.1" outlineLevel="0" r="355">
      <c r="A355" s="36" t="n">
        <v>350</v>
      </c>
      <c r="B355" s="36" t="s">
        <v>107</v>
      </c>
      <c r="C355" s="38" t="s">
        <v>1193</v>
      </c>
      <c r="D355" s="39" t="n">
        <v>41</v>
      </c>
      <c r="E355" s="40"/>
    </row>
    <row collapsed="false" customFormat="false" customHeight="true" hidden="false" ht="17.1" outlineLevel="0" r="356">
      <c r="A356" s="36" t="n">
        <v>351</v>
      </c>
      <c r="B356" s="36" t="s">
        <v>107</v>
      </c>
      <c r="C356" s="38" t="s">
        <v>1194</v>
      </c>
      <c r="D356" s="39" t="n">
        <v>102</v>
      </c>
      <c r="E356" s="40"/>
    </row>
    <row collapsed="false" customFormat="false" customHeight="true" hidden="false" ht="17.1" outlineLevel="0" r="357">
      <c r="A357" s="36" t="n">
        <v>352</v>
      </c>
      <c r="B357" s="36" t="s">
        <v>107</v>
      </c>
      <c r="C357" s="38" t="s">
        <v>1195</v>
      </c>
      <c r="D357" s="39" t="n">
        <v>51</v>
      </c>
      <c r="E357" s="40"/>
    </row>
    <row collapsed="false" customFormat="false" customHeight="true" hidden="false" ht="17.1" outlineLevel="0" r="358">
      <c r="A358" s="36" t="n">
        <v>353</v>
      </c>
      <c r="B358" s="36" t="s">
        <v>107</v>
      </c>
      <c r="C358" s="38" t="s">
        <v>1196</v>
      </c>
      <c r="D358" s="39" t="n">
        <v>69</v>
      </c>
      <c r="E358" s="40"/>
    </row>
    <row collapsed="false" customFormat="false" customHeight="true" hidden="false" ht="17.1" outlineLevel="0" r="359">
      <c r="A359" s="36" t="n">
        <v>354</v>
      </c>
      <c r="B359" s="36" t="s">
        <v>107</v>
      </c>
      <c r="C359" s="38" t="s">
        <v>1197</v>
      </c>
      <c r="D359" s="39" t="n">
        <v>65</v>
      </c>
      <c r="E359" s="40"/>
    </row>
    <row collapsed="false" customFormat="false" customHeight="true" hidden="false" ht="17.1" outlineLevel="0" r="360">
      <c r="A360" s="36" t="n">
        <v>355</v>
      </c>
      <c r="B360" s="36" t="s">
        <v>107</v>
      </c>
      <c r="C360" s="38" t="s">
        <v>1198</v>
      </c>
      <c r="D360" s="39" t="n">
        <v>72</v>
      </c>
      <c r="E360" s="40"/>
    </row>
    <row collapsed="false" customFormat="false" customHeight="true" hidden="false" ht="17.1" outlineLevel="0" r="361">
      <c r="A361" s="36" t="n">
        <v>356</v>
      </c>
      <c r="B361" s="36" t="s">
        <v>107</v>
      </c>
      <c r="C361" s="38" t="s">
        <v>1199</v>
      </c>
      <c r="D361" s="39" t="n">
        <v>131</v>
      </c>
      <c r="E361" s="40"/>
    </row>
    <row collapsed="false" customFormat="false" customHeight="true" hidden="false" ht="17.1" outlineLevel="0" r="362">
      <c r="A362" s="36" t="n">
        <v>357</v>
      </c>
      <c r="B362" s="36" t="s">
        <v>107</v>
      </c>
      <c r="C362" s="38" t="s">
        <v>1200</v>
      </c>
      <c r="D362" s="39" t="n">
        <v>109</v>
      </c>
      <c r="E362" s="40"/>
    </row>
    <row collapsed="false" customFormat="false" customHeight="true" hidden="false" ht="17.1" outlineLevel="0" r="363">
      <c r="A363" s="36" t="n">
        <v>358</v>
      </c>
      <c r="B363" s="36" t="s">
        <v>107</v>
      </c>
      <c r="C363" s="38" t="s">
        <v>1201</v>
      </c>
      <c r="D363" s="39" t="n">
        <v>84</v>
      </c>
      <c r="E363" s="40"/>
    </row>
    <row collapsed="false" customFormat="false" customHeight="true" hidden="false" ht="17.1" outlineLevel="0" r="364">
      <c r="A364" s="36" t="n">
        <v>359</v>
      </c>
      <c r="B364" s="36" t="s">
        <v>107</v>
      </c>
      <c r="C364" s="38" t="s">
        <v>1202</v>
      </c>
      <c r="D364" s="39" t="n">
        <v>45</v>
      </c>
      <c r="E364" s="40"/>
    </row>
    <row collapsed="false" customFormat="false" customHeight="true" hidden="false" ht="17.1" outlineLevel="0" r="365">
      <c r="A365" s="36" t="n">
        <v>360</v>
      </c>
      <c r="B365" s="36" t="s">
        <v>107</v>
      </c>
      <c r="C365" s="38" t="s">
        <v>1203</v>
      </c>
      <c r="D365" s="39" t="n">
        <v>86</v>
      </c>
      <c r="E365" s="40"/>
    </row>
    <row collapsed="false" customFormat="false" customHeight="true" hidden="false" ht="17.1" outlineLevel="0" r="366">
      <c r="A366" s="36" t="n">
        <v>361</v>
      </c>
      <c r="B366" s="36" t="s">
        <v>107</v>
      </c>
      <c r="C366" s="38" t="s">
        <v>1204</v>
      </c>
      <c r="D366" s="39" t="n">
        <v>76</v>
      </c>
      <c r="E366" s="40"/>
    </row>
    <row collapsed="false" customFormat="false" customHeight="true" hidden="false" ht="17.1" outlineLevel="0" r="367">
      <c r="A367" s="36" t="n">
        <v>362</v>
      </c>
      <c r="B367" s="36" t="s">
        <v>107</v>
      </c>
      <c r="C367" s="38" t="s">
        <v>1205</v>
      </c>
      <c r="D367" s="39" t="n">
        <v>64</v>
      </c>
      <c r="E367" s="40"/>
    </row>
    <row collapsed="false" customFormat="false" customHeight="true" hidden="false" ht="17.1" outlineLevel="0" r="368">
      <c r="A368" s="36" t="n">
        <v>363</v>
      </c>
      <c r="B368" s="36" t="s">
        <v>107</v>
      </c>
      <c r="C368" s="38" t="s">
        <v>1206</v>
      </c>
      <c r="D368" s="39" t="n">
        <v>96</v>
      </c>
      <c r="E368" s="40"/>
    </row>
    <row collapsed="false" customFormat="false" customHeight="true" hidden="false" ht="17.1" outlineLevel="0" r="369">
      <c r="A369" s="36" t="n">
        <v>364</v>
      </c>
      <c r="B369" s="36" t="s">
        <v>107</v>
      </c>
      <c r="C369" s="38" t="s">
        <v>1207</v>
      </c>
      <c r="D369" s="39" t="n">
        <v>65</v>
      </c>
      <c r="E369" s="40"/>
    </row>
    <row collapsed="false" customFormat="false" customHeight="true" hidden="false" ht="17.1" outlineLevel="0" r="370">
      <c r="A370" s="36" t="n">
        <v>365</v>
      </c>
      <c r="B370" s="36" t="s">
        <v>107</v>
      </c>
      <c r="C370" s="38" t="s">
        <v>1208</v>
      </c>
      <c r="D370" s="39" t="n">
        <v>70</v>
      </c>
      <c r="E370" s="40"/>
    </row>
    <row collapsed="false" customFormat="false" customHeight="true" hidden="false" ht="17.1" outlineLevel="0" r="371">
      <c r="A371" s="36" t="n">
        <v>366</v>
      </c>
      <c r="B371" s="36" t="s">
        <v>107</v>
      </c>
      <c r="C371" s="38" t="s">
        <v>1209</v>
      </c>
      <c r="D371" s="39" t="n">
        <v>84</v>
      </c>
      <c r="E371" s="40"/>
    </row>
    <row collapsed="false" customFormat="false" customHeight="true" hidden="false" ht="17.1" outlineLevel="0" r="372">
      <c r="A372" s="36" t="n">
        <v>367</v>
      </c>
      <c r="B372" s="36" t="s">
        <v>107</v>
      </c>
      <c r="C372" s="38" t="s">
        <v>1210</v>
      </c>
      <c r="D372" s="39" t="n">
        <v>84</v>
      </c>
      <c r="E372" s="40"/>
    </row>
    <row collapsed="false" customFormat="false" customHeight="true" hidden="false" ht="17.1" outlineLevel="0" r="373">
      <c r="A373" s="36" t="n">
        <v>368</v>
      </c>
      <c r="B373" s="36" t="s">
        <v>107</v>
      </c>
      <c r="C373" s="38" t="s">
        <v>1211</v>
      </c>
      <c r="D373" s="39" t="n">
        <v>234</v>
      </c>
      <c r="E373" s="40"/>
    </row>
    <row collapsed="false" customFormat="false" customHeight="true" hidden="false" ht="17.1" outlineLevel="0" r="374">
      <c r="A374" s="36" t="n">
        <v>369</v>
      </c>
      <c r="B374" s="36" t="s">
        <v>107</v>
      </c>
      <c r="C374" s="38" t="s">
        <v>1212</v>
      </c>
      <c r="D374" s="39" t="n">
        <v>179</v>
      </c>
      <c r="E374" s="40"/>
    </row>
    <row collapsed="false" customFormat="false" customHeight="true" hidden="false" ht="17.1" outlineLevel="0" r="375">
      <c r="A375" s="36" t="n">
        <v>370</v>
      </c>
      <c r="B375" s="36" t="s">
        <v>107</v>
      </c>
      <c r="C375" s="38" t="s">
        <v>1213</v>
      </c>
      <c r="D375" s="39" t="n">
        <v>50</v>
      </c>
      <c r="E375" s="40"/>
    </row>
    <row collapsed="false" customFormat="false" customHeight="true" hidden="false" ht="17.1" outlineLevel="0" r="376">
      <c r="A376" s="36" t="n">
        <v>371</v>
      </c>
      <c r="B376" s="36" t="s">
        <v>107</v>
      </c>
      <c r="C376" s="38" t="s">
        <v>1214</v>
      </c>
      <c r="D376" s="39" t="n">
        <v>88</v>
      </c>
      <c r="E376" s="40"/>
    </row>
    <row collapsed="false" customFormat="false" customHeight="true" hidden="false" ht="17.1" outlineLevel="0" r="377">
      <c r="A377" s="36" t="n">
        <v>372</v>
      </c>
      <c r="B377" s="36" t="s">
        <v>107</v>
      </c>
      <c r="C377" s="38" t="s">
        <v>1215</v>
      </c>
      <c r="D377" s="39" t="n">
        <v>93</v>
      </c>
      <c r="E377" s="40"/>
    </row>
    <row collapsed="false" customFormat="false" customHeight="true" hidden="false" ht="17.1" outlineLevel="0" r="378">
      <c r="A378" s="36" t="n">
        <v>373</v>
      </c>
      <c r="B378" s="36" t="s">
        <v>107</v>
      </c>
      <c r="C378" s="38" t="s">
        <v>1216</v>
      </c>
      <c r="D378" s="39" t="n">
        <v>136</v>
      </c>
      <c r="E378" s="40"/>
    </row>
    <row collapsed="false" customFormat="false" customHeight="true" hidden="false" ht="17.1" outlineLevel="0" r="379">
      <c r="A379" s="36" t="n">
        <v>374</v>
      </c>
      <c r="B379" s="36" t="s">
        <v>107</v>
      </c>
      <c r="C379" s="38" t="s">
        <v>1217</v>
      </c>
      <c r="D379" s="39" t="n">
        <v>117</v>
      </c>
      <c r="E379" s="40"/>
    </row>
    <row collapsed="false" customFormat="false" customHeight="true" hidden="false" ht="17.1" outlineLevel="0" r="380">
      <c r="A380" s="36" t="n">
        <v>375</v>
      </c>
      <c r="B380" s="36" t="s">
        <v>107</v>
      </c>
      <c r="C380" s="38" t="s">
        <v>1218</v>
      </c>
      <c r="D380" s="39" t="n">
        <v>60</v>
      </c>
      <c r="E380" s="40"/>
    </row>
    <row collapsed="false" customFormat="false" customHeight="true" hidden="false" ht="17.1" outlineLevel="0" r="381">
      <c r="A381" s="36" t="n">
        <v>376</v>
      </c>
      <c r="B381" s="36" t="s">
        <v>107</v>
      </c>
      <c r="C381" s="38" t="s">
        <v>1219</v>
      </c>
      <c r="D381" s="39" t="n">
        <v>64</v>
      </c>
      <c r="E381" s="40"/>
    </row>
    <row collapsed="false" customFormat="false" customHeight="true" hidden="false" ht="17.1" outlineLevel="0" r="382">
      <c r="A382" s="36" t="n">
        <v>377</v>
      </c>
      <c r="B382" s="36" t="s">
        <v>107</v>
      </c>
      <c r="C382" s="38" t="s">
        <v>1220</v>
      </c>
      <c r="D382" s="39" t="n">
        <v>352</v>
      </c>
      <c r="E382" s="40"/>
    </row>
    <row collapsed="false" customFormat="false" customHeight="true" hidden="false" ht="17.1" outlineLevel="0" r="383">
      <c r="A383" s="36" t="n">
        <v>378</v>
      </c>
      <c r="B383" s="36" t="s">
        <v>107</v>
      </c>
      <c r="C383" s="38" t="s">
        <v>1221</v>
      </c>
      <c r="D383" s="39" t="s">
        <v>850</v>
      </c>
      <c r="E383" s="40"/>
    </row>
    <row collapsed="false" customFormat="false" customHeight="true" hidden="false" ht="17.1" outlineLevel="0" r="384">
      <c r="A384" s="36" t="n">
        <v>379</v>
      </c>
      <c r="B384" s="36" t="s">
        <v>107</v>
      </c>
      <c r="C384" s="38" t="s">
        <v>1222</v>
      </c>
      <c r="D384" s="39" t="n">
        <v>140</v>
      </c>
      <c r="E384" s="40"/>
    </row>
    <row collapsed="false" customFormat="false" customHeight="true" hidden="false" ht="17.1" outlineLevel="0" r="385">
      <c r="A385" s="36" t="n">
        <v>380</v>
      </c>
      <c r="B385" s="36" t="s">
        <v>107</v>
      </c>
      <c r="C385" s="38" t="s">
        <v>1223</v>
      </c>
      <c r="D385" s="39" t="n">
        <v>94</v>
      </c>
      <c r="E385" s="40"/>
    </row>
    <row collapsed="false" customFormat="false" customHeight="true" hidden="false" ht="17.1" outlineLevel="0" r="386">
      <c r="A386" s="36" t="n">
        <v>381</v>
      </c>
      <c r="B386" s="36" t="s">
        <v>107</v>
      </c>
      <c r="C386" s="38" t="s">
        <v>1224</v>
      </c>
      <c r="D386" s="39" t="s">
        <v>850</v>
      </c>
      <c r="E386" s="40"/>
    </row>
    <row collapsed="false" customFormat="false" customHeight="true" hidden="false" ht="17.1" outlineLevel="0" r="387">
      <c r="A387" s="36" t="n">
        <v>382</v>
      </c>
      <c r="B387" s="36" t="s">
        <v>107</v>
      </c>
      <c r="C387" s="38" t="s">
        <v>1225</v>
      </c>
      <c r="D387" s="39" t="n">
        <v>461</v>
      </c>
      <c r="E387" s="40"/>
    </row>
    <row collapsed="false" customFormat="false" customHeight="true" hidden="false" ht="17.1" outlineLevel="0" r="388">
      <c r="A388" s="36" t="n">
        <v>383</v>
      </c>
      <c r="B388" s="36" t="s">
        <v>107</v>
      </c>
      <c r="C388" s="38" t="s">
        <v>1226</v>
      </c>
      <c r="D388" s="39" t="n">
        <v>156</v>
      </c>
      <c r="E388" s="40"/>
    </row>
    <row collapsed="false" customFormat="false" customHeight="true" hidden="false" ht="17.1" outlineLevel="0" r="389">
      <c r="A389" s="36" t="n">
        <v>384</v>
      </c>
      <c r="B389" s="36" t="s">
        <v>107</v>
      </c>
      <c r="C389" s="38" t="s">
        <v>1227</v>
      </c>
      <c r="D389" s="39" t="n">
        <v>204</v>
      </c>
      <c r="E389" s="40"/>
    </row>
    <row collapsed="false" customFormat="false" customHeight="true" hidden="false" ht="17.1" outlineLevel="0" r="390">
      <c r="A390" s="36" t="n">
        <v>385</v>
      </c>
      <c r="B390" s="36" t="s">
        <v>107</v>
      </c>
      <c r="C390" s="38" t="s">
        <v>1228</v>
      </c>
      <c r="D390" s="39" t="n">
        <v>106</v>
      </c>
      <c r="E390" s="40"/>
    </row>
    <row collapsed="false" customFormat="false" customHeight="true" hidden="false" ht="17.1" outlineLevel="0" r="391">
      <c r="A391" s="36" t="n">
        <v>386</v>
      </c>
      <c r="B391" s="36" t="s">
        <v>107</v>
      </c>
      <c r="C391" s="38" t="s">
        <v>1229</v>
      </c>
      <c r="D391" s="39" t="n">
        <v>75</v>
      </c>
      <c r="E391" s="40"/>
    </row>
    <row collapsed="false" customFormat="false" customHeight="true" hidden="false" ht="17.1" outlineLevel="0" r="392">
      <c r="A392" s="36" t="n">
        <v>387</v>
      </c>
      <c r="B392" s="36" t="s">
        <v>107</v>
      </c>
      <c r="C392" s="38" t="s">
        <v>1230</v>
      </c>
      <c r="D392" s="39" t="n">
        <v>103</v>
      </c>
      <c r="E392" s="40"/>
    </row>
    <row collapsed="false" customFormat="false" customHeight="true" hidden="false" ht="17.1" outlineLevel="0" r="393">
      <c r="A393" s="36" t="n">
        <v>388</v>
      </c>
      <c r="B393" s="36" t="s">
        <v>107</v>
      </c>
      <c r="C393" s="38" t="s">
        <v>1231</v>
      </c>
      <c r="D393" s="39" t="n">
        <v>47</v>
      </c>
      <c r="E393" s="40"/>
    </row>
    <row collapsed="false" customFormat="false" customHeight="true" hidden="false" ht="17.1" outlineLevel="0" r="394">
      <c r="A394" s="36" t="n">
        <v>389</v>
      </c>
      <c r="B394" s="36" t="s">
        <v>107</v>
      </c>
      <c r="C394" s="38" t="s">
        <v>1232</v>
      </c>
      <c r="D394" s="39" t="n">
        <v>114</v>
      </c>
      <c r="E394" s="40"/>
    </row>
    <row collapsed="false" customFormat="false" customHeight="true" hidden="false" ht="17.1" outlineLevel="0" r="395">
      <c r="A395" s="36" t="n">
        <v>390</v>
      </c>
      <c r="B395" s="36" t="s">
        <v>107</v>
      </c>
      <c r="C395" s="38" t="s">
        <v>1233</v>
      </c>
      <c r="D395" s="39" t="n">
        <v>155</v>
      </c>
      <c r="E395" s="40"/>
    </row>
    <row collapsed="false" customFormat="false" customHeight="true" hidden="false" ht="17.1" outlineLevel="0" r="396">
      <c r="A396" s="36" t="n">
        <v>391</v>
      </c>
      <c r="B396" s="36" t="s">
        <v>107</v>
      </c>
      <c r="C396" s="38" t="s">
        <v>1234</v>
      </c>
      <c r="D396" s="39" t="n">
        <v>82</v>
      </c>
      <c r="E396" s="40"/>
    </row>
    <row collapsed="false" customFormat="false" customHeight="true" hidden="false" ht="17.1" outlineLevel="0" r="397">
      <c r="A397" s="36" t="n">
        <v>392</v>
      </c>
      <c r="B397" s="36" t="s">
        <v>107</v>
      </c>
      <c r="C397" s="38" t="s">
        <v>1235</v>
      </c>
      <c r="D397" s="39" t="n">
        <v>74</v>
      </c>
      <c r="E397" s="40"/>
    </row>
    <row collapsed="false" customFormat="false" customHeight="true" hidden="false" ht="17.1" outlineLevel="0" r="398">
      <c r="A398" s="36" t="n">
        <v>393</v>
      </c>
      <c r="B398" s="36" t="s">
        <v>107</v>
      </c>
      <c r="C398" s="38" t="s">
        <v>1236</v>
      </c>
      <c r="D398" s="39" t="n">
        <v>164</v>
      </c>
      <c r="E398" s="40"/>
    </row>
    <row collapsed="false" customFormat="false" customHeight="true" hidden="false" ht="17.1" outlineLevel="0" r="399">
      <c r="A399" s="36" t="n">
        <v>394</v>
      </c>
      <c r="B399" s="36" t="s">
        <v>107</v>
      </c>
      <c r="C399" s="38" t="s">
        <v>1237</v>
      </c>
      <c r="D399" s="39" t="s">
        <v>850</v>
      </c>
      <c r="E399" s="40"/>
    </row>
    <row collapsed="false" customFormat="false" customHeight="true" hidden="false" ht="17.1" outlineLevel="0" r="400">
      <c r="A400" s="36" t="n">
        <v>395</v>
      </c>
      <c r="B400" s="36" t="s">
        <v>107</v>
      </c>
      <c r="C400" s="38" t="s">
        <v>1238</v>
      </c>
      <c r="D400" s="39" t="n">
        <v>95</v>
      </c>
      <c r="E400" s="40"/>
    </row>
    <row collapsed="false" customFormat="false" customHeight="true" hidden="false" ht="17.1" outlineLevel="0" r="401">
      <c r="A401" s="36" t="n">
        <v>396</v>
      </c>
      <c r="B401" s="36" t="s">
        <v>107</v>
      </c>
      <c r="C401" s="38" t="s">
        <v>1239</v>
      </c>
      <c r="D401" s="39" t="n">
        <v>169</v>
      </c>
      <c r="E401" s="40"/>
    </row>
    <row collapsed="false" customFormat="false" customHeight="true" hidden="false" ht="17.1" outlineLevel="0" r="402">
      <c r="A402" s="36" t="n">
        <v>397</v>
      </c>
      <c r="B402" s="36" t="s">
        <v>107</v>
      </c>
      <c r="C402" s="38" t="s">
        <v>1240</v>
      </c>
      <c r="D402" s="39" t="n">
        <v>126</v>
      </c>
      <c r="E402" s="40"/>
    </row>
    <row collapsed="false" customFormat="false" customHeight="true" hidden="false" ht="17.1" outlineLevel="0" r="403">
      <c r="A403" s="36" t="n">
        <v>398</v>
      </c>
      <c r="B403" s="36" t="s">
        <v>107</v>
      </c>
      <c r="C403" s="38" t="s">
        <v>1241</v>
      </c>
      <c r="D403" s="39" t="n">
        <v>191</v>
      </c>
      <c r="E403" s="40"/>
    </row>
    <row collapsed="false" customFormat="false" customHeight="true" hidden="false" ht="17.1" outlineLevel="0" r="404">
      <c r="A404" s="36" t="n">
        <v>399</v>
      </c>
      <c r="B404" s="36" t="s">
        <v>107</v>
      </c>
      <c r="C404" s="38" t="s">
        <v>1242</v>
      </c>
      <c r="D404" s="39" t="n">
        <v>82</v>
      </c>
      <c r="E404" s="40"/>
    </row>
    <row collapsed="false" customFormat="false" customHeight="true" hidden="false" ht="17.1" outlineLevel="0" r="405">
      <c r="A405" s="36" t="n">
        <v>400</v>
      </c>
      <c r="B405" s="36" t="s">
        <v>107</v>
      </c>
      <c r="C405" s="38" t="s">
        <v>1243</v>
      </c>
      <c r="D405" s="39" t="n">
        <v>91</v>
      </c>
      <c r="E405" s="40"/>
    </row>
    <row collapsed="false" customFormat="false" customHeight="true" hidden="false" ht="17.1" outlineLevel="0" r="406">
      <c r="A406" s="36" t="n">
        <v>401</v>
      </c>
      <c r="B406" s="36" t="s">
        <v>107</v>
      </c>
      <c r="C406" s="38" t="s">
        <v>1244</v>
      </c>
      <c r="D406" s="39" t="n">
        <v>46</v>
      </c>
      <c r="E406" s="40"/>
    </row>
    <row collapsed="false" customFormat="false" customHeight="true" hidden="false" ht="17.1" outlineLevel="0" r="407">
      <c r="A407" s="36" t="n">
        <v>402</v>
      </c>
      <c r="B407" s="36" t="s">
        <v>107</v>
      </c>
      <c r="C407" s="38" t="s">
        <v>1245</v>
      </c>
      <c r="D407" s="39" t="n">
        <v>93</v>
      </c>
      <c r="E407" s="40"/>
    </row>
    <row collapsed="false" customFormat="false" customHeight="true" hidden="false" ht="17.1" outlineLevel="0" r="408">
      <c r="A408" s="36" t="n">
        <v>403</v>
      </c>
      <c r="B408" s="36" t="s">
        <v>107</v>
      </c>
      <c r="C408" s="38" t="s">
        <v>1246</v>
      </c>
      <c r="D408" s="39" t="n">
        <v>150</v>
      </c>
      <c r="E408" s="40"/>
    </row>
    <row collapsed="false" customFormat="false" customHeight="true" hidden="false" ht="17.1" outlineLevel="0" r="409">
      <c r="A409" s="36" t="n">
        <v>404</v>
      </c>
      <c r="B409" s="36" t="s">
        <v>107</v>
      </c>
      <c r="C409" s="38" t="s">
        <v>1247</v>
      </c>
      <c r="D409" s="39" t="n">
        <v>193</v>
      </c>
      <c r="E409" s="40"/>
    </row>
    <row collapsed="false" customFormat="false" customHeight="true" hidden="false" ht="17.1" outlineLevel="0" r="410">
      <c r="A410" s="36" t="n">
        <v>405</v>
      </c>
      <c r="B410" s="36" t="s">
        <v>107</v>
      </c>
      <c r="C410" s="38" t="s">
        <v>1248</v>
      </c>
      <c r="D410" s="39" t="n">
        <v>33</v>
      </c>
      <c r="E410" s="40"/>
    </row>
    <row collapsed="false" customFormat="false" customHeight="true" hidden="false" ht="17.1" outlineLevel="0" r="411">
      <c r="A411" s="36" t="n">
        <v>406</v>
      </c>
      <c r="B411" s="36" t="s">
        <v>107</v>
      </c>
      <c r="C411" s="38" t="s">
        <v>1249</v>
      </c>
      <c r="D411" s="39" t="n">
        <v>125</v>
      </c>
      <c r="E411" s="40"/>
    </row>
    <row collapsed="false" customFormat="false" customHeight="true" hidden="false" ht="17.1" outlineLevel="0" r="412">
      <c r="A412" s="36" t="n">
        <v>407</v>
      </c>
      <c r="B412" s="36" t="s">
        <v>107</v>
      </c>
      <c r="C412" s="38" t="s">
        <v>1250</v>
      </c>
      <c r="D412" s="39" t="n">
        <v>544</v>
      </c>
      <c r="E412" s="40"/>
    </row>
    <row collapsed="false" customFormat="false" customHeight="true" hidden="false" ht="17.1" outlineLevel="0" r="413">
      <c r="A413" s="36" t="n">
        <v>408</v>
      </c>
      <c r="B413" s="36" t="s">
        <v>107</v>
      </c>
      <c r="C413" s="38" t="s">
        <v>1251</v>
      </c>
      <c r="D413" s="39" t="n">
        <v>313</v>
      </c>
      <c r="E413" s="40"/>
    </row>
    <row collapsed="false" customFormat="false" customHeight="true" hidden="false" ht="17.1" outlineLevel="0" r="414">
      <c r="A414" s="36" t="n">
        <v>409</v>
      </c>
      <c r="B414" s="36" t="s">
        <v>107</v>
      </c>
      <c r="C414" s="38" t="s">
        <v>1252</v>
      </c>
      <c r="D414" s="39" t="n">
        <v>152</v>
      </c>
      <c r="E414" s="40"/>
    </row>
    <row collapsed="false" customFormat="false" customHeight="true" hidden="false" ht="17.1" outlineLevel="0" r="415">
      <c r="A415" s="36" t="n">
        <v>410</v>
      </c>
      <c r="B415" s="36" t="s">
        <v>107</v>
      </c>
      <c r="C415" s="38" t="s">
        <v>1253</v>
      </c>
      <c r="D415" s="39" t="n">
        <v>158</v>
      </c>
      <c r="E415" s="40"/>
    </row>
    <row collapsed="false" customFormat="false" customHeight="true" hidden="false" ht="17.1" outlineLevel="0" r="416">
      <c r="A416" s="36" t="n">
        <v>411</v>
      </c>
      <c r="B416" s="36" t="s">
        <v>107</v>
      </c>
      <c r="C416" s="38" t="s">
        <v>1254</v>
      </c>
      <c r="D416" s="39" t="n">
        <v>159</v>
      </c>
      <c r="E416" s="40"/>
    </row>
    <row collapsed="false" customFormat="false" customHeight="true" hidden="false" ht="17.1" outlineLevel="0" r="417">
      <c r="A417" s="36" t="n">
        <v>412</v>
      </c>
      <c r="B417" s="36" t="s">
        <v>107</v>
      </c>
      <c r="C417" s="38" t="s">
        <v>1255</v>
      </c>
      <c r="D417" s="39" t="n">
        <v>172</v>
      </c>
      <c r="E417" s="40"/>
    </row>
    <row collapsed="false" customFormat="false" customHeight="true" hidden="false" ht="17.1" outlineLevel="0" r="418">
      <c r="A418" s="36" t="n">
        <v>413</v>
      </c>
      <c r="B418" s="36" t="s">
        <v>107</v>
      </c>
      <c r="C418" s="38" t="s">
        <v>1256</v>
      </c>
      <c r="D418" s="39" t="s">
        <v>850</v>
      </c>
      <c r="E418" s="40"/>
    </row>
    <row collapsed="false" customFormat="false" customHeight="true" hidden="false" ht="17.1" outlineLevel="0" r="419">
      <c r="A419" s="36" t="n">
        <v>414</v>
      </c>
      <c r="B419" s="36" t="s">
        <v>107</v>
      </c>
      <c r="C419" s="38" t="s">
        <v>1257</v>
      </c>
      <c r="D419" s="39" t="n">
        <v>60</v>
      </c>
      <c r="E419" s="40"/>
    </row>
    <row collapsed="false" customFormat="false" customHeight="true" hidden="false" ht="17.1" outlineLevel="0" r="420">
      <c r="A420" s="36" t="n">
        <v>415</v>
      </c>
      <c r="B420" s="36" t="s">
        <v>107</v>
      </c>
      <c r="C420" s="38" t="s">
        <v>1258</v>
      </c>
      <c r="D420" s="39" t="s">
        <v>850</v>
      </c>
      <c r="E420" s="40"/>
    </row>
    <row collapsed="false" customFormat="false" customHeight="true" hidden="false" ht="17.1" outlineLevel="0" r="421">
      <c r="A421" s="36" t="n">
        <v>416</v>
      </c>
      <c r="B421" s="36" t="s">
        <v>107</v>
      </c>
      <c r="C421" s="38" t="s">
        <v>1259</v>
      </c>
      <c r="D421" s="39" t="n">
        <v>107</v>
      </c>
      <c r="E421" s="40"/>
    </row>
    <row collapsed="false" customFormat="false" customHeight="true" hidden="false" ht="17.1" outlineLevel="0" r="422">
      <c r="A422" s="36" t="n">
        <v>417</v>
      </c>
      <c r="B422" s="36" t="s">
        <v>107</v>
      </c>
      <c r="C422" s="38" t="s">
        <v>1260</v>
      </c>
      <c r="D422" s="39" t="n">
        <v>42</v>
      </c>
      <c r="E422" s="40"/>
    </row>
    <row collapsed="false" customFormat="false" customHeight="true" hidden="false" ht="17.1" outlineLevel="0" r="423">
      <c r="A423" s="36" t="n">
        <v>418</v>
      </c>
      <c r="B423" s="36" t="s">
        <v>107</v>
      </c>
      <c r="C423" s="38" t="s">
        <v>1261</v>
      </c>
      <c r="D423" s="39" t="n">
        <v>77</v>
      </c>
      <c r="E423" s="40"/>
    </row>
    <row collapsed="false" customFormat="false" customHeight="true" hidden="false" ht="17.1" outlineLevel="0" r="424">
      <c r="A424" s="36" t="n">
        <v>419</v>
      </c>
      <c r="B424" s="36" t="s">
        <v>107</v>
      </c>
      <c r="C424" s="38" t="s">
        <v>1262</v>
      </c>
      <c r="D424" s="39" t="n">
        <v>59</v>
      </c>
      <c r="E424" s="40"/>
    </row>
    <row collapsed="false" customFormat="false" customHeight="true" hidden="false" ht="17.1" outlineLevel="0" r="425">
      <c r="A425" s="36" t="n">
        <v>420</v>
      </c>
      <c r="B425" s="36" t="s">
        <v>107</v>
      </c>
      <c r="C425" s="38" t="s">
        <v>1263</v>
      </c>
      <c r="D425" s="39" t="n">
        <v>190</v>
      </c>
      <c r="E425" s="40"/>
    </row>
    <row collapsed="false" customFormat="false" customHeight="true" hidden="false" ht="17.1" outlineLevel="0" r="426">
      <c r="A426" s="36" t="n">
        <v>421</v>
      </c>
      <c r="B426" s="36" t="s">
        <v>107</v>
      </c>
      <c r="C426" s="38" t="s">
        <v>1264</v>
      </c>
      <c r="D426" s="39" t="n">
        <v>86</v>
      </c>
      <c r="E426" s="40"/>
    </row>
    <row collapsed="false" customFormat="false" customHeight="true" hidden="false" ht="17.1" outlineLevel="0" r="427">
      <c r="A427" s="36" t="n">
        <v>422</v>
      </c>
      <c r="B427" s="36" t="s">
        <v>107</v>
      </c>
      <c r="C427" s="38" t="s">
        <v>1265</v>
      </c>
      <c r="D427" s="39" t="n">
        <v>29</v>
      </c>
      <c r="E427" s="40"/>
    </row>
    <row collapsed="false" customFormat="false" customHeight="true" hidden="false" ht="17.1" outlineLevel="0" r="428">
      <c r="A428" s="36" t="n">
        <v>423</v>
      </c>
      <c r="B428" s="36" t="s">
        <v>107</v>
      </c>
      <c r="C428" s="38" t="s">
        <v>1266</v>
      </c>
      <c r="D428" s="39" t="s">
        <v>850</v>
      </c>
      <c r="E428" s="40"/>
    </row>
    <row collapsed="false" customFormat="false" customHeight="true" hidden="false" ht="17.1" outlineLevel="0" r="429">
      <c r="A429" s="36" t="n">
        <v>424</v>
      </c>
      <c r="B429" s="36" t="s">
        <v>107</v>
      </c>
      <c r="C429" s="38" t="s">
        <v>1267</v>
      </c>
      <c r="D429" s="39" t="s">
        <v>850</v>
      </c>
      <c r="E429" s="40"/>
    </row>
    <row collapsed="false" customFormat="false" customHeight="true" hidden="false" ht="17.1" outlineLevel="0" r="430">
      <c r="A430" s="36" t="n">
        <v>425</v>
      </c>
      <c r="B430" s="36" t="s">
        <v>107</v>
      </c>
      <c r="C430" s="38" t="s">
        <v>1268</v>
      </c>
      <c r="D430" s="39" t="s">
        <v>850</v>
      </c>
      <c r="E430" s="40"/>
    </row>
    <row collapsed="false" customFormat="false" customHeight="true" hidden="false" ht="17.1" outlineLevel="0" r="431">
      <c r="A431" s="36" t="n">
        <v>426</v>
      </c>
      <c r="B431" s="36" t="s">
        <v>107</v>
      </c>
      <c r="C431" s="38" t="s">
        <v>1269</v>
      </c>
      <c r="D431" s="39" t="s">
        <v>850</v>
      </c>
      <c r="E431" s="40"/>
    </row>
    <row collapsed="false" customFormat="false" customHeight="true" hidden="false" ht="17.1" outlineLevel="0" r="432">
      <c r="A432" s="36" t="n">
        <v>427</v>
      </c>
      <c r="B432" s="36" t="s">
        <v>107</v>
      </c>
      <c r="C432" s="38" t="s">
        <v>1270</v>
      </c>
      <c r="D432" s="39" t="s">
        <v>850</v>
      </c>
      <c r="E432" s="40"/>
    </row>
    <row collapsed="false" customFormat="false" customHeight="true" hidden="false" ht="17.1" outlineLevel="0" r="433">
      <c r="A433" s="36" t="n">
        <v>428</v>
      </c>
      <c r="B433" s="36" t="s">
        <v>107</v>
      </c>
      <c r="C433" s="38" t="s">
        <v>1271</v>
      </c>
      <c r="D433" s="39" t="s">
        <v>850</v>
      </c>
      <c r="E433" s="40"/>
    </row>
    <row collapsed="false" customFormat="false" customHeight="true" hidden="false" ht="17.1" outlineLevel="0" r="434">
      <c r="A434" s="36" t="n">
        <v>429</v>
      </c>
      <c r="B434" s="36" t="s">
        <v>107</v>
      </c>
      <c r="C434" s="38" t="s">
        <v>1272</v>
      </c>
      <c r="D434" s="39" t="s">
        <v>850</v>
      </c>
      <c r="E434" s="40"/>
    </row>
    <row collapsed="false" customFormat="false" customHeight="true" hidden="false" ht="17.1" outlineLevel="0" r="435">
      <c r="A435" s="36" t="n">
        <v>430</v>
      </c>
      <c r="B435" s="36" t="s">
        <v>107</v>
      </c>
      <c r="C435" s="38" t="s">
        <v>1273</v>
      </c>
      <c r="D435" s="39" t="s">
        <v>850</v>
      </c>
      <c r="E435" s="40"/>
    </row>
    <row collapsed="false" customFormat="false" customHeight="true" hidden="false" ht="17.1" outlineLevel="0" r="436">
      <c r="A436" s="36" t="n">
        <v>431</v>
      </c>
      <c r="B436" s="36" t="s">
        <v>107</v>
      </c>
      <c r="C436" s="38" t="s">
        <v>1274</v>
      </c>
      <c r="D436" s="39" t="s">
        <v>850</v>
      </c>
      <c r="E436" s="40"/>
    </row>
    <row collapsed="false" customFormat="false" customHeight="true" hidden="false" ht="17.1" outlineLevel="0" r="437">
      <c r="A437" s="36" t="n">
        <v>432</v>
      </c>
      <c r="B437" s="36" t="s">
        <v>107</v>
      </c>
      <c r="C437" s="38" t="s">
        <v>1275</v>
      </c>
      <c r="D437" s="39" t="s">
        <v>850</v>
      </c>
      <c r="E437" s="40"/>
    </row>
    <row collapsed="false" customFormat="false" customHeight="true" hidden="false" ht="17.1" outlineLevel="0" r="438">
      <c r="A438" s="36" t="n">
        <v>433</v>
      </c>
      <c r="B438" s="36" t="s">
        <v>107</v>
      </c>
      <c r="C438" s="38" t="s">
        <v>1276</v>
      </c>
      <c r="D438" s="39" t="s">
        <v>850</v>
      </c>
      <c r="E438" s="40"/>
    </row>
    <row collapsed="false" customFormat="false" customHeight="true" hidden="false" ht="17.1" outlineLevel="0" r="439">
      <c r="A439" s="36" t="n">
        <v>434</v>
      </c>
      <c r="B439" s="36" t="s">
        <v>107</v>
      </c>
      <c r="C439" s="38" t="s">
        <v>1277</v>
      </c>
      <c r="D439" s="39" t="n">
        <v>10</v>
      </c>
      <c r="E439" s="40"/>
    </row>
    <row collapsed="false" customFormat="false" customHeight="true" hidden="false" ht="17.1" outlineLevel="0" r="440">
      <c r="A440" s="36" t="n">
        <v>435</v>
      </c>
      <c r="B440" s="36" t="s">
        <v>27</v>
      </c>
      <c r="C440" s="38" t="s">
        <v>1278</v>
      </c>
      <c r="D440" s="39" t="n">
        <v>200</v>
      </c>
      <c r="E440" s="40"/>
    </row>
    <row collapsed="false" customFormat="false" customHeight="true" hidden="false" ht="17.1" outlineLevel="0" r="441">
      <c r="A441" s="36" t="n">
        <v>436</v>
      </c>
      <c r="B441" s="36" t="s">
        <v>27</v>
      </c>
      <c r="C441" s="38" t="s">
        <v>1279</v>
      </c>
      <c r="D441" s="39" t="n">
        <v>138</v>
      </c>
      <c r="E441" s="40"/>
    </row>
    <row collapsed="false" customFormat="false" customHeight="true" hidden="false" ht="17.1" outlineLevel="0" r="442">
      <c r="A442" s="36" t="n">
        <v>437</v>
      </c>
      <c r="B442" s="36" t="s">
        <v>27</v>
      </c>
      <c r="C442" s="38" t="s">
        <v>1280</v>
      </c>
      <c r="D442" s="39" t="s">
        <v>850</v>
      </c>
      <c r="E442" s="40"/>
    </row>
    <row collapsed="false" customFormat="false" customHeight="true" hidden="false" ht="17.1" outlineLevel="0" r="443">
      <c r="A443" s="36" t="n">
        <v>438</v>
      </c>
      <c r="B443" s="36" t="s">
        <v>27</v>
      </c>
      <c r="C443" s="38" t="s">
        <v>1281</v>
      </c>
      <c r="D443" s="39" t="n">
        <v>58</v>
      </c>
      <c r="E443" s="40"/>
    </row>
    <row collapsed="false" customFormat="false" customHeight="true" hidden="false" ht="17.1" outlineLevel="0" r="444">
      <c r="A444" s="36" t="n">
        <v>439</v>
      </c>
      <c r="B444" s="36" t="s">
        <v>27</v>
      </c>
      <c r="C444" s="38" t="s">
        <v>1282</v>
      </c>
      <c r="D444" s="39" t="n">
        <v>403</v>
      </c>
      <c r="E444" s="40"/>
    </row>
    <row collapsed="false" customFormat="false" customHeight="true" hidden="false" ht="17.1" outlineLevel="0" r="445">
      <c r="A445" s="36" t="n">
        <v>440</v>
      </c>
      <c r="B445" s="36" t="s">
        <v>27</v>
      </c>
      <c r="C445" s="38" t="s">
        <v>1283</v>
      </c>
      <c r="D445" s="39" t="s">
        <v>850</v>
      </c>
      <c r="E445" s="40"/>
    </row>
    <row collapsed="false" customFormat="false" customHeight="true" hidden="false" ht="17.1" outlineLevel="0" r="446">
      <c r="A446" s="36" t="n">
        <v>441</v>
      </c>
      <c r="B446" s="36" t="s">
        <v>27</v>
      </c>
      <c r="C446" s="38" t="s">
        <v>1284</v>
      </c>
      <c r="D446" s="39" t="n">
        <v>127</v>
      </c>
      <c r="E446" s="40"/>
    </row>
    <row collapsed="false" customFormat="false" customHeight="true" hidden="false" ht="17.1" outlineLevel="0" r="447">
      <c r="A447" s="36" t="n">
        <v>442</v>
      </c>
      <c r="B447" s="36" t="s">
        <v>27</v>
      </c>
      <c r="C447" s="38" t="s">
        <v>1285</v>
      </c>
      <c r="D447" s="39" t="n">
        <v>243</v>
      </c>
      <c r="E447" s="40"/>
    </row>
    <row collapsed="false" customFormat="false" customHeight="true" hidden="false" ht="17.1" outlineLevel="0" r="448">
      <c r="A448" s="36" t="n">
        <v>443</v>
      </c>
      <c r="B448" s="36" t="s">
        <v>27</v>
      </c>
      <c r="C448" s="38" t="s">
        <v>1286</v>
      </c>
      <c r="D448" s="39" t="n">
        <v>105</v>
      </c>
      <c r="E448" s="40"/>
    </row>
    <row collapsed="false" customFormat="false" customHeight="true" hidden="false" ht="17.1" outlineLevel="0" r="449">
      <c r="A449" s="36" t="n">
        <v>444</v>
      </c>
      <c r="B449" s="36" t="s">
        <v>27</v>
      </c>
      <c r="C449" s="38" t="s">
        <v>1287</v>
      </c>
      <c r="D449" s="39" t="s">
        <v>850</v>
      </c>
      <c r="E449" s="40"/>
    </row>
    <row collapsed="false" customFormat="false" customHeight="true" hidden="false" ht="17.1" outlineLevel="0" r="450">
      <c r="A450" s="36" t="n">
        <v>445</v>
      </c>
      <c r="B450" s="36" t="s">
        <v>27</v>
      </c>
      <c r="C450" s="38" t="s">
        <v>1288</v>
      </c>
      <c r="D450" s="39" t="n">
        <v>156</v>
      </c>
      <c r="E450" s="40"/>
    </row>
    <row collapsed="false" customFormat="false" customHeight="true" hidden="false" ht="17.1" outlineLevel="0" r="451">
      <c r="A451" s="36" t="n">
        <v>446</v>
      </c>
      <c r="B451" s="36" t="s">
        <v>27</v>
      </c>
      <c r="C451" s="38" t="s">
        <v>1289</v>
      </c>
      <c r="D451" s="39" t="s">
        <v>850</v>
      </c>
      <c r="E451" s="40"/>
    </row>
    <row collapsed="false" customFormat="false" customHeight="true" hidden="false" ht="17.1" outlineLevel="0" r="452">
      <c r="A452" s="36" t="n">
        <v>447</v>
      </c>
      <c r="B452" s="36" t="s">
        <v>27</v>
      </c>
      <c r="C452" s="38" t="s">
        <v>1290</v>
      </c>
      <c r="D452" s="39" t="n">
        <v>227</v>
      </c>
      <c r="E452" s="40"/>
    </row>
    <row collapsed="false" customFormat="false" customHeight="true" hidden="false" ht="17.1" outlineLevel="0" r="453">
      <c r="A453" s="36" t="n">
        <v>448</v>
      </c>
      <c r="B453" s="36" t="s">
        <v>27</v>
      </c>
      <c r="C453" s="38" t="s">
        <v>1291</v>
      </c>
      <c r="D453" s="39" t="n">
        <v>934</v>
      </c>
      <c r="E453" s="40"/>
    </row>
    <row collapsed="false" customFormat="false" customHeight="true" hidden="false" ht="17.1" outlineLevel="0" r="454">
      <c r="A454" s="36" t="n">
        <v>449</v>
      </c>
      <c r="B454" s="36" t="s">
        <v>27</v>
      </c>
      <c r="C454" s="38" t="s">
        <v>1292</v>
      </c>
      <c r="D454" s="39" t="n">
        <v>444</v>
      </c>
      <c r="E454" s="40"/>
    </row>
    <row collapsed="false" customFormat="false" customHeight="true" hidden="false" ht="17.1" outlineLevel="0" r="455">
      <c r="A455" s="36" t="n">
        <v>450</v>
      </c>
      <c r="B455" s="36" t="s">
        <v>27</v>
      </c>
      <c r="C455" s="38" t="s">
        <v>1293</v>
      </c>
      <c r="D455" s="39" t="n">
        <v>399</v>
      </c>
      <c r="E455" s="40"/>
    </row>
    <row collapsed="false" customFormat="false" customHeight="true" hidden="false" ht="17.1" outlineLevel="0" r="456">
      <c r="A456" s="36" t="n">
        <v>451</v>
      </c>
      <c r="B456" s="36" t="s">
        <v>27</v>
      </c>
      <c r="C456" s="38" t="s">
        <v>1294</v>
      </c>
      <c r="D456" s="39" t="n">
        <v>81</v>
      </c>
      <c r="E456" s="40"/>
    </row>
    <row collapsed="false" customFormat="false" customHeight="true" hidden="false" ht="17.1" outlineLevel="0" r="457">
      <c r="A457" s="36" t="n">
        <v>452</v>
      </c>
      <c r="B457" s="36" t="s">
        <v>27</v>
      </c>
      <c r="C457" s="38" t="s">
        <v>1295</v>
      </c>
      <c r="D457" s="39" t="n">
        <v>58</v>
      </c>
      <c r="E457" s="40"/>
    </row>
    <row collapsed="false" customFormat="false" customHeight="true" hidden="false" ht="17.1" outlineLevel="0" r="458">
      <c r="A458" s="36" t="n">
        <v>453</v>
      </c>
      <c r="B458" s="36" t="s">
        <v>27</v>
      </c>
      <c r="C458" s="38" t="s">
        <v>1296</v>
      </c>
      <c r="D458" s="39" t="n">
        <v>163</v>
      </c>
      <c r="E458" s="40"/>
    </row>
    <row collapsed="false" customFormat="false" customHeight="true" hidden="false" ht="17.1" outlineLevel="0" r="459">
      <c r="A459" s="36" t="n">
        <v>454</v>
      </c>
      <c r="B459" s="36" t="s">
        <v>27</v>
      </c>
      <c r="C459" s="38" t="s">
        <v>1297</v>
      </c>
      <c r="D459" s="39" t="n">
        <v>100</v>
      </c>
      <c r="E459" s="40"/>
    </row>
    <row collapsed="false" customFormat="false" customHeight="true" hidden="false" ht="17.1" outlineLevel="0" r="460">
      <c r="A460" s="36" t="n">
        <v>455</v>
      </c>
      <c r="B460" s="36" t="s">
        <v>27</v>
      </c>
      <c r="C460" s="38" t="s">
        <v>1298</v>
      </c>
      <c r="D460" s="39" t="n">
        <v>62</v>
      </c>
      <c r="E460" s="40"/>
    </row>
    <row collapsed="false" customFormat="false" customHeight="true" hidden="false" ht="17.1" outlineLevel="0" r="461">
      <c r="A461" s="36" t="n">
        <v>456</v>
      </c>
      <c r="B461" s="36" t="s">
        <v>27</v>
      </c>
      <c r="C461" s="38" t="s">
        <v>1299</v>
      </c>
      <c r="D461" s="39" t="n">
        <v>231</v>
      </c>
      <c r="E461" s="40"/>
    </row>
    <row collapsed="false" customFormat="false" customHeight="true" hidden="false" ht="17.1" outlineLevel="0" r="462">
      <c r="A462" s="36" t="n">
        <v>457</v>
      </c>
      <c r="B462" s="36" t="s">
        <v>27</v>
      </c>
      <c r="C462" s="38" t="s">
        <v>1300</v>
      </c>
      <c r="D462" s="39" t="n">
        <v>30</v>
      </c>
      <c r="E462" s="40"/>
    </row>
    <row collapsed="false" customFormat="false" customHeight="true" hidden="false" ht="17.1" outlineLevel="0" r="463">
      <c r="A463" s="36" t="n">
        <v>458</v>
      </c>
      <c r="B463" s="36" t="s">
        <v>27</v>
      </c>
      <c r="C463" s="38" t="s">
        <v>1301</v>
      </c>
      <c r="D463" s="39" t="n">
        <v>138</v>
      </c>
      <c r="E463" s="40"/>
    </row>
    <row collapsed="false" customFormat="false" customHeight="true" hidden="false" ht="17.1" outlineLevel="0" r="464">
      <c r="A464" s="36" t="n">
        <v>459</v>
      </c>
      <c r="B464" s="36" t="s">
        <v>27</v>
      </c>
      <c r="C464" s="38" t="s">
        <v>1302</v>
      </c>
      <c r="D464" s="39" t="n">
        <v>179</v>
      </c>
      <c r="E464" s="40"/>
    </row>
    <row collapsed="false" customFormat="false" customHeight="true" hidden="false" ht="17.1" outlineLevel="0" r="465">
      <c r="A465" s="36" t="n">
        <v>460</v>
      </c>
      <c r="B465" s="36" t="s">
        <v>27</v>
      </c>
      <c r="C465" s="38" t="s">
        <v>1303</v>
      </c>
      <c r="D465" s="39" t="n">
        <v>75</v>
      </c>
      <c r="E465" s="40"/>
    </row>
    <row collapsed="false" customFormat="false" customHeight="true" hidden="false" ht="17.1" outlineLevel="0" r="466">
      <c r="A466" s="36" t="n">
        <v>461</v>
      </c>
      <c r="B466" s="36" t="s">
        <v>27</v>
      </c>
      <c r="C466" s="38" t="s">
        <v>1304</v>
      </c>
      <c r="D466" s="39" t="n">
        <v>105</v>
      </c>
      <c r="E466" s="40"/>
    </row>
    <row collapsed="false" customFormat="false" customHeight="true" hidden="false" ht="17.1" outlineLevel="0" r="467">
      <c r="A467" s="36" t="n">
        <v>462</v>
      </c>
      <c r="B467" s="36" t="s">
        <v>27</v>
      </c>
      <c r="C467" s="38" t="s">
        <v>1305</v>
      </c>
      <c r="D467" s="39" t="n">
        <v>179</v>
      </c>
      <c r="E467" s="40"/>
    </row>
    <row collapsed="false" customFormat="false" customHeight="true" hidden="false" ht="17.1" outlineLevel="0" r="468">
      <c r="A468" s="36" t="n">
        <v>463</v>
      </c>
      <c r="B468" s="36" t="s">
        <v>27</v>
      </c>
      <c r="C468" s="38" t="s">
        <v>1305</v>
      </c>
      <c r="D468" s="39" t="n">
        <v>105</v>
      </c>
      <c r="E468" s="40"/>
    </row>
    <row collapsed="false" customFormat="false" customHeight="true" hidden="false" ht="17.1" outlineLevel="0" r="469">
      <c r="A469" s="36" t="n">
        <v>464</v>
      </c>
      <c r="B469" s="36" t="s">
        <v>27</v>
      </c>
      <c r="C469" s="38" t="s">
        <v>1306</v>
      </c>
      <c r="D469" s="39" t="n">
        <v>119</v>
      </c>
      <c r="E469" s="40"/>
    </row>
    <row collapsed="false" customFormat="false" customHeight="true" hidden="false" ht="17.1" outlineLevel="0" r="470">
      <c r="A470" s="36" t="n">
        <v>465</v>
      </c>
      <c r="B470" s="36" t="s">
        <v>27</v>
      </c>
      <c r="C470" s="38" t="s">
        <v>1307</v>
      </c>
      <c r="D470" s="39" t="n">
        <v>100</v>
      </c>
      <c r="E470" s="40"/>
    </row>
    <row collapsed="false" customFormat="false" customHeight="true" hidden="false" ht="17.1" outlineLevel="0" r="471">
      <c r="A471" s="36" t="n">
        <v>466</v>
      </c>
      <c r="B471" s="36" t="s">
        <v>27</v>
      </c>
      <c r="C471" s="38" t="s">
        <v>1308</v>
      </c>
      <c r="D471" s="39" t="n">
        <v>109</v>
      </c>
      <c r="E471" s="40"/>
    </row>
    <row collapsed="false" customFormat="false" customHeight="true" hidden="false" ht="17.1" outlineLevel="0" r="472">
      <c r="A472" s="36" t="n">
        <v>467</v>
      </c>
      <c r="B472" s="36" t="s">
        <v>27</v>
      </c>
      <c r="C472" s="38" t="s">
        <v>1309</v>
      </c>
      <c r="D472" s="39" t="n">
        <v>220</v>
      </c>
      <c r="E472" s="40"/>
    </row>
    <row collapsed="false" customFormat="false" customHeight="true" hidden="false" ht="17.1" outlineLevel="0" r="473">
      <c r="A473" s="36" t="n">
        <v>468</v>
      </c>
      <c r="B473" s="36" t="s">
        <v>27</v>
      </c>
      <c r="C473" s="38" t="s">
        <v>1310</v>
      </c>
      <c r="D473" s="39" t="n">
        <v>180</v>
      </c>
      <c r="E473" s="40"/>
    </row>
    <row collapsed="false" customFormat="false" customHeight="true" hidden="false" ht="17.1" outlineLevel="0" r="474">
      <c r="A474" s="36" t="n">
        <v>469</v>
      </c>
      <c r="B474" s="36" t="s">
        <v>27</v>
      </c>
      <c r="C474" s="38" t="s">
        <v>1311</v>
      </c>
      <c r="D474" s="39" t="n">
        <v>66</v>
      </c>
      <c r="E474" s="40"/>
    </row>
    <row collapsed="false" customFormat="false" customHeight="true" hidden="false" ht="17.1" outlineLevel="0" r="475">
      <c r="A475" s="36" t="n">
        <v>470</v>
      </c>
      <c r="B475" s="36" t="s">
        <v>27</v>
      </c>
      <c r="C475" s="38" t="s">
        <v>1312</v>
      </c>
      <c r="D475" s="39" t="s">
        <v>850</v>
      </c>
      <c r="E475" s="40"/>
    </row>
    <row collapsed="false" customFormat="false" customHeight="true" hidden="false" ht="17.1" outlineLevel="0" r="476">
      <c r="A476" s="36" t="n">
        <v>471</v>
      </c>
      <c r="B476" s="36" t="s">
        <v>27</v>
      </c>
      <c r="C476" s="38" t="s">
        <v>1313</v>
      </c>
      <c r="D476" s="39" t="n">
        <v>194</v>
      </c>
      <c r="E476" s="40"/>
    </row>
    <row collapsed="false" customFormat="false" customHeight="true" hidden="false" ht="17.1" outlineLevel="0" r="477">
      <c r="A477" s="36" t="n">
        <v>472</v>
      </c>
      <c r="B477" s="36" t="s">
        <v>27</v>
      </c>
      <c r="C477" s="38" t="s">
        <v>1314</v>
      </c>
      <c r="D477" s="39" t="n">
        <v>64</v>
      </c>
      <c r="E477" s="40"/>
    </row>
    <row collapsed="false" customFormat="false" customHeight="true" hidden="false" ht="17.1" outlineLevel="0" r="478">
      <c r="A478" s="36" t="n">
        <v>473</v>
      </c>
      <c r="B478" s="36" t="s">
        <v>27</v>
      </c>
      <c r="C478" s="38" t="s">
        <v>1315</v>
      </c>
      <c r="D478" s="39" t="n">
        <v>69</v>
      </c>
      <c r="E478" s="40"/>
    </row>
    <row collapsed="false" customFormat="false" customHeight="true" hidden="false" ht="17.1" outlineLevel="0" r="479">
      <c r="A479" s="36" t="n">
        <v>474</v>
      </c>
      <c r="B479" s="36" t="s">
        <v>27</v>
      </c>
      <c r="C479" s="38" t="s">
        <v>1316</v>
      </c>
      <c r="D479" s="39" t="n">
        <v>75</v>
      </c>
      <c r="E479" s="40"/>
    </row>
    <row collapsed="false" customFormat="false" customHeight="true" hidden="false" ht="17.1" outlineLevel="0" r="480">
      <c r="A480" s="36" t="n">
        <v>475</v>
      </c>
      <c r="B480" s="36" t="s">
        <v>27</v>
      </c>
      <c r="C480" s="38" t="s">
        <v>1317</v>
      </c>
      <c r="D480" s="39" t="n">
        <v>292</v>
      </c>
      <c r="E480" s="40"/>
    </row>
    <row collapsed="false" customFormat="false" customHeight="true" hidden="false" ht="17.1" outlineLevel="0" r="481">
      <c r="A481" s="36" t="n">
        <v>476</v>
      </c>
      <c r="B481" s="36" t="s">
        <v>27</v>
      </c>
      <c r="C481" s="38" t="s">
        <v>1318</v>
      </c>
      <c r="D481" s="39" t="n">
        <v>142</v>
      </c>
      <c r="E481" s="40"/>
    </row>
    <row collapsed="false" customFormat="false" customHeight="true" hidden="false" ht="17.1" outlineLevel="0" r="482">
      <c r="A482" s="36" t="n">
        <v>477</v>
      </c>
      <c r="B482" s="36" t="s">
        <v>27</v>
      </c>
      <c r="C482" s="38" t="s">
        <v>1319</v>
      </c>
      <c r="D482" s="39" t="n">
        <v>171</v>
      </c>
      <c r="E482" s="40"/>
    </row>
    <row collapsed="false" customFormat="false" customHeight="true" hidden="false" ht="17.1" outlineLevel="0" r="483">
      <c r="A483" s="36" t="n">
        <v>478</v>
      </c>
      <c r="B483" s="36" t="s">
        <v>27</v>
      </c>
      <c r="C483" s="38" t="s">
        <v>1320</v>
      </c>
      <c r="D483" s="39" t="s">
        <v>850</v>
      </c>
      <c r="E483" s="40"/>
    </row>
    <row collapsed="false" customFormat="false" customHeight="true" hidden="false" ht="17.1" outlineLevel="0" r="484">
      <c r="A484" s="36" t="n">
        <v>479</v>
      </c>
      <c r="B484" s="36" t="s">
        <v>27</v>
      </c>
      <c r="C484" s="38" t="s">
        <v>1321</v>
      </c>
      <c r="D484" s="39" t="n">
        <v>95</v>
      </c>
      <c r="E484" s="40"/>
    </row>
    <row collapsed="false" customFormat="false" customHeight="true" hidden="false" ht="17.1" outlineLevel="0" r="485">
      <c r="A485" s="36" t="n">
        <v>480</v>
      </c>
      <c r="B485" s="36" t="s">
        <v>27</v>
      </c>
      <c r="C485" s="38" t="s">
        <v>1322</v>
      </c>
      <c r="D485" s="39" t="n">
        <v>131</v>
      </c>
      <c r="E485" s="40"/>
    </row>
    <row collapsed="false" customFormat="false" customHeight="true" hidden="false" ht="17.1" outlineLevel="0" r="486">
      <c r="A486" s="36" t="n">
        <v>481</v>
      </c>
      <c r="B486" s="36" t="s">
        <v>27</v>
      </c>
      <c r="C486" s="38" t="s">
        <v>1323</v>
      </c>
      <c r="D486" s="39" t="n">
        <v>102</v>
      </c>
      <c r="E486" s="40"/>
    </row>
    <row collapsed="false" customFormat="false" customHeight="true" hidden="false" ht="17.1" outlineLevel="0" r="487">
      <c r="A487" s="36" t="n">
        <v>482</v>
      </c>
      <c r="B487" s="36" t="s">
        <v>27</v>
      </c>
      <c r="C487" s="38" t="s">
        <v>1324</v>
      </c>
      <c r="D487" s="39" t="n">
        <v>100</v>
      </c>
      <c r="E487" s="40"/>
    </row>
    <row collapsed="false" customFormat="false" customHeight="true" hidden="false" ht="17.1" outlineLevel="0" r="488">
      <c r="A488" s="36" t="n">
        <v>483</v>
      </c>
      <c r="B488" s="36" t="s">
        <v>27</v>
      </c>
      <c r="C488" s="38" t="s">
        <v>1325</v>
      </c>
      <c r="D488" s="39" t="n">
        <v>10</v>
      </c>
      <c r="E488" s="40"/>
    </row>
    <row collapsed="false" customFormat="false" customHeight="true" hidden="false" ht="17.1" outlineLevel="0" r="489">
      <c r="A489" s="36" t="n">
        <v>484</v>
      </c>
      <c r="B489" s="36" t="s">
        <v>27</v>
      </c>
      <c r="C489" s="38" t="s">
        <v>1326</v>
      </c>
      <c r="D489" s="39" t="n">
        <v>10</v>
      </c>
      <c r="E489" s="40"/>
    </row>
    <row collapsed="false" customFormat="false" customHeight="true" hidden="false" ht="17.1" outlineLevel="0" r="490">
      <c r="A490" s="36" t="n">
        <v>485</v>
      </c>
      <c r="B490" s="36" t="s">
        <v>78</v>
      </c>
      <c r="C490" s="38" t="s">
        <v>1327</v>
      </c>
      <c r="D490" s="39" t="n">
        <v>127</v>
      </c>
      <c r="E490" s="40"/>
    </row>
    <row collapsed="false" customFormat="false" customHeight="true" hidden="false" ht="17.1" outlineLevel="0" r="491">
      <c r="A491" s="36" t="n">
        <v>486</v>
      </c>
      <c r="B491" s="36" t="s">
        <v>78</v>
      </c>
      <c r="C491" s="38" t="s">
        <v>1328</v>
      </c>
      <c r="D491" s="39" t="n">
        <v>150</v>
      </c>
      <c r="E491" s="40"/>
    </row>
    <row collapsed="false" customFormat="false" customHeight="true" hidden="false" ht="17.1" outlineLevel="0" r="492">
      <c r="A492" s="36" t="n">
        <v>487</v>
      </c>
      <c r="B492" s="36" t="s">
        <v>78</v>
      </c>
      <c r="C492" s="38" t="s">
        <v>1329</v>
      </c>
      <c r="D492" s="39" t="n">
        <v>134</v>
      </c>
      <c r="E492" s="40"/>
    </row>
    <row collapsed="false" customFormat="false" customHeight="true" hidden="false" ht="17.1" outlineLevel="0" r="493">
      <c r="A493" s="36" t="n">
        <v>488</v>
      </c>
      <c r="B493" s="36" t="s">
        <v>78</v>
      </c>
      <c r="C493" s="38" t="s">
        <v>1330</v>
      </c>
      <c r="D493" s="39" t="n">
        <v>294</v>
      </c>
      <c r="E493" s="40"/>
    </row>
    <row collapsed="false" customFormat="false" customHeight="true" hidden="false" ht="17.1" outlineLevel="0" r="494">
      <c r="A494" s="36" t="n">
        <v>489</v>
      </c>
      <c r="B494" s="36" t="s">
        <v>78</v>
      </c>
      <c r="C494" s="38" t="s">
        <v>1331</v>
      </c>
      <c r="D494" s="39" t="s">
        <v>850</v>
      </c>
      <c r="E494" s="40"/>
    </row>
    <row collapsed="false" customFormat="false" customHeight="true" hidden="false" ht="17.1" outlineLevel="0" r="495">
      <c r="A495" s="36" t="n">
        <v>490</v>
      </c>
      <c r="B495" s="36" t="s">
        <v>78</v>
      </c>
      <c r="C495" s="38" t="s">
        <v>1332</v>
      </c>
      <c r="D495" s="39" t="n">
        <v>115</v>
      </c>
      <c r="E495" s="40"/>
    </row>
    <row collapsed="false" customFormat="false" customHeight="true" hidden="false" ht="17.1" outlineLevel="0" r="496">
      <c r="A496" s="36" t="n">
        <v>491</v>
      </c>
      <c r="B496" s="36" t="s">
        <v>78</v>
      </c>
      <c r="C496" s="38" t="s">
        <v>1333</v>
      </c>
      <c r="D496" s="39" t="n">
        <v>113</v>
      </c>
      <c r="E496" s="40"/>
    </row>
    <row collapsed="false" customFormat="false" customHeight="true" hidden="false" ht="17.1" outlineLevel="0" r="497">
      <c r="A497" s="36" t="n">
        <v>492</v>
      </c>
      <c r="B497" s="36" t="s">
        <v>78</v>
      </c>
      <c r="C497" s="38" t="s">
        <v>1334</v>
      </c>
      <c r="D497" s="39" t="n">
        <v>78</v>
      </c>
      <c r="E497" s="40"/>
    </row>
    <row collapsed="false" customFormat="false" customHeight="true" hidden="false" ht="17.1" outlineLevel="0" r="498">
      <c r="A498" s="36" t="n">
        <v>493</v>
      </c>
      <c r="B498" s="36" t="s">
        <v>78</v>
      </c>
      <c r="C498" s="38" t="s">
        <v>1335</v>
      </c>
      <c r="D498" s="39" t="n">
        <v>28</v>
      </c>
      <c r="E498" s="40"/>
    </row>
    <row collapsed="false" customFormat="false" customHeight="true" hidden="false" ht="17.1" outlineLevel="0" r="499">
      <c r="A499" s="36" t="n">
        <v>494</v>
      </c>
      <c r="B499" s="36" t="s">
        <v>78</v>
      </c>
      <c r="C499" s="38" t="s">
        <v>1336</v>
      </c>
      <c r="D499" s="39" t="n">
        <v>159</v>
      </c>
      <c r="E499" s="40"/>
    </row>
    <row collapsed="false" customFormat="false" customHeight="true" hidden="false" ht="17.1" outlineLevel="0" r="500">
      <c r="A500" s="36" t="n">
        <v>495</v>
      </c>
      <c r="B500" s="36" t="s">
        <v>78</v>
      </c>
      <c r="C500" s="38" t="s">
        <v>1337</v>
      </c>
      <c r="D500" s="39" t="n">
        <v>131</v>
      </c>
      <c r="E500" s="40"/>
    </row>
    <row collapsed="false" customFormat="false" customHeight="true" hidden="false" ht="17.1" outlineLevel="0" r="501">
      <c r="A501" s="36" t="n">
        <v>496</v>
      </c>
      <c r="B501" s="36" t="s">
        <v>78</v>
      </c>
      <c r="C501" s="38" t="s">
        <v>1338</v>
      </c>
      <c r="D501" s="39" t="n">
        <v>131</v>
      </c>
      <c r="E501" s="40"/>
    </row>
    <row collapsed="false" customFormat="false" customHeight="true" hidden="false" ht="17.1" outlineLevel="0" r="502">
      <c r="A502" s="36" t="n">
        <v>497</v>
      </c>
      <c r="B502" s="36" t="s">
        <v>78</v>
      </c>
      <c r="C502" s="38" t="s">
        <v>1339</v>
      </c>
      <c r="D502" s="39" t="n">
        <v>257</v>
      </c>
      <c r="E502" s="40"/>
    </row>
    <row collapsed="false" customFormat="false" customHeight="true" hidden="false" ht="17.1" outlineLevel="0" r="503">
      <c r="A503" s="36" t="n">
        <v>498</v>
      </c>
      <c r="B503" s="36" t="s">
        <v>78</v>
      </c>
      <c r="C503" s="38" t="s">
        <v>1340</v>
      </c>
      <c r="D503" s="39" t="n">
        <v>136</v>
      </c>
      <c r="E503" s="40"/>
    </row>
    <row collapsed="false" customFormat="false" customHeight="true" hidden="false" ht="17.1" outlineLevel="0" r="504">
      <c r="A504" s="36" t="n">
        <v>499</v>
      </c>
      <c r="B504" s="36" t="s">
        <v>78</v>
      </c>
      <c r="C504" s="38" t="s">
        <v>1341</v>
      </c>
      <c r="D504" s="39" t="n">
        <v>108</v>
      </c>
      <c r="E504" s="40"/>
    </row>
    <row collapsed="false" customFormat="false" customHeight="true" hidden="false" ht="17.1" outlineLevel="0" r="505">
      <c r="A505" s="36" t="n">
        <v>500</v>
      </c>
      <c r="B505" s="36" t="s">
        <v>78</v>
      </c>
      <c r="C505" s="38" t="s">
        <v>1342</v>
      </c>
      <c r="D505" s="39" t="n">
        <v>48</v>
      </c>
      <c r="E505" s="40"/>
    </row>
    <row collapsed="false" customFormat="false" customHeight="true" hidden="false" ht="17.1" outlineLevel="0" r="506">
      <c r="A506" s="36" t="n">
        <v>501</v>
      </c>
      <c r="B506" s="36" t="s">
        <v>78</v>
      </c>
      <c r="C506" s="38" t="s">
        <v>1343</v>
      </c>
      <c r="D506" s="39" t="n">
        <v>137</v>
      </c>
      <c r="E506" s="40"/>
    </row>
    <row collapsed="false" customFormat="false" customHeight="true" hidden="false" ht="17.1" outlineLevel="0" r="507">
      <c r="A507" s="36" t="n">
        <v>502</v>
      </c>
      <c r="B507" s="36" t="s">
        <v>78</v>
      </c>
      <c r="C507" s="38" t="s">
        <v>1344</v>
      </c>
      <c r="D507" s="39" t="n">
        <v>130</v>
      </c>
      <c r="E507" s="40"/>
    </row>
    <row collapsed="false" customFormat="false" customHeight="true" hidden="false" ht="17.1" outlineLevel="0" r="508">
      <c r="A508" s="36" t="n">
        <v>503</v>
      </c>
      <c r="B508" s="36" t="s">
        <v>78</v>
      </c>
      <c r="C508" s="38" t="s">
        <v>1345</v>
      </c>
      <c r="D508" s="39" t="n">
        <v>83</v>
      </c>
      <c r="E508" s="40"/>
    </row>
    <row collapsed="false" customFormat="false" customHeight="true" hidden="false" ht="17.1" outlineLevel="0" r="509">
      <c r="A509" s="36" t="n">
        <v>504</v>
      </c>
      <c r="B509" s="36" t="s">
        <v>78</v>
      </c>
      <c r="C509" s="38" t="s">
        <v>1346</v>
      </c>
      <c r="D509" s="39" t="n">
        <v>149</v>
      </c>
      <c r="E509" s="40"/>
    </row>
    <row collapsed="false" customFormat="false" customHeight="true" hidden="false" ht="17.1" outlineLevel="0" r="510">
      <c r="A510" s="36" t="n">
        <v>505</v>
      </c>
      <c r="B510" s="36" t="s">
        <v>78</v>
      </c>
      <c r="C510" s="38" t="s">
        <v>1347</v>
      </c>
      <c r="D510" s="39" t="n">
        <v>164</v>
      </c>
      <c r="E510" s="40"/>
    </row>
    <row collapsed="false" customFormat="false" customHeight="true" hidden="false" ht="17.1" outlineLevel="0" r="511">
      <c r="A511" s="36" t="n">
        <v>506</v>
      </c>
      <c r="B511" s="36" t="s">
        <v>78</v>
      </c>
      <c r="C511" s="38" t="s">
        <v>1348</v>
      </c>
      <c r="D511" s="39" t="n">
        <v>99</v>
      </c>
      <c r="E511" s="40"/>
    </row>
    <row collapsed="false" customFormat="false" customHeight="true" hidden="false" ht="17.1" outlineLevel="0" r="512">
      <c r="A512" s="36" t="n">
        <v>507</v>
      </c>
      <c r="B512" s="36" t="s">
        <v>78</v>
      </c>
      <c r="C512" s="38" t="s">
        <v>1349</v>
      </c>
      <c r="D512" s="39" t="n">
        <v>155</v>
      </c>
      <c r="E512" s="40"/>
    </row>
    <row collapsed="false" customFormat="false" customHeight="true" hidden="false" ht="17.1" outlineLevel="0" r="513">
      <c r="A513" s="36" t="n">
        <v>508</v>
      </c>
      <c r="B513" s="36" t="s">
        <v>78</v>
      </c>
      <c r="C513" s="38" t="s">
        <v>1350</v>
      </c>
      <c r="D513" s="39" t="n">
        <v>129</v>
      </c>
      <c r="E513" s="40"/>
    </row>
    <row collapsed="false" customFormat="false" customHeight="true" hidden="false" ht="17.1" outlineLevel="0" r="514">
      <c r="A514" s="36" t="n">
        <v>509</v>
      </c>
      <c r="B514" s="36" t="s">
        <v>78</v>
      </c>
      <c r="C514" s="38" t="s">
        <v>1351</v>
      </c>
      <c r="D514" s="39" t="n">
        <v>139</v>
      </c>
      <c r="E514" s="40"/>
    </row>
    <row collapsed="false" customFormat="false" customHeight="true" hidden="false" ht="17.1" outlineLevel="0" r="515">
      <c r="A515" s="36" t="n">
        <v>510</v>
      </c>
      <c r="B515" s="36" t="s">
        <v>78</v>
      </c>
      <c r="C515" s="38" t="s">
        <v>1352</v>
      </c>
      <c r="D515" s="39" t="n">
        <v>85</v>
      </c>
      <c r="E515" s="40"/>
    </row>
    <row collapsed="false" customFormat="false" customHeight="true" hidden="false" ht="17.1" outlineLevel="0" r="516">
      <c r="A516" s="36" t="n">
        <v>511</v>
      </c>
      <c r="B516" s="36" t="s">
        <v>78</v>
      </c>
      <c r="C516" s="38" t="s">
        <v>1353</v>
      </c>
      <c r="D516" s="39" t="n">
        <v>127</v>
      </c>
      <c r="E516" s="40"/>
    </row>
    <row collapsed="false" customFormat="false" customHeight="true" hidden="false" ht="17.1" outlineLevel="0" r="517">
      <c r="A517" s="36" t="n">
        <v>512</v>
      </c>
      <c r="B517" s="36" t="s">
        <v>78</v>
      </c>
      <c r="C517" s="38" t="s">
        <v>1354</v>
      </c>
      <c r="D517" s="39" t="n">
        <v>199</v>
      </c>
      <c r="E517" s="40"/>
    </row>
    <row collapsed="false" customFormat="false" customHeight="true" hidden="false" ht="17.1" outlineLevel="0" r="518">
      <c r="A518" s="36" t="n">
        <v>513</v>
      </c>
      <c r="B518" s="36" t="s">
        <v>78</v>
      </c>
      <c r="C518" s="38" t="s">
        <v>1355</v>
      </c>
      <c r="D518" s="39" t="n">
        <v>88</v>
      </c>
      <c r="E518" s="40"/>
    </row>
    <row collapsed="false" customFormat="false" customHeight="true" hidden="false" ht="17.1" outlineLevel="0" r="519">
      <c r="A519" s="36" t="n">
        <v>514</v>
      </c>
      <c r="B519" s="36" t="s">
        <v>78</v>
      </c>
      <c r="C519" s="38" t="s">
        <v>1356</v>
      </c>
      <c r="D519" s="39" t="n">
        <v>97</v>
      </c>
      <c r="E519" s="40"/>
    </row>
    <row collapsed="false" customFormat="false" customHeight="true" hidden="false" ht="17.1" outlineLevel="0" r="520">
      <c r="A520" s="36" t="n">
        <v>515</v>
      </c>
      <c r="B520" s="36" t="s">
        <v>78</v>
      </c>
      <c r="C520" s="38" t="s">
        <v>1357</v>
      </c>
      <c r="D520" s="39" t="n">
        <v>67</v>
      </c>
      <c r="E520" s="40"/>
    </row>
    <row collapsed="false" customFormat="false" customHeight="true" hidden="false" ht="17.1" outlineLevel="0" r="521">
      <c r="A521" s="36" t="n">
        <v>516</v>
      </c>
      <c r="B521" s="36" t="s">
        <v>78</v>
      </c>
      <c r="C521" s="38" t="s">
        <v>1358</v>
      </c>
      <c r="D521" s="39" t="n">
        <v>99</v>
      </c>
      <c r="E521" s="40"/>
    </row>
    <row collapsed="false" customFormat="false" customHeight="true" hidden="false" ht="17.1" outlineLevel="0" r="522">
      <c r="A522" s="36" t="n">
        <v>517</v>
      </c>
      <c r="B522" s="36" t="s">
        <v>78</v>
      </c>
      <c r="C522" s="38" t="s">
        <v>1359</v>
      </c>
      <c r="D522" s="39" t="n">
        <v>116</v>
      </c>
      <c r="E522" s="40"/>
    </row>
    <row collapsed="false" customFormat="false" customHeight="true" hidden="false" ht="17.1" outlineLevel="0" r="523">
      <c r="A523" s="36" t="n">
        <v>518</v>
      </c>
      <c r="B523" s="36" t="s">
        <v>78</v>
      </c>
      <c r="C523" s="38" t="s">
        <v>1360</v>
      </c>
      <c r="D523" s="39" t="n">
        <v>147</v>
      </c>
      <c r="E523" s="40"/>
    </row>
    <row collapsed="false" customFormat="false" customHeight="true" hidden="false" ht="17.1" outlineLevel="0" r="524">
      <c r="A524" s="36" t="n">
        <v>519</v>
      </c>
      <c r="B524" s="36" t="s">
        <v>78</v>
      </c>
      <c r="C524" s="38" t="s">
        <v>1361</v>
      </c>
      <c r="D524" s="39" t="n">
        <v>109</v>
      </c>
      <c r="E524" s="40"/>
    </row>
    <row collapsed="false" customFormat="false" customHeight="true" hidden="false" ht="17.1" outlineLevel="0" r="525">
      <c r="A525" s="36" t="n">
        <v>520</v>
      </c>
      <c r="B525" s="36" t="s">
        <v>78</v>
      </c>
      <c r="C525" s="38" t="s">
        <v>1362</v>
      </c>
      <c r="D525" s="39" t="n">
        <v>375</v>
      </c>
      <c r="E525" s="40"/>
    </row>
    <row collapsed="false" customFormat="false" customHeight="true" hidden="false" ht="17.1" outlineLevel="0" r="526">
      <c r="A526" s="36" t="n">
        <v>521</v>
      </c>
      <c r="B526" s="36" t="s">
        <v>78</v>
      </c>
      <c r="C526" s="38" t="s">
        <v>1363</v>
      </c>
      <c r="D526" s="39" t="n">
        <v>130</v>
      </c>
      <c r="E526" s="40"/>
    </row>
    <row collapsed="false" customFormat="false" customHeight="true" hidden="false" ht="17.1" outlineLevel="0" r="527">
      <c r="A527" s="36" t="n">
        <v>522</v>
      </c>
      <c r="B527" s="36" t="s">
        <v>78</v>
      </c>
      <c r="C527" s="38" t="s">
        <v>1364</v>
      </c>
      <c r="D527" s="39" t="n">
        <v>105</v>
      </c>
      <c r="E527" s="40"/>
    </row>
    <row collapsed="false" customFormat="false" customHeight="true" hidden="false" ht="17.1" outlineLevel="0" r="528">
      <c r="A528" s="36" t="n">
        <v>523</v>
      </c>
      <c r="B528" s="36" t="s">
        <v>78</v>
      </c>
      <c r="C528" s="38" t="s">
        <v>1365</v>
      </c>
      <c r="D528" s="39" t="n">
        <v>115</v>
      </c>
      <c r="E528" s="40"/>
    </row>
    <row collapsed="false" customFormat="false" customHeight="true" hidden="false" ht="17.1" outlineLevel="0" r="529">
      <c r="A529" s="36" t="n">
        <v>524</v>
      </c>
      <c r="B529" s="36" t="s">
        <v>78</v>
      </c>
      <c r="C529" s="38" t="s">
        <v>1366</v>
      </c>
      <c r="D529" s="39" t="n">
        <v>268</v>
      </c>
      <c r="E529" s="40"/>
    </row>
    <row collapsed="false" customFormat="false" customHeight="true" hidden="false" ht="17.1" outlineLevel="0" r="530">
      <c r="A530" s="36" t="n">
        <v>525</v>
      </c>
      <c r="B530" s="36" t="s">
        <v>78</v>
      </c>
      <c r="C530" s="38" t="s">
        <v>1367</v>
      </c>
      <c r="D530" s="39" t="n">
        <v>101</v>
      </c>
      <c r="E530" s="40"/>
    </row>
    <row collapsed="false" customFormat="false" customHeight="true" hidden="false" ht="17.1" outlineLevel="0" r="531">
      <c r="A531" s="36" t="n">
        <v>526</v>
      </c>
      <c r="B531" s="36" t="s">
        <v>78</v>
      </c>
      <c r="C531" s="38" t="s">
        <v>1368</v>
      </c>
      <c r="D531" s="39" t="n">
        <v>86</v>
      </c>
      <c r="E531" s="40"/>
    </row>
    <row collapsed="false" customFormat="false" customHeight="true" hidden="false" ht="17.1" outlineLevel="0" r="532">
      <c r="A532" s="36" t="n">
        <v>527</v>
      </c>
      <c r="B532" s="36" t="s">
        <v>78</v>
      </c>
      <c r="C532" s="38" t="s">
        <v>1369</v>
      </c>
      <c r="D532" s="39" t="n">
        <v>155</v>
      </c>
      <c r="E532" s="40"/>
    </row>
    <row collapsed="false" customFormat="false" customHeight="true" hidden="false" ht="17.1" outlineLevel="0" r="533">
      <c r="A533" s="36" t="n">
        <v>528</v>
      </c>
      <c r="B533" s="36" t="s">
        <v>78</v>
      </c>
      <c r="C533" s="38" t="s">
        <v>1370</v>
      </c>
      <c r="D533" s="39" t="n">
        <v>78</v>
      </c>
      <c r="E533" s="40"/>
    </row>
    <row collapsed="false" customFormat="false" customHeight="true" hidden="false" ht="17.1" outlineLevel="0" r="534">
      <c r="A534" s="36" t="n">
        <v>529</v>
      </c>
      <c r="B534" s="36" t="s">
        <v>78</v>
      </c>
      <c r="C534" s="38" t="s">
        <v>1371</v>
      </c>
      <c r="D534" s="39" t="n">
        <v>510</v>
      </c>
      <c r="E534" s="40"/>
    </row>
    <row collapsed="false" customFormat="false" customHeight="true" hidden="false" ht="17.1" outlineLevel="0" r="535">
      <c r="A535" s="36" t="n">
        <v>530</v>
      </c>
      <c r="B535" s="36" t="s">
        <v>78</v>
      </c>
      <c r="C535" s="38" t="s">
        <v>1372</v>
      </c>
      <c r="D535" s="39" t="n">
        <v>117</v>
      </c>
      <c r="E535" s="40"/>
    </row>
    <row collapsed="false" customFormat="false" customHeight="true" hidden="false" ht="17.1" outlineLevel="0" r="536">
      <c r="A536" s="36" t="n">
        <v>531</v>
      </c>
      <c r="B536" s="36" t="s">
        <v>78</v>
      </c>
      <c r="C536" s="38" t="s">
        <v>1373</v>
      </c>
      <c r="D536" s="39" t="n">
        <v>83</v>
      </c>
      <c r="E536" s="40"/>
    </row>
    <row collapsed="false" customFormat="false" customHeight="true" hidden="false" ht="17.1" outlineLevel="0" r="537">
      <c r="A537" s="36" t="n">
        <v>532</v>
      </c>
      <c r="B537" s="36" t="s">
        <v>78</v>
      </c>
      <c r="C537" s="38" t="s">
        <v>1374</v>
      </c>
      <c r="D537" s="39" t="n">
        <v>79</v>
      </c>
      <c r="E537" s="40"/>
    </row>
    <row collapsed="false" customFormat="false" customHeight="true" hidden="false" ht="17.1" outlineLevel="0" r="538">
      <c r="A538" s="36" t="n">
        <v>533</v>
      </c>
      <c r="B538" s="36" t="s">
        <v>78</v>
      </c>
      <c r="C538" s="38" t="s">
        <v>1375</v>
      </c>
      <c r="D538" s="39" t="n">
        <v>143</v>
      </c>
      <c r="E538" s="40"/>
    </row>
    <row collapsed="false" customFormat="false" customHeight="true" hidden="false" ht="17.1" outlineLevel="0" r="539">
      <c r="A539" s="36" t="n">
        <v>534</v>
      </c>
      <c r="B539" s="36" t="s">
        <v>78</v>
      </c>
      <c r="C539" s="38" t="s">
        <v>1376</v>
      </c>
      <c r="D539" s="39" t="n">
        <v>80</v>
      </c>
      <c r="E539" s="40"/>
    </row>
    <row collapsed="false" customFormat="false" customHeight="true" hidden="false" ht="17.1" outlineLevel="0" r="540">
      <c r="A540" s="36" t="n">
        <v>535</v>
      </c>
      <c r="B540" s="36" t="s">
        <v>78</v>
      </c>
      <c r="C540" s="38" t="s">
        <v>1377</v>
      </c>
      <c r="D540" s="39" t="n">
        <v>198</v>
      </c>
      <c r="E540" s="40"/>
    </row>
    <row collapsed="false" customFormat="false" customHeight="true" hidden="false" ht="17.1" outlineLevel="0" r="541">
      <c r="A541" s="36" t="n">
        <v>536</v>
      </c>
      <c r="B541" s="36" t="s">
        <v>78</v>
      </c>
      <c r="C541" s="38" t="s">
        <v>1378</v>
      </c>
      <c r="D541" s="39" t="n">
        <v>140</v>
      </c>
      <c r="E541" s="40"/>
    </row>
    <row collapsed="false" customFormat="false" customHeight="true" hidden="false" ht="17.1" outlineLevel="0" r="542">
      <c r="A542" s="36" t="n">
        <v>537</v>
      </c>
      <c r="B542" s="36" t="s">
        <v>78</v>
      </c>
      <c r="C542" s="38" t="s">
        <v>1379</v>
      </c>
      <c r="D542" s="39" t="n">
        <v>188</v>
      </c>
      <c r="E542" s="40"/>
    </row>
    <row collapsed="false" customFormat="false" customHeight="true" hidden="false" ht="17.1" outlineLevel="0" r="543">
      <c r="A543" s="36" t="n">
        <v>538</v>
      </c>
      <c r="B543" s="36" t="s">
        <v>78</v>
      </c>
      <c r="C543" s="38" t="s">
        <v>1380</v>
      </c>
      <c r="D543" s="39" t="n">
        <v>418</v>
      </c>
      <c r="E543" s="40"/>
    </row>
    <row collapsed="false" customFormat="false" customHeight="true" hidden="false" ht="17.1" outlineLevel="0" r="544">
      <c r="A544" s="36" t="n">
        <v>539</v>
      </c>
      <c r="B544" s="36" t="s">
        <v>78</v>
      </c>
      <c r="C544" s="38" t="s">
        <v>1381</v>
      </c>
      <c r="D544" s="39" t="n">
        <v>178</v>
      </c>
      <c r="E544" s="40"/>
    </row>
    <row collapsed="false" customFormat="false" customHeight="true" hidden="false" ht="17.1" outlineLevel="0" r="545">
      <c r="A545" s="36" t="n">
        <v>540</v>
      </c>
      <c r="B545" s="36" t="s">
        <v>78</v>
      </c>
      <c r="C545" s="38" t="s">
        <v>1382</v>
      </c>
      <c r="D545" s="39" t="n">
        <v>90</v>
      </c>
      <c r="E545" s="40"/>
    </row>
    <row collapsed="false" customFormat="false" customHeight="true" hidden="false" ht="17.1" outlineLevel="0" r="546">
      <c r="A546" s="36" t="n">
        <v>541</v>
      </c>
      <c r="B546" s="36" t="s">
        <v>78</v>
      </c>
      <c r="C546" s="38" t="s">
        <v>1383</v>
      </c>
      <c r="D546" s="39" t="n">
        <v>125</v>
      </c>
      <c r="E546" s="40"/>
    </row>
    <row collapsed="false" customFormat="false" customHeight="true" hidden="false" ht="17.1" outlineLevel="0" r="547">
      <c r="A547" s="36" t="n">
        <v>542</v>
      </c>
      <c r="B547" s="36" t="s">
        <v>78</v>
      </c>
      <c r="C547" s="38" t="s">
        <v>1384</v>
      </c>
      <c r="D547" s="39" t="n">
        <v>77</v>
      </c>
      <c r="E547" s="40"/>
    </row>
    <row collapsed="false" customFormat="false" customHeight="true" hidden="false" ht="17.1" outlineLevel="0" r="548">
      <c r="A548" s="36" t="n">
        <v>543</v>
      </c>
      <c r="B548" s="36" t="s">
        <v>78</v>
      </c>
      <c r="C548" s="38" t="s">
        <v>1385</v>
      </c>
      <c r="D548" s="39" t="n">
        <v>113</v>
      </c>
      <c r="E548" s="40"/>
    </row>
    <row collapsed="false" customFormat="false" customHeight="true" hidden="false" ht="17.1" outlineLevel="0" r="549">
      <c r="A549" s="36" t="n">
        <v>544</v>
      </c>
      <c r="B549" s="36" t="s">
        <v>78</v>
      </c>
      <c r="C549" s="38" t="s">
        <v>1386</v>
      </c>
      <c r="D549" s="39" t="n">
        <v>458</v>
      </c>
      <c r="E549" s="40"/>
    </row>
    <row collapsed="false" customFormat="false" customHeight="true" hidden="false" ht="17.1" outlineLevel="0" r="550">
      <c r="A550" s="36" t="n">
        <v>545</v>
      </c>
      <c r="B550" s="36" t="s">
        <v>78</v>
      </c>
      <c r="C550" s="38" t="s">
        <v>1387</v>
      </c>
      <c r="D550" s="39" t="n">
        <v>159</v>
      </c>
      <c r="E550" s="40"/>
    </row>
    <row collapsed="false" customFormat="false" customHeight="true" hidden="false" ht="17.1" outlineLevel="0" r="551">
      <c r="A551" s="36" t="n">
        <v>546</v>
      </c>
      <c r="B551" s="36" t="s">
        <v>78</v>
      </c>
      <c r="C551" s="38" t="s">
        <v>1388</v>
      </c>
      <c r="D551" s="39" t="n">
        <v>131</v>
      </c>
      <c r="E551" s="40"/>
    </row>
    <row collapsed="false" customFormat="false" customHeight="true" hidden="false" ht="17.1" outlineLevel="0" r="552">
      <c r="A552" s="36" t="n">
        <v>547</v>
      </c>
      <c r="B552" s="36" t="s">
        <v>78</v>
      </c>
      <c r="C552" s="38" t="s">
        <v>1389</v>
      </c>
      <c r="D552" s="39" t="n">
        <v>132</v>
      </c>
      <c r="E552" s="40"/>
    </row>
    <row collapsed="false" customFormat="false" customHeight="true" hidden="false" ht="17.1" outlineLevel="0" r="553">
      <c r="A553" s="36" t="n">
        <v>548</v>
      </c>
      <c r="B553" s="36" t="s">
        <v>78</v>
      </c>
      <c r="C553" s="38" t="s">
        <v>1390</v>
      </c>
      <c r="D553" s="39" t="n">
        <v>191</v>
      </c>
      <c r="E553" s="40"/>
    </row>
    <row collapsed="false" customFormat="false" customHeight="true" hidden="false" ht="17.1" outlineLevel="0" r="554">
      <c r="A554" s="36" t="n">
        <v>549</v>
      </c>
      <c r="B554" s="36" t="s">
        <v>78</v>
      </c>
      <c r="C554" s="38" t="s">
        <v>1391</v>
      </c>
      <c r="D554" s="39" t="n">
        <v>134</v>
      </c>
      <c r="E554" s="40"/>
    </row>
    <row collapsed="false" customFormat="false" customHeight="true" hidden="false" ht="17.1" outlineLevel="0" r="555">
      <c r="A555" s="36" t="n">
        <v>550</v>
      </c>
      <c r="B555" s="36" t="s">
        <v>78</v>
      </c>
      <c r="C555" s="38" t="s">
        <v>1392</v>
      </c>
      <c r="D555" s="39" t="n">
        <v>331</v>
      </c>
      <c r="E555" s="40"/>
    </row>
    <row collapsed="false" customFormat="false" customHeight="true" hidden="false" ht="17.1" outlineLevel="0" r="556">
      <c r="A556" s="36" t="n">
        <v>551</v>
      </c>
      <c r="B556" s="36" t="s">
        <v>78</v>
      </c>
      <c r="C556" s="38" t="s">
        <v>1393</v>
      </c>
      <c r="D556" s="39" t="n">
        <v>104</v>
      </c>
      <c r="E556" s="40"/>
    </row>
    <row collapsed="false" customFormat="false" customHeight="true" hidden="false" ht="17.1" outlineLevel="0" r="557">
      <c r="A557" s="36" t="n">
        <v>552</v>
      </c>
      <c r="B557" s="36" t="s">
        <v>78</v>
      </c>
      <c r="C557" s="38" t="s">
        <v>1394</v>
      </c>
      <c r="D557" s="39" t="n">
        <v>135</v>
      </c>
      <c r="E557" s="40"/>
    </row>
    <row collapsed="false" customFormat="false" customHeight="true" hidden="false" ht="17.1" outlineLevel="0" r="558">
      <c r="A558" s="36" t="n">
        <v>553</v>
      </c>
      <c r="B558" s="36" t="s">
        <v>78</v>
      </c>
      <c r="C558" s="38" t="s">
        <v>1395</v>
      </c>
      <c r="D558" s="39" t="n">
        <v>122</v>
      </c>
      <c r="E558" s="40"/>
    </row>
    <row collapsed="false" customFormat="false" customHeight="true" hidden="false" ht="17.1" outlineLevel="0" r="559">
      <c r="A559" s="36" t="n">
        <v>554</v>
      </c>
      <c r="B559" s="36" t="s">
        <v>78</v>
      </c>
      <c r="C559" s="38" t="s">
        <v>1396</v>
      </c>
      <c r="D559" s="39" t="n">
        <v>128</v>
      </c>
      <c r="E559" s="40"/>
    </row>
    <row collapsed="false" customFormat="false" customHeight="true" hidden="false" ht="17.1" outlineLevel="0" r="560">
      <c r="A560" s="36" t="n">
        <v>555</v>
      </c>
      <c r="B560" s="36" t="s">
        <v>78</v>
      </c>
      <c r="C560" s="38" t="s">
        <v>1397</v>
      </c>
      <c r="D560" s="39" t="n">
        <v>151</v>
      </c>
      <c r="E560" s="40"/>
    </row>
    <row collapsed="false" customFormat="false" customHeight="true" hidden="false" ht="17.1" outlineLevel="0" r="561">
      <c r="A561" s="36" t="n">
        <v>556</v>
      </c>
      <c r="B561" s="36" t="s">
        <v>78</v>
      </c>
      <c r="C561" s="38" t="s">
        <v>1398</v>
      </c>
      <c r="D561" s="39" t="n">
        <v>525</v>
      </c>
      <c r="E561" s="40"/>
    </row>
    <row collapsed="false" customFormat="false" customHeight="true" hidden="false" ht="17.1" outlineLevel="0" r="562">
      <c r="A562" s="36" t="n">
        <v>557</v>
      </c>
      <c r="B562" s="36" t="s">
        <v>78</v>
      </c>
      <c r="C562" s="38" t="s">
        <v>1399</v>
      </c>
      <c r="D562" s="39" t="n">
        <v>93</v>
      </c>
      <c r="E562" s="40"/>
    </row>
    <row collapsed="false" customFormat="false" customHeight="true" hidden="false" ht="17.1" outlineLevel="0" r="563">
      <c r="A563" s="36" t="n">
        <v>558</v>
      </c>
      <c r="B563" s="36" t="s">
        <v>78</v>
      </c>
      <c r="C563" s="38" t="s">
        <v>1400</v>
      </c>
      <c r="D563" s="39" t="n">
        <v>239</v>
      </c>
      <c r="E563" s="40"/>
    </row>
    <row collapsed="false" customFormat="false" customHeight="true" hidden="false" ht="17.1" outlineLevel="0" r="564">
      <c r="A564" s="36" t="n">
        <v>559</v>
      </c>
      <c r="B564" s="36" t="s">
        <v>78</v>
      </c>
      <c r="C564" s="38" t="s">
        <v>1401</v>
      </c>
      <c r="D564" s="39" t="n">
        <v>103</v>
      </c>
      <c r="E564" s="40"/>
    </row>
    <row collapsed="false" customFormat="false" customHeight="true" hidden="false" ht="17.1" outlineLevel="0" r="565">
      <c r="A565" s="36" t="n">
        <v>560</v>
      </c>
      <c r="B565" s="36" t="s">
        <v>78</v>
      </c>
      <c r="C565" s="38" t="s">
        <v>1402</v>
      </c>
      <c r="D565" s="39" t="n">
        <v>170</v>
      </c>
      <c r="E565" s="40"/>
    </row>
    <row collapsed="false" customFormat="false" customHeight="true" hidden="false" ht="17.1" outlineLevel="0" r="566">
      <c r="A566" s="36" t="n">
        <v>561</v>
      </c>
      <c r="B566" s="36" t="s">
        <v>78</v>
      </c>
      <c r="C566" s="38" t="s">
        <v>1403</v>
      </c>
      <c r="D566" s="39" t="n">
        <v>128</v>
      </c>
      <c r="E566" s="40"/>
    </row>
    <row collapsed="false" customFormat="false" customHeight="true" hidden="false" ht="17.1" outlineLevel="0" r="567">
      <c r="A567" s="36" t="n">
        <v>562</v>
      </c>
      <c r="B567" s="36" t="s">
        <v>78</v>
      </c>
      <c r="C567" s="38" t="s">
        <v>1404</v>
      </c>
      <c r="D567" s="39" t="n">
        <v>146</v>
      </c>
      <c r="E567" s="40"/>
    </row>
    <row collapsed="false" customFormat="false" customHeight="true" hidden="false" ht="17.1" outlineLevel="0" r="568">
      <c r="A568" s="36" t="n">
        <v>563</v>
      </c>
      <c r="B568" s="36" t="s">
        <v>78</v>
      </c>
      <c r="C568" s="38" t="s">
        <v>1405</v>
      </c>
      <c r="D568" s="39" t="n">
        <v>116</v>
      </c>
      <c r="E568" s="40"/>
    </row>
    <row collapsed="false" customFormat="false" customHeight="true" hidden="false" ht="17.1" outlineLevel="0" r="569">
      <c r="A569" s="36" t="n">
        <v>564</v>
      </c>
      <c r="B569" s="36" t="s">
        <v>78</v>
      </c>
      <c r="C569" s="38" t="s">
        <v>1406</v>
      </c>
      <c r="D569" s="39" t="n">
        <v>215</v>
      </c>
      <c r="E569" s="40"/>
    </row>
    <row collapsed="false" customFormat="false" customHeight="true" hidden="false" ht="17.1" outlineLevel="0" r="570">
      <c r="A570" s="36" t="n">
        <v>565</v>
      </c>
      <c r="B570" s="36" t="s">
        <v>78</v>
      </c>
      <c r="C570" s="38" t="s">
        <v>1407</v>
      </c>
      <c r="D570" s="39" t="n">
        <v>126</v>
      </c>
      <c r="E570" s="40"/>
    </row>
    <row collapsed="false" customFormat="false" customHeight="true" hidden="false" ht="17.1" outlineLevel="0" r="571">
      <c r="A571" s="36" t="n">
        <v>566</v>
      </c>
      <c r="B571" s="36" t="s">
        <v>78</v>
      </c>
      <c r="C571" s="38" t="s">
        <v>1408</v>
      </c>
      <c r="D571" s="39" t="n">
        <v>121</v>
      </c>
      <c r="E571" s="40"/>
    </row>
    <row collapsed="false" customFormat="false" customHeight="true" hidden="false" ht="17.1" outlineLevel="0" r="572">
      <c r="A572" s="36" t="n">
        <v>567</v>
      </c>
      <c r="B572" s="36" t="s">
        <v>78</v>
      </c>
      <c r="C572" s="38" t="s">
        <v>1409</v>
      </c>
      <c r="D572" s="39" t="n">
        <v>189</v>
      </c>
      <c r="E572" s="40"/>
    </row>
    <row collapsed="false" customFormat="false" customHeight="true" hidden="false" ht="17.1" outlineLevel="0" r="573">
      <c r="A573" s="36" t="n">
        <v>568</v>
      </c>
      <c r="B573" s="36" t="s">
        <v>78</v>
      </c>
      <c r="C573" s="38" t="s">
        <v>1410</v>
      </c>
      <c r="D573" s="39" t="n">
        <v>59</v>
      </c>
      <c r="E573" s="40"/>
    </row>
    <row collapsed="false" customFormat="false" customHeight="true" hidden="false" ht="17.1" outlineLevel="0" r="574">
      <c r="A574" s="36" t="n">
        <v>569</v>
      </c>
      <c r="B574" s="36" t="s">
        <v>78</v>
      </c>
      <c r="C574" s="38" t="s">
        <v>1411</v>
      </c>
      <c r="D574" s="39" t="n">
        <v>70</v>
      </c>
      <c r="E574" s="40"/>
    </row>
    <row collapsed="false" customFormat="false" customHeight="true" hidden="false" ht="17.1" outlineLevel="0" r="575">
      <c r="A575" s="36" t="n">
        <v>570</v>
      </c>
      <c r="B575" s="36" t="s">
        <v>78</v>
      </c>
      <c r="C575" s="38" t="s">
        <v>1412</v>
      </c>
      <c r="D575" s="39" t="n">
        <v>131</v>
      </c>
      <c r="E575" s="40"/>
    </row>
    <row collapsed="false" customFormat="false" customHeight="true" hidden="false" ht="17.1" outlineLevel="0" r="576">
      <c r="A576" s="36" t="n">
        <v>571</v>
      </c>
      <c r="B576" s="36" t="s">
        <v>78</v>
      </c>
      <c r="C576" s="38" t="s">
        <v>1413</v>
      </c>
      <c r="D576" s="39" t="n">
        <v>116</v>
      </c>
      <c r="E576" s="40"/>
    </row>
    <row collapsed="false" customFormat="false" customHeight="true" hidden="false" ht="17.1" outlineLevel="0" r="577">
      <c r="A577" s="36" t="n">
        <v>572</v>
      </c>
      <c r="B577" s="36" t="s">
        <v>78</v>
      </c>
      <c r="C577" s="38" t="s">
        <v>1414</v>
      </c>
      <c r="D577" s="39" t="n">
        <v>112</v>
      </c>
      <c r="E577" s="40"/>
    </row>
    <row collapsed="false" customFormat="false" customHeight="true" hidden="false" ht="17.1" outlineLevel="0" r="578">
      <c r="A578" s="36" t="n">
        <v>573</v>
      </c>
      <c r="B578" s="36" t="s">
        <v>78</v>
      </c>
      <c r="C578" s="38" t="s">
        <v>1415</v>
      </c>
      <c r="D578" s="39" t="n">
        <v>72</v>
      </c>
      <c r="E578" s="40"/>
    </row>
    <row collapsed="false" customFormat="false" customHeight="true" hidden="false" ht="17.1" outlineLevel="0" r="579">
      <c r="A579" s="36" t="n">
        <v>574</v>
      </c>
      <c r="B579" s="36" t="s">
        <v>78</v>
      </c>
      <c r="C579" s="38" t="s">
        <v>1416</v>
      </c>
      <c r="D579" s="39" t="n">
        <v>273</v>
      </c>
      <c r="E579" s="40"/>
    </row>
    <row collapsed="false" customFormat="false" customHeight="true" hidden="false" ht="17.1" outlineLevel="0" r="580">
      <c r="A580" s="36" t="n">
        <v>575</v>
      </c>
      <c r="B580" s="36" t="s">
        <v>78</v>
      </c>
      <c r="C580" s="38" t="s">
        <v>1417</v>
      </c>
      <c r="D580" s="39" t="n">
        <v>150</v>
      </c>
      <c r="E580" s="40"/>
    </row>
    <row collapsed="false" customFormat="false" customHeight="true" hidden="false" ht="17.1" outlineLevel="0" r="581">
      <c r="A581" s="36" t="n">
        <v>576</v>
      </c>
      <c r="B581" s="36" t="s">
        <v>78</v>
      </c>
      <c r="C581" s="38" t="s">
        <v>1418</v>
      </c>
      <c r="D581" s="39" t="n">
        <v>221</v>
      </c>
      <c r="E581" s="40"/>
    </row>
    <row collapsed="false" customFormat="false" customHeight="true" hidden="false" ht="17.1" outlineLevel="0" r="582">
      <c r="A582" s="36" t="n">
        <v>577</v>
      </c>
      <c r="B582" s="36" t="s">
        <v>78</v>
      </c>
      <c r="C582" s="38" t="s">
        <v>1419</v>
      </c>
      <c r="D582" s="39" t="n">
        <v>131</v>
      </c>
      <c r="E582" s="40"/>
    </row>
    <row collapsed="false" customFormat="false" customHeight="true" hidden="false" ht="17.1" outlineLevel="0" r="583">
      <c r="A583" s="36" t="n">
        <v>578</v>
      </c>
      <c r="B583" s="36" t="s">
        <v>78</v>
      </c>
      <c r="C583" s="38" t="s">
        <v>1420</v>
      </c>
      <c r="D583" s="39" t="n">
        <v>96</v>
      </c>
      <c r="E583" s="40"/>
    </row>
    <row collapsed="false" customFormat="false" customHeight="true" hidden="false" ht="17.1" outlineLevel="0" r="584">
      <c r="A584" s="36" t="n">
        <v>579</v>
      </c>
      <c r="B584" s="36" t="s">
        <v>78</v>
      </c>
      <c r="C584" s="38" t="s">
        <v>1421</v>
      </c>
      <c r="D584" s="39" t="n">
        <v>216</v>
      </c>
      <c r="E584" s="40"/>
    </row>
    <row collapsed="false" customFormat="false" customHeight="true" hidden="false" ht="17.1" outlineLevel="0" r="585">
      <c r="A585" s="36" t="n">
        <v>580</v>
      </c>
      <c r="B585" s="36" t="s">
        <v>78</v>
      </c>
      <c r="C585" s="38" t="s">
        <v>1422</v>
      </c>
      <c r="D585" s="39" t="n">
        <v>259</v>
      </c>
      <c r="E585" s="40"/>
    </row>
    <row collapsed="false" customFormat="false" customHeight="true" hidden="false" ht="17.1" outlineLevel="0" r="586">
      <c r="A586" s="36" t="n">
        <v>581</v>
      </c>
      <c r="B586" s="36" t="s">
        <v>78</v>
      </c>
      <c r="C586" s="38" t="s">
        <v>1423</v>
      </c>
      <c r="D586" s="39" t="n">
        <v>63</v>
      </c>
      <c r="E586" s="40"/>
    </row>
    <row collapsed="false" customFormat="false" customHeight="true" hidden="false" ht="17.1" outlineLevel="0" r="587">
      <c r="A587" s="36" t="n">
        <v>582</v>
      </c>
      <c r="B587" s="36" t="s">
        <v>78</v>
      </c>
      <c r="C587" s="38" t="s">
        <v>1424</v>
      </c>
      <c r="D587" s="39" t="n">
        <v>74</v>
      </c>
      <c r="E587" s="40"/>
    </row>
    <row collapsed="false" customFormat="false" customHeight="true" hidden="false" ht="17.1" outlineLevel="0" r="588">
      <c r="A588" s="36" t="n">
        <v>583</v>
      </c>
      <c r="B588" s="36" t="s">
        <v>78</v>
      </c>
      <c r="C588" s="38" t="s">
        <v>1425</v>
      </c>
      <c r="D588" s="39" t="n">
        <v>128</v>
      </c>
      <c r="E588" s="40"/>
    </row>
    <row collapsed="false" customFormat="false" customHeight="true" hidden="false" ht="17.1" outlineLevel="0" r="589">
      <c r="A589" s="36" t="n">
        <v>584</v>
      </c>
      <c r="B589" s="36" t="s">
        <v>78</v>
      </c>
      <c r="C589" s="38" t="s">
        <v>1426</v>
      </c>
      <c r="D589" s="39" t="n">
        <v>532</v>
      </c>
      <c r="E589" s="40"/>
    </row>
    <row collapsed="false" customFormat="false" customHeight="true" hidden="false" ht="17.1" outlineLevel="0" r="590">
      <c r="A590" s="36" t="n">
        <v>585</v>
      </c>
      <c r="B590" s="36" t="s">
        <v>78</v>
      </c>
      <c r="C590" s="38" t="s">
        <v>1427</v>
      </c>
      <c r="D590" s="39" t="n">
        <v>170</v>
      </c>
      <c r="E590" s="40"/>
    </row>
    <row collapsed="false" customFormat="false" customHeight="true" hidden="false" ht="17.1" outlineLevel="0" r="591">
      <c r="A591" s="36" t="n">
        <v>586</v>
      </c>
      <c r="B591" s="36" t="s">
        <v>78</v>
      </c>
      <c r="C591" s="38" t="s">
        <v>1428</v>
      </c>
      <c r="D591" s="39" t="n">
        <v>76</v>
      </c>
      <c r="E591" s="40"/>
    </row>
    <row collapsed="false" customFormat="false" customHeight="true" hidden="false" ht="17.1" outlineLevel="0" r="592">
      <c r="A592" s="36" t="n">
        <v>587</v>
      </c>
      <c r="B592" s="36" t="s">
        <v>78</v>
      </c>
      <c r="C592" s="38" t="s">
        <v>1429</v>
      </c>
      <c r="D592" s="39" t="n">
        <v>53</v>
      </c>
      <c r="E592" s="40"/>
    </row>
    <row collapsed="false" customFormat="false" customHeight="true" hidden="false" ht="17.1" outlineLevel="0" r="593">
      <c r="A593" s="36" t="n">
        <v>588</v>
      </c>
      <c r="B593" s="36" t="s">
        <v>78</v>
      </c>
      <c r="C593" s="38" t="s">
        <v>1430</v>
      </c>
      <c r="D593" s="39" t="n">
        <v>246</v>
      </c>
      <c r="E593" s="40"/>
    </row>
    <row collapsed="false" customFormat="false" customHeight="true" hidden="false" ht="17.1" outlineLevel="0" r="594">
      <c r="A594" s="36" t="n">
        <v>589</v>
      </c>
      <c r="B594" s="36" t="s">
        <v>78</v>
      </c>
      <c r="C594" s="38" t="s">
        <v>1431</v>
      </c>
      <c r="D594" s="39" t="n">
        <v>149</v>
      </c>
      <c r="E594" s="40"/>
    </row>
    <row collapsed="false" customFormat="false" customHeight="true" hidden="false" ht="17.1" outlineLevel="0" r="595">
      <c r="A595" s="36" t="n">
        <v>590</v>
      </c>
      <c r="B595" s="36" t="s">
        <v>78</v>
      </c>
      <c r="C595" s="38" t="s">
        <v>1432</v>
      </c>
      <c r="D595" s="39" t="n">
        <v>116</v>
      </c>
      <c r="E595" s="40"/>
    </row>
    <row collapsed="false" customFormat="false" customHeight="true" hidden="false" ht="17.1" outlineLevel="0" r="596">
      <c r="A596" s="36" t="n">
        <v>591</v>
      </c>
      <c r="B596" s="36" t="s">
        <v>78</v>
      </c>
      <c r="C596" s="38" t="s">
        <v>1433</v>
      </c>
      <c r="D596" s="39" t="n">
        <v>175</v>
      </c>
      <c r="E596" s="40"/>
    </row>
    <row collapsed="false" customFormat="false" customHeight="true" hidden="false" ht="17.1" outlineLevel="0" r="597">
      <c r="A597" s="36" t="n">
        <v>592</v>
      </c>
      <c r="B597" s="36" t="s">
        <v>78</v>
      </c>
      <c r="C597" s="38" t="s">
        <v>1434</v>
      </c>
      <c r="D597" s="39" t="n">
        <v>113</v>
      </c>
      <c r="E597" s="40"/>
    </row>
    <row collapsed="false" customFormat="false" customHeight="true" hidden="false" ht="17.1" outlineLevel="0" r="598">
      <c r="A598" s="36" t="n">
        <v>593</v>
      </c>
      <c r="B598" s="36" t="s">
        <v>78</v>
      </c>
      <c r="C598" s="38" t="s">
        <v>1435</v>
      </c>
      <c r="D598" s="39" t="n">
        <v>181</v>
      </c>
      <c r="E598" s="40"/>
    </row>
    <row collapsed="false" customFormat="false" customHeight="true" hidden="false" ht="17.1" outlineLevel="0" r="599">
      <c r="A599" s="36" t="n">
        <v>594</v>
      </c>
      <c r="B599" s="36" t="s">
        <v>78</v>
      </c>
      <c r="C599" s="38" t="s">
        <v>1436</v>
      </c>
      <c r="D599" s="39" t="n">
        <v>214</v>
      </c>
      <c r="E599" s="40"/>
    </row>
    <row collapsed="false" customFormat="false" customHeight="true" hidden="false" ht="17.1" outlineLevel="0" r="600">
      <c r="A600" s="36" t="n">
        <v>595</v>
      </c>
      <c r="B600" s="36" t="s">
        <v>78</v>
      </c>
      <c r="C600" s="38" t="s">
        <v>1437</v>
      </c>
      <c r="D600" s="39" t="n">
        <v>68</v>
      </c>
      <c r="E600" s="40"/>
    </row>
    <row collapsed="false" customFormat="false" customHeight="true" hidden="false" ht="17.1" outlineLevel="0" r="601">
      <c r="A601" s="36" t="n">
        <v>596</v>
      </c>
      <c r="B601" s="36" t="s">
        <v>78</v>
      </c>
      <c r="C601" s="38" t="s">
        <v>1438</v>
      </c>
      <c r="D601" s="39" t="n">
        <v>138</v>
      </c>
      <c r="E601" s="40"/>
    </row>
    <row collapsed="false" customFormat="false" customHeight="true" hidden="false" ht="17.1" outlineLevel="0" r="602">
      <c r="A602" s="36" t="n">
        <v>597</v>
      </c>
      <c r="B602" s="36" t="s">
        <v>78</v>
      </c>
      <c r="C602" s="38" t="s">
        <v>1439</v>
      </c>
      <c r="D602" s="39" t="n">
        <v>148</v>
      </c>
      <c r="E602" s="40"/>
    </row>
    <row collapsed="false" customFormat="false" customHeight="true" hidden="false" ht="17.1" outlineLevel="0" r="603">
      <c r="A603" s="36" t="n">
        <v>598</v>
      </c>
      <c r="B603" s="36" t="s">
        <v>78</v>
      </c>
      <c r="C603" s="38" t="s">
        <v>1440</v>
      </c>
      <c r="D603" s="39" t="n">
        <v>74</v>
      </c>
      <c r="E603" s="40"/>
    </row>
    <row collapsed="false" customFormat="false" customHeight="true" hidden="false" ht="17.1" outlineLevel="0" r="604">
      <c r="A604" s="36" t="n">
        <v>599</v>
      </c>
      <c r="B604" s="36" t="s">
        <v>78</v>
      </c>
      <c r="C604" s="38" t="s">
        <v>1441</v>
      </c>
      <c r="D604" s="39" t="n">
        <v>124</v>
      </c>
      <c r="E604" s="40"/>
    </row>
    <row collapsed="false" customFormat="false" customHeight="true" hidden="false" ht="17.1" outlineLevel="0" r="605">
      <c r="A605" s="36" t="n">
        <v>600</v>
      </c>
      <c r="B605" s="36" t="s">
        <v>78</v>
      </c>
      <c r="C605" s="38" t="s">
        <v>1442</v>
      </c>
      <c r="D605" s="39" t="n">
        <v>217</v>
      </c>
      <c r="E605" s="40"/>
    </row>
    <row collapsed="false" customFormat="false" customHeight="true" hidden="false" ht="17.1" outlineLevel="0" r="606">
      <c r="A606" s="36" t="n">
        <v>601</v>
      </c>
      <c r="B606" s="36" t="s">
        <v>78</v>
      </c>
      <c r="C606" s="38" t="s">
        <v>1443</v>
      </c>
      <c r="D606" s="39" t="n">
        <v>149</v>
      </c>
      <c r="E606" s="40"/>
    </row>
    <row collapsed="false" customFormat="false" customHeight="true" hidden="false" ht="17.1" outlineLevel="0" r="607">
      <c r="A607" s="36" t="n">
        <v>602</v>
      </c>
      <c r="B607" s="36" t="s">
        <v>78</v>
      </c>
      <c r="C607" s="38" t="s">
        <v>1444</v>
      </c>
      <c r="D607" s="39" t="n">
        <v>169</v>
      </c>
      <c r="E607" s="40"/>
    </row>
    <row collapsed="false" customFormat="false" customHeight="true" hidden="false" ht="17.1" outlineLevel="0" r="608">
      <c r="A608" s="36" t="n">
        <v>603</v>
      </c>
      <c r="B608" s="36" t="s">
        <v>78</v>
      </c>
      <c r="C608" s="38" t="s">
        <v>1445</v>
      </c>
      <c r="D608" s="39" t="n">
        <v>115</v>
      </c>
      <c r="E608" s="40"/>
    </row>
    <row collapsed="false" customFormat="false" customHeight="true" hidden="false" ht="17.1" outlineLevel="0" r="609">
      <c r="A609" s="36" t="n">
        <v>604</v>
      </c>
      <c r="B609" s="36" t="s">
        <v>78</v>
      </c>
      <c r="C609" s="38" t="s">
        <v>1446</v>
      </c>
      <c r="D609" s="39" t="n">
        <v>93</v>
      </c>
      <c r="E609" s="40"/>
    </row>
    <row collapsed="false" customFormat="false" customHeight="true" hidden="false" ht="17.1" outlineLevel="0" r="610">
      <c r="A610" s="36" t="n">
        <v>605</v>
      </c>
      <c r="B610" s="36" t="s">
        <v>78</v>
      </c>
      <c r="C610" s="38" t="s">
        <v>1447</v>
      </c>
      <c r="D610" s="39" t="n">
        <v>92</v>
      </c>
      <c r="E610" s="40"/>
    </row>
    <row collapsed="false" customFormat="false" customHeight="true" hidden="false" ht="17.1" outlineLevel="0" r="611">
      <c r="A611" s="36" t="n">
        <v>606</v>
      </c>
      <c r="B611" s="36" t="s">
        <v>78</v>
      </c>
      <c r="C611" s="38" t="s">
        <v>1448</v>
      </c>
      <c r="D611" s="39" t="n">
        <v>199</v>
      </c>
      <c r="E611" s="40"/>
    </row>
    <row collapsed="false" customFormat="false" customHeight="true" hidden="false" ht="17.1" outlineLevel="0" r="612">
      <c r="A612" s="36" t="n">
        <v>607</v>
      </c>
      <c r="B612" s="36" t="s">
        <v>78</v>
      </c>
      <c r="C612" s="38" t="s">
        <v>1449</v>
      </c>
      <c r="D612" s="39" t="n">
        <v>114</v>
      </c>
      <c r="E612" s="40"/>
    </row>
    <row collapsed="false" customFormat="false" customHeight="true" hidden="false" ht="17.1" outlineLevel="0" r="613">
      <c r="A613" s="36" t="n">
        <v>608</v>
      </c>
      <c r="B613" s="36" t="s">
        <v>78</v>
      </c>
      <c r="C613" s="38" t="s">
        <v>1450</v>
      </c>
      <c r="D613" s="39" t="n">
        <v>208</v>
      </c>
      <c r="E613" s="40"/>
    </row>
    <row collapsed="false" customFormat="false" customHeight="true" hidden="false" ht="17.1" outlineLevel="0" r="614">
      <c r="A614" s="36" t="n">
        <v>609</v>
      </c>
      <c r="B614" s="36" t="s">
        <v>78</v>
      </c>
      <c r="C614" s="38" t="s">
        <v>1451</v>
      </c>
      <c r="D614" s="39" t="n">
        <v>212</v>
      </c>
      <c r="E614" s="40"/>
    </row>
    <row collapsed="false" customFormat="false" customHeight="true" hidden="false" ht="17.1" outlineLevel="0" r="615">
      <c r="A615" s="36" t="n">
        <v>610</v>
      </c>
      <c r="B615" s="36" t="s">
        <v>78</v>
      </c>
      <c r="C615" s="38" t="s">
        <v>1452</v>
      </c>
      <c r="D615" s="39" t="n">
        <v>144</v>
      </c>
      <c r="E615" s="40"/>
    </row>
    <row collapsed="false" customFormat="false" customHeight="true" hidden="false" ht="17.1" outlineLevel="0" r="616">
      <c r="A616" s="36" t="n">
        <v>611</v>
      </c>
      <c r="B616" s="36" t="s">
        <v>78</v>
      </c>
      <c r="C616" s="38" t="s">
        <v>1453</v>
      </c>
      <c r="D616" s="39" t="n">
        <v>165</v>
      </c>
      <c r="E616" s="40"/>
    </row>
    <row collapsed="false" customFormat="false" customHeight="true" hidden="false" ht="17.1" outlineLevel="0" r="617">
      <c r="A617" s="36" t="n">
        <v>612</v>
      </c>
      <c r="B617" s="36" t="s">
        <v>78</v>
      </c>
      <c r="C617" s="38" t="s">
        <v>1454</v>
      </c>
      <c r="D617" s="39" t="n">
        <v>166</v>
      </c>
      <c r="E617" s="40"/>
    </row>
    <row collapsed="false" customFormat="false" customHeight="true" hidden="false" ht="17.1" outlineLevel="0" r="618">
      <c r="A618" s="36" t="n">
        <v>613</v>
      </c>
      <c r="B618" s="36" t="s">
        <v>78</v>
      </c>
      <c r="C618" s="38" t="s">
        <v>1455</v>
      </c>
      <c r="D618" s="39" t="n">
        <v>260</v>
      </c>
      <c r="E618" s="40"/>
    </row>
    <row collapsed="false" customFormat="false" customHeight="true" hidden="false" ht="17.1" outlineLevel="0" r="619">
      <c r="A619" s="36" t="n">
        <v>614</v>
      </c>
      <c r="B619" s="36" t="s">
        <v>19</v>
      </c>
      <c r="C619" s="38" t="s">
        <v>1456</v>
      </c>
      <c r="D619" s="39" t="n">
        <v>98</v>
      </c>
      <c r="E619" s="40"/>
    </row>
    <row collapsed="false" customFormat="false" customHeight="true" hidden="false" ht="17.1" outlineLevel="0" r="620">
      <c r="A620" s="36" t="n">
        <v>615</v>
      </c>
      <c r="B620" s="36" t="s">
        <v>19</v>
      </c>
      <c r="C620" s="38" t="s">
        <v>1457</v>
      </c>
      <c r="D620" s="39" t="n">
        <v>91</v>
      </c>
      <c r="E620" s="40"/>
    </row>
    <row collapsed="false" customFormat="false" customHeight="true" hidden="false" ht="17.1" outlineLevel="0" r="621">
      <c r="A621" s="36" t="n">
        <v>616</v>
      </c>
      <c r="B621" s="36" t="s">
        <v>19</v>
      </c>
      <c r="C621" s="38" t="s">
        <v>1458</v>
      </c>
      <c r="D621" s="39" t="n">
        <v>563</v>
      </c>
      <c r="E621" s="40"/>
    </row>
    <row collapsed="false" customFormat="false" customHeight="true" hidden="false" ht="17.1" outlineLevel="0" r="622">
      <c r="A622" s="36" t="n">
        <v>617</v>
      </c>
      <c r="B622" s="36" t="s">
        <v>19</v>
      </c>
      <c r="C622" s="38" t="s">
        <v>1459</v>
      </c>
      <c r="D622" s="39" t="n">
        <v>50</v>
      </c>
      <c r="E622" s="40"/>
    </row>
    <row collapsed="false" customFormat="false" customHeight="true" hidden="false" ht="17.1" outlineLevel="0" r="623">
      <c r="A623" s="36" t="n">
        <v>618</v>
      </c>
      <c r="B623" s="36" t="s">
        <v>19</v>
      </c>
      <c r="C623" s="38" t="s">
        <v>1460</v>
      </c>
      <c r="D623" s="39" t="n">
        <v>64</v>
      </c>
      <c r="E623" s="40"/>
    </row>
    <row collapsed="false" customFormat="false" customHeight="true" hidden="false" ht="17.1" outlineLevel="0" r="624">
      <c r="A624" s="36" t="n">
        <v>619</v>
      </c>
      <c r="B624" s="36" t="s">
        <v>19</v>
      </c>
      <c r="C624" s="38" t="s">
        <v>1461</v>
      </c>
      <c r="D624" s="39" t="n">
        <v>105</v>
      </c>
      <c r="E624" s="40"/>
    </row>
    <row collapsed="false" customFormat="false" customHeight="true" hidden="false" ht="17.1" outlineLevel="0" r="625">
      <c r="A625" s="36" t="n">
        <v>620</v>
      </c>
      <c r="B625" s="36" t="s">
        <v>19</v>
      </c>
      <c r="C625" s="38" t="s">
        <v>1462</v>
      </c>
      <c r="D625" s="39" t="n">
        <v>153</v>
      </c>
      <c r="E625" s="40"/>
    </row>
    <row collapsed="false" customFormat="false" customHeight="true" hidden="false" ht="17.1" outlineLevel="0" r="626">
      <c r="A626" s="36" t="n">
        <v>621</v>
      </c>
      <c r="B626" s="36" t="s">
        <v>19</v>
      </c>
      <c r="C626" s="38" t="s">
        <v>1463</v>
      </c>
      <c r="D626" s="39" t="n">
        <v>60</v>
      </c>
      <c r="E626" s="40"/>
    </row>
    <row collapsed="false" customFormat="false" customHeight="true" hidden="false" ht="17.1" outlineLevel="0" r="627">
      <c r="A627" s="36" t="n">
        <v>622</v>
      </c>
      <c r="B627" s="36" t="s">
        <v>19</v>
      </c>
      <c r="C627" s="38" t="s">
        <v>1464</v>
      </c>
      <c r="D627" s="39" t="n">
        <v>83</v>
      </c>
      <c r="E627" s="40"/>
    </row>
    <row collapsed="false" customFormat="false" customHeight="true" hidden="false" ht="17.1" outlineLevel="0" r="628">
      <c r="A628" s="36" t="n">
        <v>623</v>
      </c>
      <c r="B628" s="36" t="s">
        <v>19</v>
      </c>
      <c r="C628" s="38" t="s">
        <v>1465</v>
      </c>
      <c r="D628" s="39" t="n">
        <v>175</v>
      </c>
      <c r="E628" s="40"/>
    </row>
    <row collapsed="false" customFormat="false" customHeight="true" hidden="false" ht="17.1" outlineLevel="0" r="629">
      <c r="A629" s="36" t="n">
        <v>624</v>
      </c>
      <c r="B629" s="36" t="s">
        <v>19</v>
      </c>
      <c r="C629" s="38" t="s">
        <v>1466</v>
      </c>
      <c r="D629" s="39" t="n">
        <v>53</v>
      </c>
      <c r="E629" s="40"/>
    </row>
    <row collapsed="false" customFormat="false" customHeight="true" hidden="false" ht="17.1" outlineLevel="0" r="630">
      <c r="A630" s="36" t="n">
        <v>625</v>
      </c>
      <c r="B630" s="36" t="s">
        <v>19</v>
      </c>
      <c r="C630" s="38" t="s">
        <v>1467</v>
      </c>
      <c r="D630" s="39" t="n">
        <v>106</v>
      </c>
      <c r="E630" s="40"/>
    </row>
    <row collapsed="false" customFormat="false" customHeight="true" hidden="false" ht="17.1" outlineLevel="0" r="631">
      <c r="A631" s="36" t="n">
        <v>626</v>
      </c>
      <c r="B631" s="36" t="s">
        <v>19</v>
      </c>
      <c r="C631" s="38" t="s">
        <v>1468</v>
      </c>
      <c r="D631" s="39" t="n">
        <v>125</v>
      </c>
      <c r="E631" s="40"/>
    </row>
    <row collapsed="false" customFormat="false" customHeight="true" hidden="false" ht="17.1" outlineLevel="0" r="632">
      <c r="A632" s="36" t="n">
        <v>627</v>
      </c>
      <c r="B632" s="36" t="s">
        <v>19</v>
      </c>
      <c r="C632" s="38" t="s">
        <v>1469</v>
      </c>
      <c r="D632" s="39" t="n">
        <v>83</v>
      </c>
      <c r="E632" s="40"/>
    </row>
    <row collapsed="false" customFormat="false" customHeight="true" hidden="false" ht="17.1" outlineLevel="0" r="633">
      <c r="A633" s="36" t="n">
        <v>628</v>
      </c>
      <c r="B633" s="36" t="s">
        <v>19</v>
      </c>
      <c r="C633" s="38" t="s">
        <v>1470</v>
      </c>
      <c r="D633" s="39" t="s">
        <v>850</v>
      </c>
      <c r="E633" s="40"/>
    </row>
    <row collapsed="false" customFormat="false" customHeight="true" hidden="false" ht="17.1" outlineLevel="0" r="634">
      <c r="A634" s="36" t="n">
        <v>629</v>
      </c>
      <c r="B634" s="36" t="s">
        <v>19</v>
      </c>
      <c r="C634" s="38" t="s">
        <v>1471</v>
      </c>
      <c r="D634" s="39" t="n">
        <v>391</v>
      </c>
      <c r="E634" s="40"/>
    </row>
    <row collapsed="false" customFormat="false" customHeight="true" hidden="false" ht="17.1" outlineLevel="0" r="635">
      <c r="A635" s="36" t="n">
        <v>630</v>
      </c>
      <c r="B635" s="36" t="s">
        <v>19</v>
      </c>
      <c r="C635" s="38" t="s">
        <v>1472</v>
      </c>
      <c r="D635" s="39" t="s">
        <v>850</v>
      </c>
      <c r="E635" s="40"/>
    </row>
    <row collapsed="false" customFormat="false" customHeight="true" hidden="false" ht="17.1" outlineLevel="0" r="636">
      <c r="A636" s="36" t="n">
        <v>631</v>
      </c>
      <c r="B636" s="36" t="s">
        <v>19</v>
      </c>
      <c r="C636" s="38" t="s">
        <v>1473</v>
      </c>
      <c r="D636" s="39" t="s">
        <v>850</v>
      </c>
      <c r="E636" s="40"/>
    </row>
    <row collapsed="false" customFormat="false" customHeight="true" hidden="false" ht="17.1" outlineLevel="0" r="637">
      <c r="A637" s="36" t="n">
        <v>632</v>
      </c>
      <c r="B637" s="36" t="s">
        <v>19</v>
      </c>
      <c r="C637" s="38" t="s">
        <v>1474</v>
      </c>
      <c r="D637" s="39" t="n">
        <v>318</v>
      </c>
      <c r="E637" s="40"/>
    </row>
    <row collapsed="false" customFormat="false" customHeight="true" hidden="false" ht="17.1" outlineLevel="0" r="638">
      <c r="A638" s="36" t="n">
        <v>633</v>
      </c>
      <c r="B638" s="36" t="s">
        <v>19</v>
      </c>
      <c r="C638" s="38" t="s">
        <v>1475</v>
      </c>
      <c r="D638" s="39" t="n">
        <v>400</v>
      </c>
      <c r="E638" s="40"/>
    </row>
    <row collapsed="false" customFormat="false" customHeight="true" hidden="false" ht="17.1" outlineLevel="0" r="639">
      <c r="A639" s="36" t="n">
        <v>634</v>
      </c>
      <c r="B639" s="36" t="s">
        <v>19</v>
      </c>
      <c r="C639" s="38" t="s">
        <v>1476</v>
      </c>
      <c r="D639" s="39" t="n">
        <v>117</v>
      </c>
      <c r="E639" s="40"/>
    </row>
    <row collapsed="false" customFormat="false" customHeight="true" hidden="false" ht="17.1" outlineLevel="0" r="640">
      <c r="A640" s="36" t="n">
        <v>635</v>
      </c>
      <c r="B640" s="36" t="s">
        <v>19</v>
      </c>
      <c r="C640" s="38" t="s">
        <v>1477</v>
      </c>
      <c r="D640" s="39" t="n">
        <v>109</v>
      </c>
      <c r="E640" s="40"/>
    </row>
    <row collapsed="false" customFormat="false" customHeight="true" hidden="false" ht="17.1" outlineLevel="0" r="641">
      <c r="A641" s="36" t="n">
        <v>636</v>
      </c>
      <c r="B641" s="36" t="s">
        <v>19</v>
      </c>
      <c r="C641" s="38" t="s">
        <v>1478</v>
      </c>
      <c r="D641" s="39" t="n">
        <v>326</v>
      </c>
      <c r="E641" s="40"/>
    </row>
    <row collapsed="false" customFormat="false" customHeight="true" hidden="false" ht="17.1" outlineLevel="0" r="642">
      <c r="A642" s="36" t="n">
        <v>637</v>
      </c>
      <c r="B642" s="36" t="s">
        <v>19</v>
      </c>
      <c r="C642" s="38" t="s">
        <v>1479</v>
      </c>
      <c r="D642" s="39" t="n">
        <v>300</v>
      </c>
      <c r="E642" s="40"/>
    </row>
    <row collapsed="false" customFormat="false" customHeight="true" hidden="false" ht="17.1" outlineLevel="0" r="643">
      <c r="A643" s="36" t="n">
        <v>638</v>
      </c>
      <c r="B643" s="36" t="s">
        <v>19</v>
      </c>
      <c r="C643" s="38" t="s">
        <v>1480</v>
      </c>
      <c r="D643" s="39" t="n">
        <v>61</v>
      </c>
      <c r="E643" s="40"/>
    </row>
    <row collapsed="false" customFormat="false" customHeight="true" hidden="false" ht="17.1" outlineLevel="0" r="644">
      <c r="A644" s="36" t="n">
        <v>639</v>
      </c>
      <c r="B644" s="36" t="s">
        <v>19</v>
      </c>
      <c r="C644" s="38" t="s">
        <v>1481</v>
      </c>
      <c r="D644" s="39" t="n">
        <v>200</v>
      </c>
      <c r="E644" s="40"/>
    </row>
    <row collapsed="false" customFormat="false" customHeight="true" hidden="false" ht="17.1" outlineLevel="0" r="645">
      <c r="A645" s="36" t="n">
        <v>640</v>
      </c>
      <c r="B645" s="36" t="s">
        <v>19</v>
      </c>
      <c r="C645" s="38" t="s">
        <v>1482</v>
      </c>
      <c r="D645" s="39" t="n">
        <v>216</v>
      </c>
      <c r="E645" s="40"/>
    </row>
    <row collapsed="false" customFormat="false" customHeight="true" hidden="false" ht="17.1" outlineLevel="0" r="646">
      <c r="A646" s="36" t="n">
        <v>641</v>
      </c>
      <c r="B646" s="36" t="s">
        <v>19</v>
      </c>
      <c r="C646" s="38" t="s">
        <v>1483</v>
      </c>
      <c r="D646" s="39" t="n">
        <v>376</v>
      </c>
      <c r="E646" s="40"/>
    </row>
    <row collapsed="false" customFormat="false" customHeight="true" hidden="false" ht="17.1" outlineLevel="0" r="647">
      <c r="A647" s="36" t="n">
        <v>642</v>
      </c>
      <c r="B647" s="36" t="s">
        <v>19</v>
      </c>
      <c r="C647" s="38" t="s">
        <v>1484</v>
      </c>
      <c r="D647" s="39" t="n">
        <v>55</v>
      </c>
      <c r="E647" s="40"/>
    </row>
    <row collapsed="false" customFormat="false" customHeight="true" hidden="false" ht="17.1" outlineLevel="0" r="648">
      <c r="A648" s="36" t="n">
        <v>643</v>
      </c>
      <c r="B648" s="36" t="s">
        <v>19</v>
      </c>
      <c r="C648" s="38" t="s">
        <v>1485</v>
      </c>
      <c r="D648" s="39" t="n">
        <v>195</v>
      </c>
      <c r="E648" s="40"/>
    </row>
    <row collapsed="false" customFormat="false" customHeight="true" hidden="false" ht="17.1" outlineLevel="0" r="649">
      <c r="A649" s="36" t="n">
        <v>644</v>
      </c>
      <c r="B649" s="36" t="s">
        <v>19</v>
      </c>
      <c r="C649" s="38" t="s">
        <v>1486</v>
      </c>
      <c r="D649" s="39" t="n">
        <v>224</v>
      </c>
      <c r="E649" s="40"/>
    </row>
    <row collapsed="false" customFormat="false" customHeight="true" hidden="false" ht="17.1" outlineLevel="0" r="650">
      <c r="A650" s="36" t="n">
        <v>645</v>
      </c>
      <c r="B650" s="36" t="s">
        <v>19</v>
      </c>
      <c r="C650" s="38" t="s">
        <v>1487</v>
      </c>
      <c r="D650" s="39" t="n">
        <v>72</v>
      </c>
      <c r="E650" s="40"/>
    </row>
    <row collapsed="false" customFormat="false" customHeight="true" hidden="false" ht="17.1" outlineLevel="0" r="651">
      <c r="A651" s="36" t="n">
        <v>646</v>
      </c>
      <c r="B651" s="36" t="s">
        <v>19</v>
      </c>
      <c r="C651" s="38" t="s">
        <v>1488</v>
      </c>
      <c r="D651" s="39" t="n">
        <v>67</v>
      </c>
      <c r="E651" s="40"/>
    </row>
    <row collapsed="false" customFormat="false" customHeight="true" hidden="false" ht="17.1" outlineLevel="0" r="652">
      <c r="A652" s="36" t="n">
        <v>647</v>
      </c>
      <c r="B652" s="36" t="s">
        <v>19</v>
      </c>
      <c r="C652" s="38" t="s">
        <v>1489</v>
      </c>
      <c r="D652" s="39" t="n">
        <v>111</v>
      </c>
      <c r="E652" s="40"/>
    </row>
    <row collapsed="false" customFormat="false" customHeight="true" hidden="false" ht="17.1" outlineLevel="0" r="653">
      <c r="A653" s="36" t="n">
        <v>648</v>
      </c>
      <c r="B653" s="36" t="s">
        <v>19</v>
      </c>
      <c r="C653" s="38" t="s">
        <v>1490</v>
      </c>
      <c r="D653" s="39" t="n">
        <v>228</v>
      </c>
      <c r="E653" s="40"/>
    </row>
    <row collapsed="false" customFormat="false" customHeight="true" hidden="false" ht="17.1" outlineLevel="0" r="654">
      <c r="A654" s="36" t="n">
        <v>649</v>
      </c>
      <c r="B654" s="36" t="s">
        <v>19</v>
      </c>
      <c r="C654" s="38" t="s">
        <v>1491</v>
      </c>
      <c r="D654" s="39" t="n">
        <v>34</v>
      </c>
      <c r="E654" s="40"/>
    </row>
    <row collapsed="false" customFormat="false" customHeight="true" hidden="false" ht="17.1" outlineLevel="0" r="655">
      <c r="A655" s="36" t="n">
        <v>650</v>
      </c>
      <c r="B655" s="36" t="s">
        <v>19</v>
      </c>
      <c r="C655" s="38" t="s">
        <v>1492</v>
      </c>
      <c r="D655" s="39" t="n">
        <v>182</v>
      </c>
      <c r="E655" s="40"/>
    </row>
    <row collapsed="false" customFormat="false" customHeight="true" hidden="false" ht="17.1" outlineLevel="0" r="656">
      <c r="A656" s="36" t="n">
        <v>651</v>
      </c>
      <c r="B656" s="36" t="s">
        <v>19</v>
      </c>
      <c r="C656" s="38" t="s">
        <v>1493</v>
      </c>
      <c r="D656" s="39" t="n">
        <v>323</v>
      </c>
      <c r="E656" s="40"/>
    </row>
    <row collapsed="false" customFormat="false" customHeight="true" hidden="false" ht="17.1" outlineLevel="0" r="657">
      <c r="A657" s="36" t="n">
        <v>652</v>
      </c>
      <c r="B657" s="36" t="s">
        <v>19</v>
      </c>
      <c r="C657" s="38" t="s">
        <v>1494</v>
      </c>
      <c r="D657" s="39" t="n">
        <v>88</v>
      </c>
      <c r="E657" s="40"/>
    </row>
    <row collapsed="false" customFormat="false" customHeight="true" hidden="false" ht="17.1" outlineLevel="0" r="658">
      <c r="A658" s="36" t="n">
        <v>653</v>
      </c>
      <c r="B658" s="36" t="s">
        <v>19</v>
      </c>
      <c r="C658" s="38" t="s">
        <v>1495</v>
      </c>
      <c r="D658" s="39" t="n">
        <v>63</v>
      </c>
      <c r="E658" s="40"/>
    </row>
    <row collapsed="false" customFormat="false" customHeight="true" hidden="false" ht="17.1" outlineLevel="0" r="659">
      <c r="A659" s="36" t="n">
        <v>654</v>
      </c>
      <c r="B659" s="36" t="s">
        <v>19</v>
      </c>
      <c r="C659" s="38" t="s">
        <v>1496</v>
      </c>
      <c r="D659" s="39" t="n">
        <v>140</v>
      </c>
      <c r="E659" s="40"/>
    </row>
    <row collapsed="false" customFormat="false" customHeight="true" hidden="false" ht="17.1" outlineLevel="0" r="660">
      <c r="A660" s="36" t="n">
        <v>655</v>
      </c>
      <c r="B660" s="36" t="s">
        <v>19</v>
      </c>
      <c r="C660" s="38" t="s">
        <v>1497</v>
      </c>
      <c r="D660" s="39" t="n">
        <v>114</v>
      </c>
      <c r="E660" s="40"/>
    </row>
    <row collapsed="false" customFormat="false" customHeight="true" hidden="false" ht="17.1" outlineLevel="0" r="661">
      <c r="A661" s="36" t="n">
        <v>656</v>
      </c>
      <c r="B661" s="36" t="s">
        <v>19</v>
      </c>
      <c r="C661" s="38" t="s">
        <v>1498</v>
      </c>
      <c r="D661" s="39" t="n">
        <v>120</v>
      </c>
      <c r="E661" s="40"/>
    </row>
    <row collapsed="false" customFormat="false" customHeight="true" hidden="false" ht="17.1" outlineLevel="0" r="662">
      <c r="A662" s="36" t="n">
        <v>657</v>
      </c>
      <c r="B662" s="36" t="s">
        <v>19</v>
      </c>
      <c r="C662" s="38" t="s">
        <v>1499</v>
      </c>
      <c r="D662" s="39" t="n">
        <v>53</v>
      </c>
      <c r="E662" s="40"/>
    </row>
    <row collapsed="false" customFormat="false" customHeight="true" hidden="false" ht="17.1" outlineLevel="0" r="663">
      <c r="A663" s="36" t="n">
        <v>658</v>
      </c>
      <c r="B663" s="36" t="s">
        <v>19</v>
      </c>
      <c r="C663" s="38" t="s">
        <v>1500</v>
      </c>
      <c r="D663" s="39" t="n">
        <v>121</v>
      </c>
      <c r="E663" s="40"/>
    </row>
    <row collapsed="false" customFormat="false" customHeight="true" hidden="false" ht="17.1" outlineLevel="0" r="664">
      <c r="A664" s="36" t="n">
        <v>659</v>
      </c>
      <c r="B664" s="36" t="s">
        <v>19</v>
      </c>
      <c r="C664" s="38" t="s">
        <v>1501</v>
      </c>
      <c r="D664" s="39" t="n">
        <v>142</v>
      </c>
      <c r="E664" s="40"/>
    </row>
    <row collapsed="false" customFormat="false" customHeight="true" hidden="false" ht="17.1" outlineLevel="0" r="665">
      <c r="A665" s="36" t="n">
        <v>660</v>
      </c>
      <c r="B665" s="36" t="s">
        <v>19</v>
      </c>
      <c r="C665" s="38" t="s">
        <v>1502</v>
      </c>
      <c r="D665" s="39" t="n">
        <v>541</v>
      </c>
      <c r="E665" s="40"/>
    </row>
    <row collapsed="false" customFormat="false" customHeight="true" hidden="false" ht="17.1" outlineLevel="0" r="666">
      <c r="A666" s="36" t="n">
        <v>661</v>
      </c>
      <c r="B666" s="36" t="s">
        <v>19</v>
      </c>
      <c r="C666" s="38" t="s">
        <v>1503</v>
      </c>
      <c r="D666" s="39" t="n">
        <v>205</v>
      </c>
      <c r="E666" s="40"/>
    </row>
    <row collapsed="false" customFormat="false" customHeight="true" hidden="false" ht="17.1" outlineLevel="0" r="667">
      <c r="A667" s="36" t="n">
        <v>662</v>
      </c>
      <c r="B667" s="36" t="s">
        <v>19</v>
      </c>
      <c r="C667" s="38" t="s">
        <v>1504</v>
      </c>
      <c r="D667" s="39" t="n">
        <v>117</v>
      </c>
      <c r="E667" s="40"/>
    </row>
    <row collapsed="false" customFormat="false" customHeight="true" hidden="false" ht="17.1" outlineLevel="0" r="668">
      <c r="A668" s="36" t="n">
        <v>663</v>
      </c>
      <c r="B668" s="36" t="s">
        <v>19</v>
      </c>
      <c r="C668" s="38" t="s">
        <v>1505</v>
      </c>
      <c r="D668" s="39" t="n">
        <v>125</v>
      </c>
      <c r="E668" s="40"/>
    </row>
    <row collapsed="false" customFormat="false" customHeight="true" hidden="false" ht="17.1" outlineLevel="0" r="669">
      <c r="A669" s="36" t="n">
        <v>664</v>
      </c>
      <c r="B669" s="36" t="s">
        <v>19</v>
      </c>
      <c r="C669" s="38" t="s">
        <v>1506</v>
      </c>
      <c r="D669" s="39" t="n">
        <v>90</v>
      </c>
      <c r="E669" s="40"/>
    </row>
    <row collapsed="false" customFormat="false" customHeight="true" hidden="false" ht="17.1" outlineLevel="0" r="670">
      <c r="A670" s="36" t="n">
        <v>665</v>
      </c>
      <c r="B670" s="36" t="s">
        <v>19</v>
      </c>
      <c r="C670" s="38" t="s">
        <v>1507</v>
      </c>
      <c r="D670" s="39" t="n">
        <v>147</v>
      </c>
      <c r="E670" s="40"/>
    </row>
    <row collapsed="false" customFormat="false" customHeight="true" hidden="false" ht="17.1" outlineLevel="0" r="671">
      <c r="A671" s="36" t="n">
        <v>666</v>
      </c>
      <c r="B671" s="36" t="s">
        <v>19</v>
      </c>
      <c r="C671" s="38" t="s">
        <v>1508</v>
      </c>
      <c r="D671" s="39" t="n">
        <v>147</v>
      </c>
      <c r="E671" s="40"/>
    </row>
    <row collapsed="false" customFormat="false" customHeight="true" hidden="false" ht="17.1" outlineLevel="0" r="672">
      <c r="A672" s="36" t="n">
        <v>667</v>
      </c>
      <c r="B672" s="36" t="s">
        <v>19</v>
      </c>
      <c r="C672" s="38" t="s">
        <v>1509</v>
      </c>
      <c r="D672" s="39" t="n">
        <v>81</v>
      </c>
      <c r="E672" s="40"/>
    </row>
    <row collapsed="false" customFormat="false" customHeight="true" hidden="false" ht="17.1" outlineLevel="0" r="673">
      <c r="A673" s="36" t="n">
        <v>668</v>
      </c>
      <c r="B673" s="36" t="s">
        <v>19</v>
      </c>
      <c r="C673" s="38" t="s">
        <v>1510</v>
      </c>
      <c r="D673" s="39" t="n">
        <v>108</v>
      </c>
      <c r="E673" s="40"/>
    </row>
    <row collapsed="false" customFormat="false" customHeight="true" hidden="false" ht="17.1" outlineLevel="0" r="674">
      <c r="A674" s="36" t="n">
        <v>669</v>
      </c>
      <c r="B674" s="36" t="s">
        <v>19</v>
      </c>
      <c r="C674" s="38" t="s">
        <v>1511</v>
      </c>
      <c r="D674" s="39" t="n">
        <v>325</v>
      </c>
      <c r="E674" s="40"/>
    </row>
    <row collapsed="false" customFormat="false" customHeight="true" hidden="false" ht="17.1" outlineLevel="0" r="675">
      <c r="A675" s="36" t="n">
        <v>670</v>
      </c>
      <c r="B675" s="36" t="s">
        <v>19</v>
      </c>
      <c r="C675" s="38" t="s">
        <v>1512</v>
      </c>
      <c r="D675" s="39" t="n">
        <v>114</v>
      </c>
      <c r="E675" s="40"/>
    </row>
    <row collapsed="false" customFormat="false" customHeight="true" hidden="false" ht="17.1" outlineLevel="0" r="676">
      <c r="A676" s="36" t="n">
        <v>671</v>
      </c>
      <c r="B676" s="36" t="s">
        <v>19</v>
      </c>
      <c r="C676" s="38" t="s">
        <v>1513</v>
      </c>
      <c r="D676" s="39" t="n">
        <v>245</v>
      </c>
      <c r="E676" s="40"/>
    </row>
    <row collapsed="false" customFormat="false" customHeight="true" hidden="false" ht="17.1" outlineLevel="0" r="677">
      <c r="A677" s="36" t="n">
        <v>672</v>
      </c>
      <c r="B677" s="36" t="s">
        <v>19</v>
      </c>
      <c r="C677" s="38" t="s">
        <v>1514</v>
      </c>
      <c r="D677" s="39" t="n">
        <v>131</v>
      </c>
      <c r="E677" s="40"/>
    </row>
    <row collapsed="false" customFormat="false" customHeight="true" hidden="false" ht="17.1" outlineLevel="0" r="678">
      <c r="A678" s="36" t="n">
        <v>673</v>
      </c>
      <c r="B678" s="36" t="s">
        <v>19</v>
      </c>
      <c r="C678" s="38" t="s">
        <v>1515</v>
      </c>
      <c r="D678" s="39" t="n">
        <v>115</v>
      </c>
      <c r="E678" s="40"/>
    </row>
    <row collapsed="false" customFormat="false" customHeight="true" hidden="false" ht="17.1" outlineLevel="0" r="679">
      <c r="A679" s="36" t="n">
        <v>674</v>
      </c>
      <c r="B679" s="36" t="s">
        <v>19</v>
      </c>
      <c r="C679" s="38" t="s">
        <v>1516</v>
      </c>
      <c r="D679" s="39" t="n">
        <v>80</v>
      </c>
      <c r="E679" s="40"/>
    </row>
    <row collapsed="false" customFormat="false" customHeight="true" hidden="false" ht="17.1" outlineLevel="0" r="680">
      <c r="A680" s="36" t="n">
        <v>675</v>
      </c>
      <c r="B680" s="36" t="s">
        <v>19</v>
      </c>
      <c r="C680" s="38" t="s">
        <v>1517</v>
      </c>
      <c r="D680" s="39" t="n">
        <v>199</v>
      </c>
      <c r="E680" s="40"/>
    </row>
    <row collapsed="false" customFormat="false" customHeight="true" hidden="false" ht="17.1" outlineLevel="0" r="681">
      <c r="A681" s="36" t="n">
        <v>676</v>
      </c>
      <c r="B681" s="36" t="s">
        <v>19</v>
      </c>
      <c r="C681" s="38" t="s">
        <v>1518</v>
      </c>
      <c r="D681" s="39" t="n">
        <v>127</v>
      </c>
      <c r="E681" s="40"/>
    </row>
    <row collapsed="false" customFormat="false" customHeight="true" hidden="false" ht="17.1" outlineLevel="0" r="682">
      <c r="A682" s="36" t="n">
        <v>677</v>
      </c>
      <c r="B682" s="36" t="s">
        <v>19</v>
      </c>
      <c r="C682" s="38" t="s">
        <v>1519</v>
      </c>
      <c r="D682" s="39" t="n">
        <v>51</v>
      </c>
      <c r="E682" s="40"/>
    </row>
    <row collapsed="false" customFormat="false" customHeight="true" hidden="false" ht="17.1" outlineLevel="0" r="683">
      <c r="A683" s="36" t="n">
        <v>678</v>
      </c>
      <c r="B683" s="36" t="s">
        <v>19</v>
      </c>
      <c r="C683" s="38" t="s">
        <v>1520</v>
      </c>
      <c r="D683" s="39" t="n">
        <v>170</v>
      </c>
      <c r="E683" s="40"/>
    </row>
    <row collapsed="false" customFormat="false" customHeight="true" hidden="false" ht="17.1" outlineLevel="0" r="684">
      <c r="A684" s="36" t="n">
        <v>679</v>
      </c>
      <c r="B684" s="36" t="s">
        <v>19</v>
      </c>
      <c r="C684" s="38" t="s">
        <v>1521</v>
      </c>
      <c r="D684" s="39" t="n">
        <v>135</v>
      </c>
      <c r="E684" s="40"/>
    </row>
    <row collapsed="false" customFormat="false" customHeight="true" hidden="false" ht="17.1" outlineLevel="0" r="685">
      <c r="A685" s="36" t="n">
        <v>680</v>
      </c>
      <c r="B685" s="36" t="s">
        <v>19</v>
      </c>
      <c r="C685" s="38" t="s">
        <v>1522</v>
      </c>
      <c r="D685" s="39" t="n">
        <v>257</v>
      </c>
      <c r="E685" s="40"/>
    </row>
    <row collapsed="false" customFormat="false" customHeight="true" hidden="false" ht="17.1" outlineLevel="0" r="686">
      <c r="A686" s="36" t="n">
        <v>681</v>
      </c>
      <c r="B686" s="36" t="s">
        <v>19</v>
      </c>
      <c r="C686" s="38" t="s">
        <v>1523</v>
      </c>
      <c r="D686" s="39" t="n">
        <v>170</v>
      </c>
      <c r="E686" s="40"/>
    </row>
    <row collapsed="false" customFormat="false" customHeight="true" hidden="false" ht="17.1" outlineLevel="0" r="687">
      <c r="A687" s="36" t="n">
        <v>682</v>
      </c>
      <c r="B687" s="36" t="s">
        <v>19</v>
      </c>
      <c r="C687" s="38" t="s">
        <v>1524</v>
      </c>
      <c r="D687" s="39" t="s">
        <v>850</v>
      </c>
      <c r="E687" s="40"/>
    </row>
    <row collapsed="false" customFormat="false" customHeight="true" hidden="false" ht="17.1" outlineLevel="0" r="688">
      <c r="A688" s="36" t="n">
        <v>683</v>
      </c>
      <c r="B688" s="36" t="s">
        <v>19</v>
      </c>
      <c r="C688" s="38" t="s">
        <v>1525</v>
      </c>
      <c r="D688" s="39" t="n">
        <v>514</v>
      </c>
      <c r="E688" s="40"/>
    </row>
    <row collapsed="false" customFormat="false" customHeight="true" hidden="false" ht="17.1" outlineLevel="0" r="689">
      <c r="A689" s="36" t="n">
        <v>684</v>
      </c>
      <c r="B689" s="36" t="s">
        <v>19</v>
      </c>
      <c r="C689" s="38" t="s">
        <v>1526</v>
      </c>
      <c r="D689" s="39" t="n">
        <v>127</v>
      </c>
      <c r="E689" s="40"/>
    </row>
    <row collapsed="false" customFormat="false" customHeight="true" hidden="false" ht="17.1" outlineLevel="0" r="690">
      <c r="A690" s="36" t="n">
        <v>685</v>
      </c>
      <c r="B690" s="36" t="s">
        <v>19</v>
      </c>
      <c r="C690" s="38" t="s">
        <v>1527</v>
      </c>
      <c r="D690" s="39" t="n">
        <v>269</v>
      </c>
      <c r="E690" s="40"/>
    </row>
    <row collapsed="false" customFormat="false" customHeight="true" hidden="false" ht="17.1" outlineLevel="0" r="691">
      <c r="A691" s="36" t="n">
        <v>686</v>
      </c>
      <c r="B691" s="36" t="s">
        <v>19</v>
      </c>
      <c r="C691" s="38" t="s">
        <v>1528</v>
      </c>
      <c r="D691" s="39" t="n">
        <v>766</v>
      </c>
      <c r="E691" s="40"/>
    </row>
    <row collapsed="false" customFormat="false" customHeight="true" hidden="false" ht="17.1" outlineLevel="0" r="692">
      <c r="A692" s="36" t="n">
        <v>687</v>
      </c>
      <c r="B692" s="36" t="s">
        <v>19</v>
      </c>
      <c r="C692" s="38" t="s">
        <v>1529</v>
      </c>
      <c r="D692" s="39" t="n">
        <v>275</v>
      </c>
      <c r="E692" s="40"/>
    </row>
    <row collapsed="false" customFormat="false" customHeight="true" hidden="false" ht="17.1" outlineLevel="0" r="693">
      <c r="A693" s="36" t="n">
        <v>688</v>
      </c>
      <c r="B693" s="36" t="s">
        <v>19</v>
      </c>
      <c r="C693" s="38" t="s">
        <v>1530</v>
      </c>
      <c r="D693" s="39" t="n">
        <v>104</v>
      </c>
      <c r="E693" s="40"/>
    </row>
    <row collapsed="false" customFormat="false" customHeight="true" hidden="false" ht="17.1" outlineLevel="0" r="694">
      <c r="A694" s="36" t="n">
        <v>689</v>
      </c>
      <c r="B694" s="36" t="s">
        <v>19</v>
      </c>
      <c r="C694" s="38" t="s">
        <v>1531</v>
      </c>
      <c r="D694" s="39" t="n">
        <v>184</v>
      </c>
      <c r="E694" s="40"/>
    </row>
    <row collapsed="false" customFormat="false" customHeight="true" hidden="false" ht="17.1" outlineLevel="0" r="695">
      <c r="A695" s="36" t="n">
        <v>690</v>
      </c>
      <c r="B695" s="36" t="s">
        <v>19</v>
      </c>
      <c r="C695" s="38" t="s">
        <v>1532</v>
      </c>
      <c r="D695" s="39" t="s">
        <v>850</v>
      </c>
      <c r="E695" s="40"/>
    </row>
    <row collapsed="false" customFormat="false" customHeight="true" hidden="false" ht="17.1" outlineLevel="0" r="696">
      <c r="A696" s="36" t="n">
        <v>691</v>
      </c>
      <c r="B696" s="36" t="s">
        <v>19</v>
      </c>
      <c r="C696" s="38" t="s">
        <v>1533</v>
      </c>
      <c r="D696" s="39" t="n">
        <v>1215</v>
      </c>
      <c r="E696" s="40"/>
    </row>
    <row collapsed="false" customFormat="false" customHeight="true" hidden="false" ht="17.1" outlineLevel="0" r="697">
      <c r="A697" s="36" t="n">
        <v>692</v>
      </c>
      <c r="B697" s="36" t="s">
        <v>19</v>
      </c>
      <c r="C697" s="38" t="s">
        <v>1534</v>
      </c>
      <c r="D697" s="39" t="n">
        <v>366</v>
      </c>
      <c r="E697" s="40"/>
    </row>
    <row collapsed="false" customFormat="false" customHeight="true" hidden="false" ht="17.1" outlineLevel="0" r="698">
      <c r="A698" s="36" t="n">
        <v>693</v>
      </c>
      <c r="B698" s="36" t="s">
        <v>19</v>
      </c>
      <c r="C698" s="38" t="s">
        <v>1535</v>
      </c>
      <c r="D698" s="39" t="n">
        <v>393</v>
      </c>
      <c r="E698" s="40"/>
    </row>
    <row collapsed="false" customFormat="false" customHeight="true" hidden="false" ht="17.1" outlineLevel="0" r="699">
      <c r="A699" s="36" t="n">
        <v>694</v>
      </c>
      <c r="B699" s="36" t="s">
        <v>19</v>
      </c>
      <c r="C699" s="38" t="s">
        <v>1536</v>
      </c>
      <c r="D699" s="39" t="n">
        <v>250</v>
      </c>
      <c r="E699" s="40"/>
    </row>
    <row collapsed="false" customFormat="false" customHeight="true" hidden="false" ht="17.1" outlineLevel="0" r="700">
      <c r="A700" s="36" t="n">
        <v>695</v>
      </c>
      <c r="B700" s="36" t="s">
        <v>19</v>
      </c>
      <c r="C700" s="38" t="s">
        <v>1537</v>
      </c>
      <c r="D700" s="39" t="n">
        <v>401</v>
      </c>
      <c r="E700" s="40"/>
    </row>
    <row collapsed="false" customFormat="false" customHeight="true" hidden="false" ht="17.1" outlineLevel="0" r="701">
      <c r="A701" s="36" t="n">
        <v>696</v>
      </c>
      <c r="B701" s="36" t="s">
        <v>19</v>
      </c>
      <c r="C701" s="38" t="s">
        <v>1538</v>
      </c>
      <c r="D701" s="39" t="n">
        <v>194</v>
      </c>
      <c r="E701" s="40"/>
    </row>
    <row collapsed="false" customFormat="false" customHeight="true" hidden="false" ht="17.1" outlineLevel="0" r="702">
      <c r="A702" s="36" t="n">
        <v>697</v>
      </c>
      <c r="B702" s="36" t="s">
        <v>19</v>
      </c>
      <c r="C702" s="38" t="s">
        <v>1539</v>
      </c>
      <c r="D702" s="39" t="n">
        <v>357</v>
      </c>
      <c r="E702" s="40"/>
    </row>
    <row collapsed="false" customFormat="false" customHeight="true" hidden="false" ht="17.1" outlineLevel="0" r="703">
      <c r="A703" s="36" t="n">
        <v>698</v>
      </c>
      <c r="B703" s="36" t="s">
        <v>19</v>
      </c>
      <c r="C703" s="38" t="s">
        <v>1540</v>
      </c>
      <c r="D703" s="39" t="n">
        <v>199</v>
      </c>
      <c r="E703" s="40"/>
    </row>
    <row collapsed="false" customFormat="false" customHeight="true" hidden="false" ht="17.1" outlineLevel="0" r="704">
      <c r="A704" s="36" t="n">
        <v>699</v>
      </c>
      <c r="B704" s="36" t="s">
        <v>19</v>
      </c>
      <c r="C704" s="38" t="s">
        <v>1541</v>
      </c>
      <c r="D704" s="39" t="n">
        <v>453</v>
      </c>
      <c r="E704" s="40"/>
    </row>
    <row collapsed="false" customFormat="false" customHeight="true" hidden="false" ht="17.1" outlineLevel="0" r="705">
      <c r="A705" s="36" t="n">
        <v>700</v>
      </c>
      <c r="B705" s="36" t="s">
        <v>19</v>
      </c>
      <c r="C705" s="38" t="s">
        <v>1542</v>
      </c>
      <c r="D705" s="39" t="n">
        <v>227</v>
      </c>
      <c r="E705" s="40"/>
    </row>
    <row collapsed="false" customFormat="false" customHeight="true" hidden="false" ht="17.1" outlineLevel="0" r="706">
      <c r="A706" s="36" t="n">
        <v>701</v>
      </c>
      <c r="B706" s="36" t="s">
        <v>19</v>
      </c>
      <c r="C706" s="38" t="s">
        <v>1543</v>
      </c>
      <c r="D706" s="39" t="n">
        <v>124</v>
      </c>
      <c r="E706" s="40"/>
    </row>
    <row collapsed="false" customFormat="false" customHeight="true" hidden="false" ht="17.1" outlineLevel="0" r="707">
      <c r="A707" s="36" t="n">
        <v>702</v>
      </c>
      <c r="B707" s="36" t="s">
        <v>19</v>
      </c>
      <c r="C707" s="38" t="s">
        <v>1469</v>
      </c>
      <c r="D707" s="39" t="n">
        <v>194</v>
      </c>
      <c r="E707" s="40"/>
    </row>
    <row collapsed="false" customFormat="false" customHeight="true" hidden="false" ht="17.1" outlineLevel="0" r="708">
      <c r="A708" s="36" t="n">
        <v>703</v>
      </c>
      <c r="B708" s="36" t="s">
        <v>19</v>
      </c>
      <c r="C708" s="38" t="s">
        <v>1544</v>
      </c>
      <c r="D708" s="39" t="n">
        <v>97</v>
      </c>
      <c r="E708" s="40"/>
    </row>
    <row collapsed="false" customFormat="false" customHeight="true" hidden="false" ht="17.1" outlineLevel="0" r="709">
      <c r="A709" s="36" t="n">
        <v>704</v>
      </c>
      <c r="B709" s="36" t="s">
        <v>19</v>
      </c>
      <c r="C709" s="38" t="s">
        <v>1545</v>
      </c>
      <c r="D709" s="39" t="n">
        <v>166</v>
      </c>
      <c r="E709" s="40"/>
    </row>
    <row collapsed="false" customFormat="false" customHeight="true" hidden="false" ht="17.1" outlineLevel="0" r="710">
      <c r="A710" s="36" t="n">
        <v>705</v>
      </c>
      <c r="B710" s="36" t="s">
        <v>19</v>
      </c>
      <c r="C710" s="38" t="s">
        <v>1546</v>
      </c>
      <c r="D710" s="39" t="n">
        <v>124</v>
      </c>
      <c r="E710" s="40"/>
    </row>
    <row collapsed="false" customFormat="false" customHeight="true" hidden="false" ht="17.1" outlineLevel="0" r="711">
      <c r="A711" s="36" t="n">
        <v>706</v>
      </c>
      <c r="B711" s="36" t="s">
        <v>19</v>
      </c>
      <c r="C711" s="38" t="s">
        <v>1547</v>
      </c>
      <c r="D711" s="39" t="n">
        <v>179</v>
      </c>
      <c r="E711" s="40"/>
    </row>
    <row collapsed="false" customFormat="false" customHeight="true" hidden="false" ht="17.1" outlineLevel="0" r="712">
      <c r="A712" s="36" t="n">
        <v>707</v>
      </c>
      <c r="B712" s="36" t="s">
        <v>19</v>
      </c>
      <c r="C712" s="38" t="s">
        <v>1548</v>
      </c>
      <c r="D712" s="39" t="n">
        <v>146</v>
      </c>
      <c r="E712" s="40"/>
    </row>
    <row collapsed="false" customFormat="false" customHeight="true" hidden="false" ht="17.1" outlineLevel="0" r="713">
      <c r="A713" s="36" t="n">
        <v>708</v>
      </c>
      <c r="B713" s="36" t="s">
        <v>19</v>
      </c>
      <c r="C713" s="38" t="s">
        <v>1549</v>
      </c>
      <c r="D713" s="39" t="n">
        <v>210</v>
      </c>
      <c r="E713" s="40"/>
    </row>
    <row collapsed="false" customFormat="false" customHeight="true" hidden="false" ht="17.1" outlineLevel="0" r="714">
      <c r="A714" s="36" t="n">
        <v>709</v>
      </c>
      <c r="B714" s="36" t="s">
        <v>19</v>
      </c>
      <c r="C714" s="38" t="s">
        <v>1550</v>
      </c>
      <c r="D714" s="39" t="n">
        <v>69</v>
      </c>
      <c r="E714" s="40"/>
    </row>
    <row collapsed="false" customFormat="false" customHeight="true" hidden="false" ht="17.1" outlineLevel="0" r="715">
      <c r="A715" s="36" t="n">
        <v>710</v>
      </c>
      <c r="B715" s="36" t="s">
        <v>19</v>
      </c>
      <c r="C715" s="38" t="s">
        <v>1551</v>
      </c>
      <c r="D715" s="39" t="n">
        <v>77</v>
      </c>
      <c r="E715" s="40"/>
    </row>
    <row collapsed="false" customFormat="false" customHeight="true" hidden="false" ht="17.1" outlineLevel="0" r="716">
      <c r="A716" s="36" t="n">
        <v>711</v>
      </c>
      <c r="B716" s="36" t="s">
        <v>19</v>
      </c>
      <c r="C716" s="38" t="s">
        <v>1552</v>
      </c>
      <c r="D716" s="39" t="n">
        <v>193</v>
      </c>
      <c r="E716" s="40"/>
    </row>
    <row collapsed="false" customFormat="false" customHeight="true" hidden="false" ht="17.1" outlineLevel="0" r="717">
      <c r="A717" s="36" t="n">
        <v>712</v>
      </c>
      <c r="B717" s="36" t="s">
        <v>19</v>
      </c>
      <c r="C717" s="38" t="s">
        <v>1553</v>
      </c>
      <c r="D717" s="39" t="n">
        <v>114</v>
      </c>
      <c r="E717" s="40"/>
    </row>
    <row collapsed="false" customFormat="false" customHeight="true" hidden="false" ht="17.1" outlineLevel="0" r="718">
      <c r="A718" s="36" t="n">
        <v>713</v>
      </c>
      <c r="B718" s="36" t="s">
        <v>19</v>
      </c>
      <c r="C718" s="38" t="s">
        <v>1554</v>
      </c>
      <c r="D718" s="39" t="s">
        <v>850</v>
      </c>
      <c r="E718" s="40"/>
    </row>
    <row collapsed="false" customFormat="false" customHeight="true" hidden="false" ht="17.1" outlineLevel="0" r="719">
      <c r="A719" s="36" t="n">
        <v>714</v>
      </c>
      <c r="B719" s="36" t="s">
        <v>33</v>
      </c>
      <c r="C719" s="38" t="s">
        <v>1555</v>
      </c>
      <c r="D719" s="39" t="s">
        <v>850</v>
      </c>
      <c r="E719" s="40"/>
    </row>
    <row collapsed="false" customFormat="false" customHeight="true" hidden="false" ht="17.1" outlineLevel="0" r="720">
      <c r="A720" s="36" t="n">
        <v>715</v>
      </c>
      <c r="B720" s="36" t="s">
        <v>33</v>
      </c>
      <c r="C720" s="38" t="s">
        <v>1556</v>
      </c>
      <c r="D720" s="39" t="n">
        <v>94</v>
      </c>
      <c r="E720" s="40"/>
    </row>
    <row collapsed="false" customFormat="false" customHeight="true" hidden="false" ht="17.1" outlineLevel="0" r="721">
      <c r="A721" s="36" t="n">
        <v>716</v>
      </c>
      <c r="B721" s="36" t="s">
        <v>33</v>
      </c>
      <c r="C721" s="38" t="s">
        <v>1557</v>
      </c>
      <c r="D721" s="39" t="n">
        <v>123</v>
      </c>
      <c r="E721" s="40"/>
    </row>
    <row collapsed="false" customFormat="false" customHeight="true" hidden="false" ht="17.1" outlineLevel="0" r="722">
      <c r="A722" s="36" t="n">
        <v>717</v>
      </c>
      <c r="B722" s="36" t="s">
        <v>33</v>
      </c>
      <c r="C722" s="38" t="s">
        <v>1558</v>
      </c>
      <c r="D722" s="39" t="n">
        <v>129</v>
      </c>
      <c r="E722" s="40"/>
    </row>
    <row collapsed="false" customFormat="false" customHeight="true" hidden="false" ht="17.1" outlineLevel="0" r="723">
      <c r="A723" s="36" t="n">
        <v>718</v>
      </c>
      <c r="B723" s="36" t="s">
        <v>33</v>
      </c>
      <c r="C723" s="38" t="s">
        <v>1559</v>
      </c>
      <c r="D723" s="39" t="n">
        <v>126</v>
      </c>
      <c r="E723" s="40"/>
    </row>
    <row collapsed="false" customFormat="false" customHeight="true" hidden="false" ht="17.1" outlineLevel="0" r="724">
      <c r="A724" s="36" t="n">
        <v>719</v>
      </c>
      <c r="B724" s="36" t="s">
        <v>33</v>
      </c>
      <c r="C724" s="38" t="s">
        <v>1560</v>
      </c>
      <c r="D724" s="39" t="n">
        <v>115</v>
      </c>
      <c r="E724" s="40"/>
    </row>
    <row collapsed="false" customFormat="false" customHeight="true" hidden="false" ht="17.1" outlineLevel="0" r="725">
      <c r="A725" s="36" t="n">
        <v>720</v>
      </c>
      <c r="B725" s="36" t="s">
        <v>33</v>
      </c>
      <c r="C725" s="38" t="s">
        <v>1561</v>
      </c>
      <c r="D725" s="39" t="n">
        <v>111</v>
      </c>
      <c r="E725" s="40"/>
    </row>
    <row collapsed="false" customFormat="false" customHeight="true" hidden="false" ht="17.1" outlineLevel="0" r="726">
      <c r="A726" s="36" t="n">
        <v>721</v>
      </c>
      <c r="B726" s="36" t="s">
        <v>33</v>
      </c>
      <c r="C726" s="38" t="s">
        <v>1562</v>
      </c>
      <c r="D726" s="39" t="n">
        <v>80</v>
      </c>
      <c r="E726" s="40"/>
    </row>
    <row collapsed="false" customFormat="false" customHeight="true" hidden="false" ht="17.1" outlineLevel="0" r="727">
      <c r="A727" s="36" t="n">
        <v>722</v>
      </c>
      <c r="B727" s="36" t="s">
        <v>33</v>
      </c>
      <c r="C727" s="38" t="s">
        <v>1563</v>
      </c>
      <c r="D727" s="39" t="n">
        <v>195</v>
      </c>
      <c r="E727" s="40"/>
    </row>
    <row collapsed="false" customFormat="false" customHeight="true" hidden="false" ht="17.1" outlineLevel="0" r="728">
      <c r="A728" s="36" t="n">
        <v>723</v>
      </c>
      <c r="B728" s="36" t="s">
        <v>33</v>
      </c>
      <c r="C728" s="38" t="s">
        <v>1564</v>
      </c>
      <c r="D728" s="39" t="s">
        <v>850</v>
      </c>
      <c r="E728" s="40"/>
    </row>
    <row collapsed="false" customFormat="false" customHeight="true" hidden="false" ht="17.1" outlineLevel="0" r="729">
      <c r="A729" s="36" t="n">
        <v>724</v>
      </c>
      <c r="B729" s="36" t="s">
        <v>33</v>
      </c>
      <c r="C729" s="38" t="s">
        <v>1565</v>
      </c>
      <c r="D729" s="39" t="n">
        <v>366</v>
      </c>
      <c r="E729" s="40"/>
    </row>
    <row collapsed="false" customFormat="false" customHeight="true" hidden="false" ht="17.1" outlineLevel="0" r="730">
      <c r="A730" s="36" t="n">
        <v>725</v>
      </c>
      <c r="B730" s="36" t="s">
        <v>33</v>
      </c>
      <c r="C730" s="38" t="s">
        <v>1566</v>
      </c>
      <c r="D730" s="39" t="n">
        <v>99</v>
      </c>
      <c r="E730" s="40"/>
    </row>
    <row collapsed="false" customFormat="false" customHeight="true" hidden="false" ht="17.1" outlineLevel="0" r="731">
      <c r="A731" s="36" t="n">
        <v>726</v>
      </c>
      <c r="B731" s="36" t="s">
        <v>33</v>
      </c>
      <c r="C731" s="38" t="s">
        <v>1567</v>
      </c>
      <c r="D731" s="39" t="n">
        <v>144</v>
      </c>
      <c r="E731" s="40"/>
    </row>
    <row collapsed="false" customFormat="false" customHeight="true" hidden="false" ht="17.1" outlineLevel="0" r="732">
      <c r="A732" s="36" t="n">
        <v>727</v>
      </c>
      <c r="B732" s="36" t="s">
        <v>33</v>
      </c>
      <c r="C732" s="38" t="s">
        <v>1568</v>
      </c>
      <c r="D732" s="39" t="n">
        <v>104</v>
      </c>
      <c r="E732" s="40"/>
    </row>
    <row collapsed="false" customFormat="false" customHeight="true" hidden="false" ht="17.1" outlineLevel="0" r="733">
      <c r="A733" s="36" t="n">
        <v>728</v>
      </c>
      <c r="B733" s="36" t="s">
        <v>33</v>
      </c>
      <c r="C733" s="38" t="s">
        <v>1569</v>
      </c>
      <c r="D733" s="39" t="n">
        <v>118</v>
      </c>
      <c r="E733" s="40"/>
    </row>
    <row collapsed="false" customFormat="false" customHeight="true" hidden="false" ht="17.1" outlineLevel="0" r="734">
      <c r="A734" s="36" t="n">
        <v>729</v>
      </c>
      <c r="B734" s="36" t="s">
        <v>33</v>
      </c>
      <c r="C734" s="38" t="s">
        <v>1570</v>
      </c>
      <c r="D734" s="39" t="n">
        <v>46</v>
      </c>
      <c r="E734" s="40"/>
    </row>
    <row collapsed="false" customFormat="false" customHeight="true" hidden="false" ht="17.1" outlineLevel="0" r="735">
      <c r="A735" s="36" t="n">
        <v>730</v>
      </c>
      <c r="B735" s="36" t="s">
        <v>33</v>
      </c>
      <c r="C735" s="38" t="s">
        <v>1571</v>
      </c>
      <c r="D735" s="39" t="n">
        <v>69</v>
      </c>
      <c r="E735" s="40"/>
    </row>
    <row collapsed="false" customFormat="false" customHeight="true" hidden="false" ht="17.1" outlineLevel="0" r="736">
      <c r="A736" s="36" t="n">
        <v>731</v>
      </c>
      <c r="B736" s="36" t="s">
        <v>33</v>
      </c>
      <c r="C736" s="38" t="s">
        <v>1572</v>
      </c>
      <c r="D736" s="39" t="n">
        <v>186</v>
      </c>
      <c r="E736" s="40"/>
    </row>
    <row collapsed="false" customFormat="false" customHeight="true" hidden="false" ht="17.1" outlineLevel="0" r="737">
      <c r="A737" s="36" t="n">
        <v>732</v>
      </c>
      <c r="B737" s="36" t="s">
        <v>33</v>
      </c>
      <c r="C737" s="38" t="s">
        <v>1573</v>
      </c>
      <c r="D737" s="39" t="n">
        <v>59</v>
      </c>
      <c r="E737" s="40"/>
    </row>
    <row collapsed="false" customFormat="false" customHeight="true" hidden="false" ht="17.1" outlineLevel="0" r="738">
      <c r="A738" s="36" t="n">
        <v>733</v>
      </c>
      <c r="B738" s="36" t="s">
        <v>33</v>
      </c>
      <c r="C738" s="38" t="s">
        <v>1574</v>
      </c>
      <c r="D738" s="39" t="n">
        <v>100</v>
      </c>
      <c r="E738" s="40"/>
    </row>
    <row collapsed="false" customFormat="false" customHeight="true" hidden="false" ht="17.1" outlineLevel="0" r="739">
      <c r="A739" s="36" t="n">
        <v>734</v>
      </c>
      <c r="B739" s="36" t="s">
        <v>33</v>
      </c>
      <c r="C739" s="38" t="s">
        <v>1575</v>
      </c>
      <c r="D739" s="39" t="n">
        <v>214</v>
      </c>
      <c r="E739" s="40"/>
    </row>
    <row collapsed="false" customFormat="false" customHeight="true" hidden="false" ht="17.1" outlineLevel="0" r="740">
      <c r="A740" s="36" t="n">
        <v>735</v>
      </c>
      <c r="B740" s="36" t="s">
        <v>33</v>
      </c>
      <c r="C740" s="38" t="s">
        <v>1576</v>
      </c>
      <c r="D740" s="39" t="s">
        <v>850</v>
      </c>
      <c r="E740" s="40"/>
    </row>
    <row collapsed="false" customFormat="false" customHeight="true" hidden="false" ht="17.1" outlineLevel="0" r="741">
      <c r="A741" s="36" t="n">
        <v>736</v>
      </c>
      <c r="B741" s="36" t="s">
        <v>33</v>
      </c>
      <c r="C741" s="38" t="s">
        <v>1577</v>
      </c>
      <c r="D741" s="39" t="n">
        <v>68</v>
      </c>
      <c r="E741" s="40"/>
    </row>
    <row collapsed="false" customFormat="false" customHeight="true" hidden="false" ht="17.1" outlineLevel="0" r="742">
      <c r="A742" s="36" t="n">
        <v>737</v>
      </c>
      <c r="B742" s="36" t="s">
        <v>33</v>
      </c>
      <c r="C742" s="38" t="s">
        <v>1578</v>
      </c>
      <c r="D742" s="39" t="n">
        <v>196</v>
      </c>
      <c r="E742" s="40"/>
    </row>
    <row collapsed="false" customFormat="false" customHeight="true" hidden="false" ht="17.1" outlineLevel="0" r="743">
      <c r="A743" s="36" t="n">
        <v>738</v>
      </c>
      <c r="B743" s="36" t="s">
        <v>33</v>
      </c>
      <c r="C743" s="38" t="s">
        <v>1579</v>
      </c>
      <c r="D743" s="39" t="n">
        <v>228</v>
      </c>
      <c r="E743" s="40"/>
    </row>
    <row collapsed="false" customFormat="false" customHeight="true" hidden="false" ht="17.1" outlineLevel="0" r="744">
      <c r="A744" s="36" t="n">
        <v>739</v>
      </c>
      <c r="B744" s="36" t="s">
        <v>33</v>
      </c>
      <c r="C744" s="38" t="s">
        <v>1580</v>
      </c>
      <c r="D744" s="39" t="n">
        <v>81</v>
      </c>
      <c r="E744" s="40"/>
    </row>
    <row collapsed="false" customFormat="false" customHeight="true" hidden="false" ht="17.1" outlineLevel="0" r="745">
      <c r="A745" s="36" t="n">
        <v>740</v>
      </c>
      <c r="B745" s="36" t="s">
        <v>33</v>
      </c>
      <c r="C745" s="38" t="s">
        <v>1581</v>
      </c>
      <c r="D745" s="39" t="n">
        <v>92</v>
      </c>
      <c r="E745" s="40"/>
    </row>
    <row collapsed="false" customFormat="false" customHeight="true" hidden="false" ht="17.1" outlineLevel="0" r="746">
      <c r="A746" s="36" t="n">
        <v>741</v>
      </c>
      <c r="B746" s="36" t="s">
        <v>33</v>
      </c>
      <c r="C746" s="38" t="s">
        <v>1582</v>
      </c>
      <c r="D746" s="39" t="n">
        <v>139</v>
      </c>
      <c r="E746" s="40"/>
    </row>
    <row collapsed="false" customFormat="false" customHeight="true" hidden="false" ht="17.1" outlineLevel="0" r="747">
      <c r="A747" s="36" t="n">
        <v>742</v>
      </c>
      <c r="B747" s="36" t="s">
        <v>33</v>
      </c>
      <c r="C747" s="38" t="s">
        <v>1583</v>
      </c>
      <c r="D747" s="39" t="n">
        <v>151</v>
      </c>
      <c r="E747" s="40"/>
    </row>
    <row collapsed="false" customFormat="false" customHeight="true" hidden="false" ht="17.1" outlineLevel="0" r="748">
      <c r="A748" s="36" t="n">
        <v>743</v>
      </c>
      <c r="B748" s="36" t="s">
        <v>33</v>
      </c>
      <c r="C748" s="38" t="s">
        <v>1584</v>
      </c>
      <c r="D748" s="39" t="n">
        <v>89</v>
      </c>
      <c r="E748" s="40"/>
    </row>
    <row collapsed="false" customFormat="false" customHeight="true" hidden="false" ht="17.1" outlineLevel="0" r="749">
      <c r="A749" s="36" t="n">
        <v>744</v>
      </c>
      <c r="B749" s="36" t="s">
        <v>33</v>
      </c>
      <c r="C749" s="38" t="s">
        <v>1585</v>
      </c>
      <c r="D749" s="39" t="s">
        <v>850</v>
      </c>
      <c r="E749" s="40"/>
    </row>
    <row collapsed="false" customFormat="false" customHeight="true" hidden="false" ht="17.1" outlineLevel="0" r="750">
      <c r="A750" s="36" t="n">
        <v>745</v>
      </c>
      <c r="B750" s="36" t="s">
        <v>33</v>
      </c>
      <c r="C750" s="38" t="s">
        <v>1586</v>
      </c>
      <c r="D750" s="39" t="n">
        <v>256</v>
      </c>
      <c r="E750" s="40"/>
    </row>
    <row collapsed="false" customFormat="false" customHeight="true" hidden="false" ht="17.1" outlineLevel="0" r="751">
      <c r="A751" s="36" t="n">
        <v>746</v>
      </c>
      <c r="B751" s="36" t="s">
        <v>33</v>
      </c>
      <c r="C751" s="38" t="s">
        <v>1587</v>
      </c>
      <c r="D751" s="39" t="n">
        <v>240</v>
      </c>
      <c r="E751" s="40"/>
    </row>
    <row collapsed="false" customFormat="false" customHeight="true" hidden="false" ht="17.1" outlineLevel="0" r="752">
      <c r="A752" s="36" t="n">
        <v>747</v>
      </c>
      <c r="B752" s="36" t="s">
        <v>33</v>
      </c>
      <c r="C752" s="38" t="s">
        <v>1588</v>
      </c>
      <c r="D752" s="39" t="n">
        <v>24</v>
      </c>
      <c r="E752" s="40"/>
    </row>
    <row collapsed="false" customFormat="false" customHeight="true" hidden="false" ht="17.1" outlineLevel="0" r="753">
      <c r="A753" s="36" t="n">
        <v>748</v>
      </c>
      <c r="B753" s="36" t="s">
        <v>33</v>
      </c>
      <c r="C753" s="38" t="s">
        <v>1589</v>
      </c>
      <c r="D753" s="39" t="s">
        <v>850</v>
      </c>
      <c r="E753" s="40"/>
    </row>
    <row collapsed="false" customFormat="false" customHeight="true" hidden="false" ht="17.1" outlineLevel="0" r="754">
      <c r="A754" s="36" t="n">
        <v>749</v>
      </c>
      <c r="B754" s="36" t="s">
        <v>33</v>
      </c>
      <c r="C754" s="38" t="s">
        <v>1590</v>
      </c>
      <c r="D754" s="39" t="n">
        <v>129</v>
      </c>
      <c r="E754" s="40"/>
    </row>
    <row collapsed="false" customFormat="false" customHeight="true" hidden="false" ht="17.1" outlineLevel="0" r="755">
      <c r="A755" s="36" t="n">
        <v>750</v>
      </c>
      <c r="B755" s="36" t="s">
        <v>33</v>
      </c>
      <c r="C755" s="38" t="s">
        <v>1591</v>
      </c>
      <c r="D755" s="39" t="n">
        <v>88</v>
      </c>
      <c r="E755" s="40"/>
    </row>
    <row collapsed="false" customFormat="false" customHeight="true" hidden="false" ht="17.1" outlineLevel="0" r="756">
      <c r="A756" s="36" t="n">
        <v>751</v>
      </c>
      <c r="B756" s="36" t="s">
        <v>33</v>
      </c>
      <c r="C756" s="38" t="s">
        <v>1592</v>
      </c>
      <c r="D756" s="39" t="s">
        <v>850</v>
      </c>
      <c r="E756" s="40"/>
    </row>
    <row collapsed="false" customFormat="false" customHeight="true" hidden="false" ht="17.1" outlineLevel="0" r="757">
      <c r="A757" s="36" t="n">
        <v>752</v>
      </c>
      <c r="B757" s="36" t="s">
        <v>33</v>
      </c>
      <c r="C757" s="38" t="s">
        <v>1593</v>
      </c>
      <c r="D757" s="39" t="n">
        <v>88</v>
      </c>
      <c r="E757" s="40"/>
    </row>
    <row collapsed="false" customFormat="false" customHeight="true" hidden="false" ht="17.1" outlineLevel="0" r="758">
      <c r="A758" s="36" t="n">
        <v>753</v>
      </c>
      <c r="B758" s="36" t="s">
        <v>33</v>
      </c>
      <c r="C758" s="38" t="s">
        <v>1594</v>
      </c>
      <c r="D758" s="39" t="n">
        <v>74</v>
      </c>
      <c r="E758" s="40"/>
    </row>
    <row collapsed="false" customFormat="false" customHeight="true" hidden="false" ht="17.1" outlineLevel="0" r="759">
      <c r="A759" s="36" t="n">
        <v>754</v>
      </c>
      <c r="B759" s="36" t="s">
        <v>33</v>
      </c>
      <c r="C759" s="38" t="s">
        <v>1595</v>
      </c>
      <c r="D759" s="39" t="n">
        <v>108</v>
      </c>
      <c r="E759" s="40"/>
    </row>
    <row collapsed="false" customFormat="false" customHeight="true" hidden="false" ht="17.1" outlineLevel="0" r="760">
      <c r="A760" s="36" t="n">
        <v>755</v>
      </c>
      <c r="B760" s="36" t="s">
        <v>33</v>
      </c>
      <c r="C760" s="38" t="s">
        <v>1596</v>
      </c>
      <c r="D760" s="39" t="s">
        <v>850</v>
      </c>
      <c r="E760" s="40"/>
    </row>
    <row collapsed="false" customFormat="false" customHeight="true" hidden="false" ht="17.1" outlineLevel="0" r="761">
      <c r="A761" s="36" t="n">
        <v>756</v>
      </c>
      <c r="B761" s="36" t="s">
        <v>33</v>
      </c>
      <c r="C761" s="38" t="s">
        <v>1597</v>
      </c>
      <c r="D761" s="39" t="s">
        <v>850</v>
      </c>
      <c r="E761" s="40"/>
    </row>
    <row collapsed="false" customFormat="false" customHeight="true" hidden="false" ht="17.1" outlineLevel="0" r="762">
      <c r="A762" s="36" t="n">
        <v>757</v>
      </c>
      <c r="B762" s="36" t="s">
        <v>33</v>
      </c>
      <c r="C762" s="38" t="s">
        <v>1598</v>
      </c>
      <c r="D762" s="39" t="n">
        <v>104</v>
      </c>
      <c r="E762" s="40"/>
    </row>
    <row collapsed="false" customFormat="false" customHeight="true" hidden="false" ht="17.1" outlineLevel="0" r="763">
      <c r="A763" s="36" t="n">
        <v>758</v>
      </c>
      <c r="B763" s="36" t="s">
        <v>33</v>
      </c>
      <c r="C763" s="38" t="s">
        <v>1599</v>
      </c>
      <c r="D763" s="39" t="n">
        <v>163</v>
      </c>
      <c r="E763" s="40"/>
    </row>
    <row collapsed="false" customFormat="false" customHeight="true" hidden="false" ht="17.1" outlineLevel="0" r="764">
      <c r="A764" s="36" t="n">
        <v>759</v>
      </c>
      <c r="B764" s="36" t="s">
        <v>33</v>
      </c>
      <c r="C764" s="38" t="s">
        <v>1600</v>
      </c>
      <c r="D764" s="39" t="n">
        <v>186</v>
      </c>
      <c r="E764" s="40"/>
    </row>
    <row collapsed="false" customFormat="false" customHeight="true" hidden="false" ht="17.1" outlineLevel="0" r="765">
      <c r="A765" s="36" t="n">
        <v>760</v>
      </c>
      <c r="B765" s="36" t="s">
        <v>33</v>
      </c>
      <c r="C765" s="38" t="s">
        <v>1601</v>
      </c>
      <c r="D765" s="39" t="n">
        <v>193</v>
      </c>
      <c r="E765" s="40"/>
    </row>
    <row collapsed="false" customFormat="false" customHeight="true" hidden="false" ht="17.1" outlineLevel="0" r="766">
      <c r="A766" s="36" t="n">
        <v>761</v>
      </c>
      <c r="B766" s="36" t="s">
        <v>33</v>
      </c>
      <c r="C766" s="38" t="s">
        <v>1602</v>
      </c>
      <c r="D766" s="39" t="n">
        <v>136</v>
      </c>
      <c r="E766" s="40"/>
    </row>
    <row collapsed="false" customFormat="false" customHeight="true" hidden="false" ht="17.1" outlineLevel="0" r="767">
      <c r="A767" s="36" t="n">
        <v>762</v>
      </c>
      <c r="B767" s="36" t="s">
        <v>33</v>
      </c>
      <c r="C767" s="38" t="s">
        <v>1603</v>
      </c>
      <c r="D767" s="39" t="n">
        <v>145</v>
      </c>
      <c r="E767" s="40"/>
    </row>
    <row collapsed="false" customFormat="false" customHeight="true" hidden="false" ht="17.1" outlineLevel="0" r="768">
      <c r="A768" s="36" t="n">
        <v>763</v>
      </c>
      <c r="B768" s="36" t="s">
        <v>33</v>
      </c>
      <c r="C768" s="38" t="s">
        <v>1604</v>
      </c>
      <c r="D768" s="39" t="n">
        <v>143</v>
      </c>
      <c r="E768" s="40"/>
    </row>
    <row collapsed="false" customFormat="false" customHeight="true" hidden="false" ht="17.1" outlineLevel="0" r="769">
      <c r="A769" s="36" t="n">
        <v>764</v>
      </c>
      <c r="B769" s="36" t="s">
        <v>33</v>
      </c>
      <c r="C769" s="38" t="s">
        <v>1605</v>
      </c>
      <c r="D769" s="39" t="s">
        <v>850</v>
      </c>
      <c r="E769" s="40"/>
    </row>
    <row collapsed="false" customFormat="false" customHeight="true" hidden="false" ht="17.1" outlineLevel="0" r="770">
      <c r="A770" s="36" t="n">
        <v>765</v>
      </c>
      <c r="B770" s="36" t="s">
        <v>33</v>
      </c>
      <c r="C770" s="38" t="s">
        <v>1606</v>
      </c>
      <c r="D770" s="39" t="n">
        <v>154</v>
      </c>
      <c r="E770" s="40"/>
    </row>
    <row collapsed="false" customFormat="false" customHeight="true" hidden="false" ht="17.1" outlineLevel="0" r="771">
      <c r="A771" s="36" t="n">
        <v>766</v>
      </c>
      <c r="B771" s="36" t="s">
        <v>33</v>
      </c>
      <c r="C771" s="38" t="s">
        <v>1607</v>
      </c>
      <c r="D771" s="39" t="n">
        <v>159</v>
      </c>
      <c r="E771" s="40"/>
    </row>
    <row collapsed="false" customFormat="false" customHeight="true" hidden="false" ht="17.1" outlineLevel="0" r="772">
      <c r="A772" s="36" t="n">
        <v>767</v>
      </c>
      <c r="B772" s="36" t="s">
        <v>33</v>
      </c>
      <c r="C772" s="38" t="s">
        <v>1608</v>
      </c>
      <c r="D772" s="39" t="n">
        <v>96</v>
      </c>
      <c r="E772" s="40"/>
    </row>
    <row collapsed="false" customFormat="false" customHeight="true" hidden="false" ht="17.1" outlineLevel="0" r="773">
      <c r="A773" s="36" t="n">
        <v>768</v>
      </c>
      <c r="B773" s="36" t="s">
        <v>33</v>
      </c>
      <c r="C773" s="38" t="s">
        <v>1609</v>
      </c>
      <c r="D773" s="39" t="n">
        <v>193</v>
      </c>
      <c r="E773" s="40"/>
    </row>
    <row collapsed="false" customFormat="false" customHeight="true" hidden="false" ht="17.1" outlineLevel="0" r="774">
      <c r="A774" s="36" t="n">
        <v>769</v>
      </c>
      <c r="B774" s="36" t="s">
        <v>33</v>
      </c>
      <c r="C774" s="38" t="s">
        <v>1610</v>
      </c>
      <c r="D774" s="39" t="n">
        <v>224</v>
      </c>
      <c r="E774" s="40"/>
    </row>
    <row collapsed="false" customFormat="false" customHeight="true" hidden="false" ht="17.1" outlineLevel="0" r="775">
      <c r="A775" s="36" t="n">
        <v>770</v>
      </c>
      <c r="B775" s="36" t="s">
        <v>33</v>
      </c>
      <c r="C775" s="38" t="s">
        <v>1611</v>
      </c>
      <c r="D775" s="39" t="n">
        <v>142</v>
      </c>
      <c r="E775" s="40"/>
    </row>
    <row collapsed="false" customFormat="false" customHeight="true" hidden="false" ht="17.1" outlineLevel="0" r="776">
      <c r="A776" s="36" t="n">
        <v>771</v>
      </c>
      <c r="B776" s="36" t="s">
        <v>33</v>
      </c>
      <c r="C776" s="38" t="s">
        <v>1612</v>
      </c>
      <c r="D776" s="39" t="s">
        <v>850</v>
      </c>
      <c r="E776" s="40"/>
    </row>
    <row collapsed="false" customFormat="false" customHeight="true" hidden="false" ht="17.1" outlineLevel="0" r="777">
      <c r="A777" s="36" t="n">
        <v>772</v>
      </c>
      <c r="B777" s="36" t="s">
        <v>33</v>
      </c>
      <c r="C777" s="38" t="s">
        <v>1613</v>
      </c>
      <c r="D777" s="39" t="n">
        <v>155</v>
      </c>
      <c r="E777" s="40"/>
    </row>
    <row collapsed="false" customFormat="false" customHeight="true" hidden="false" ht="17.1" outlineLevel="0" r="778">
      <c r="A778" s="36" t="n">
        <v>773</v>
      </c>
      <c r="B778" s="36" t="s">
        <v>33</v>
      </c>
      <c r="C778" s="38" t="s">
        <v>1614</v>
      </c>
      <c r="D778" s="39" t="n">
        <v>198</v>
      </c>
      <c r="E778" s="40"/>
    </row>
    <row collapsed="false" customFormat="false" customHeight="true" hidden="false" ht="17.1" outlineLevel="0" r="779">
      <c r="A779" s="36" t="n">
        <v>774</v>
      </c>
      <c r="B779" s="36" t="s">
        <v>33</v>
      </c>
      <c r="C779" s="38" t="s">
        <v>1615</v>
      </c>
      <c r="D779" s="39" t="n">
        <v>131</v>
      </c>
      <c r="E779" s="40"/>
    </row>
    <row collapsed="false" customFormat="false" customHeight="true" hidden="false" ht="17.1" outlineLevel="0" r="780">
      <c r="A780" s="36" t="n">
        <v>775</v>
      </c>
      <c r="B780" s="36" t="s">
        <v>33</v>
      </c>
      <c r="C780" s="38" t="s">
        <v>1616</v>
      </c>
      <c r="D780" s="39" t="n">
        <v>213</v>
      </c>
      <c r="E780" s="40"/>
    </row>
    <row collapsed="false" customFormat="false" customHeight="true" hidden="false" ht="17.1" outlineLevel="0" r="781">
      <c r="A781" s="36" t="n">
        <v>776</v>
      </c>
      <c r="B781" s="36" t="s">
        <v>33</v>
      </c>
      <c r="C781" s="38" t="s">
        <v>1617</v>
      </c>
      <c r="D781" s="39" t="n">
        <v>222</v>
      </c>
      <c r="E781" s="40"/>
    </row>
    <row collapsed="false" customFormat="false" customHeight="true" hidden="false" ht="17.1" outlineLevel="0" r="782">
      <c r="A782" s="36" t="n">
        <v>777</v>
      </c>
      <c r="B782" s="36" t="s">
        <v>33</v>
      </c>
      <c r="C782" s="38" t="s">
        <v>1618</v>
      </c>
      <c r="D782" s="39" t="n">
        <v>139</v>
      </c>
      <c r="E782" s="40"/>
    </row>
    <row collapsed="false" customFormat="false" customHeight="true" hidden="false" ht="17.1" outlineLevel="0" r="783">
      <c r="A783" s="36" t="n">
        <v>778</v>
      </c>
      <c r="B783" s="36" t="s">
        <v>33</v>
      </c>
      <c r="C783" s="38" t="s">
        <v>1619</v>
      </c>
      <c r="D783" s="39" t="n">
        <v>83</v>
      </c>
      <c r="E783" s="40"/>
    </row>
    <row collapsed="false" customFormat="false" customHeight="true" hidden="false" ht="17.1" outlineLevel="0" r="784">
      <c r="A784" s="36" t="n">
        <v>779</v>
      </c>
      <c r="B784" s="36" t="s">
        <v>33</v>
      </c>
      <c r="C784" s="38" t="s">
        <v>1620</v>
      </c>
      <c r="D784" s="39" t="n">
        <v>128</v>
      </c>
      <c r="E784" s="40"/>
    </row>
    <row collapsed="false" customFormat="false" customHeight="true" hidden="false" ht="17.1" outlineLevel="0" r="785">
      <c r="A785" s="36" t="n">
        <v>780</v>
      </c>
      <c r="B785" s="36" t="s">
        <v>33</v>
      </c>
      <c r="C785" s="38" t="s">
        <v>1621</v>
      </c>
      <c r="D785" s="39" t="n">
        <v>101</v>
      </c>
      <c r="E785" s="40"/>
    </row>
    <row collapsed="false" customFormat="false" customHeight="true" hidden="false" ht="17.1" outlineLevel="0" r="786">
      <c r="A786" s="36" t="n">
        <v>781</v>
      </c>
      <c r="B786" s="36" t="s">
        <v>33</v>
      </c>
      <c r="C786" s="38" t="s">
        <v>1622</v>
      </c>
      <c r="D786" s="39" t="n">
        <v>119</v>
      </c>
      <c r="E786" s="40"/>
    </row>
    <row collapsed="false" customFormat="false" customHeight="true" hidden="false" ht="17.1" outlineLevel="0" r="787">
      <c r="A787" s="36" t="n">
        <v>782</v>
      </c>
      <c r="B787" s="36" t="s">
        <v>33</v>
      </c>
      <c r="C787" s="38" t="s">
        <v>1623</v>
      </c>
      <c r="D787" s="39" t="n">
        <v>162</v>
      </c>
      <c r="E787" s="40"/>
    </row>
    <row collapsed="false" customFormat="false" customHeight="true" hidden="false" ht="17.1" outlineLevel="0" r="788">
      <c r="A788" s="36" t="n">
        <v>783</v>
      </c>
      <c r="B788" s="36" t="s">
        <v>33</v>
      </c>
      <c r="C788" s="38" t="s">
        <v>1624</v>
      </c>
      <c r="D788" s="39" t="n">
        <v>84</v>
      </c>
      <c r="E788" s="40"/>
    </row>
    <row collapsed="false" customFormat="false" customHeight="true" hidden="false" ht="17.1" outlineLevel="0" r="789">
      <c r="A789" s="36" t="n">
        <v>784</v>
      </c>
      <c r="B789" s="36" t="s">
        <v>33</v>
      </c>
      <c r="C789" s="38" t="s">
        <v>1625</v>
      </c>
      <c r="D789" s="39" t="s">
        <v>850</v>
      </c>
      <c r="E789" s="40"/>
    </row>
    <row collapsed="false" customFormat="false" customHeight="true" hidden="false" ht="17.1" outlineLevel="0" r="790">
      <c r="A790" s="36" t="n">
        <v>785</v>
      </c>
      <c r="B790" s="36" t="s">
        <v>33</v>
      </c>
      <c r="C790" s="38" t="s">
        <v>1626</v>
      </c>
      <c r="D790" s="39" t="n">
        <v>105</v>
      </c>
      <c r="E790" s="40"/>
    </row>
    <row collapsed="false" customFormat="false" customHeight="true" hidden="false" ht="17.1" outlineLevel="0" r="791">
      <c r="A791" s="36" t="n">
        <v>786</v>
      </c>
      <c r="B791" s="36" t="s">
        <v>33</v>
      </c>
      <c r="C791" s="38" t="s">
        <v>1627</v>
      </c>
      <c r="D791" s="39" t="n">
        <v>150</v>
      </c>
      <c r="E791" s="40"/>
    </row>
    <row collapsed="false" customFormat="false" customHeight="true" hidden="false" ht="17.1" outlineLevel="0" r="792">
      <c r="A792" s="36" t="n">
        <v>787</v>
      </c>
      <c r="B792" s="36" t="s">
        <v>33</v>
      </c>
      <c r="C792" s="38" t="s">
        <v>1628</v>
      </c>
      <c r="D792" s="39" t="s">
        <v>850</v>
      </c>
      <c r="E792" s="40"/>
    </row>
    <row collapsed="false" customFormat="false" customHeight="true" hidden="false" ht="17.1" outlineLevel="0" r="793">
      <c r="A793" s="36" t="n">
        <v>788</v>
      </c>
      <c r="B793" s="36" t="s">
        <v>33</v>
      </c>
      <c r="C793" s="38" t="s">
        <v>1629</v>
      </c>
      <c r="D793" s="39" t="n">
        <v>135</v>
      </c>
      <c r="E793" s="40"/>
    </row>
    <row collapsed="false" customFormat="false" customHeight="true" hidden="false" ht="17.1" outlineLevel="0" r="794">
      <c r="A794" s="36" t="n">
        <v>789</v>
      </c>
      <c r="B794" s="36" t="s">
        <v>33</v>
      </c>
      <c r="C794" s="38" t="s">
        <v>1630</v>
      </c>
      <c r="D794" s="39" t="n">
        <v>110</v>
      </c>
      <c r="E794" s="40"/>
    </row>
    <row collapsed="false" customFormat="false" customHeight="true" hidden="false" ht="17.1" outlineLevel="0" r="795">
      <c r="A795" s="36" t="n">
        <v>790</v>
      </c>
      <c r="B795" s="36" t="s">
        <v>33</v>
      </c>
      <c r="C795" s="38" t="s">
        <v>1631</v>
      </c>
      <c r="D795" s="39" t="s">
        <v>850</v>
      </c>
      <c r="E795" s="40"/>
    </row>
    <row collapsed="false" customFormat="false" customHeight="true" hidden="false" ht="17.1" outlineLevel="0" r="796">
      <c r="A796" s="36" t="n">
        <v>791</v>
      </c>
      <c r="B796" s="36" t="s">
        <v>33</v>
      </c>
      <c r="C796" s="38" t="s">
        <v>1632</v>
      </c>
      <c r="D796" s="39" t="n">
        <v>298</v>
      </c>
      <c r="E796" s="40"/>
    </row>
    <row collapsed="false" customFormat="false" customHeight="true" hidden="false" ht="17.1" outlineLevel="0" r="797">
      <c r="A797" s="36" t="n">
        <v>792</v>
      </c>
      <c r="B797" s="36" t="s">
        <v>33</v>
      </c>
      <c r="C797" s="38" t="s">
        <v>1633</v>
      </c>
      <c r="D797" s="39" t="s">
        <v>850</v>
      </c>
      <c r="E797" s="40"/>
    </row>
    <row collapsed="false" customFormat="false" customHeight="true" hidden="false" ht="17.1" outlineLevel="0" r="798">
      <c r="A798" s="36" t="n">
        <v>793</v>
      </c>
      <c r="B798" s="36" t="s">
        <v>33</v>
      </c>
      <c r="C798" s="38" t="s">
        <v>1634</v>
      </c>
      <c r="D798" s="39" t="n">
        <v>175</v>
      </c>
      <c r="E798" s="40"/>
    </row>
    <row collapsed="false" customFormat="false" customHeight="true" hidden="false" ht="17.1" outlineLevel="0" r="799">
      <c r="A799" s="36" t="n">
        <v>794</v>
      </c>
      <c r="B799" s="36" t="s">
        <v>33</v>
      </c>
      <c r="C799" s="38" t="s">
        <v>1635</v>
      </c>
      <c r="D799" s="39" t="n">
        <v>95</v>
      </c>
      <c r="E799" s="40"/>
    </row>
    <row collapsed="false" customFormat="false" customHeight="true" hidden="false" ht="17.1" outlineLevel="0" r="800">
      <c r="A800" s="36" t="n">
        <v>795</v>
      </c>
      <c r="B800" s="36" t="s">
        <v>33</v>
      </c>
      <c r="C800" s="38" t="s">
        <v>1636</v>
      </c>
      <c r="D800" s="39" t="n">
        <v>66</v>
      </c>
      <c r="E800" s="40"/>
    </row>
    <row collapsed="false" customFormat="false" customHeight="true" hidden="false" ht="17.1" outlineLevel="0" r="801">
      <c r="A801" s="36" t="n">
        <v>796</v>
      </c>
      <c r="B801" s="36" t="s">
        <v>33</v>
      </c>
      <c r="C801" s="38" t="s">
        <v>1637</v>
      </c>
      <c r="D801" s="39" t="n">
        <v>106</v>
      </c>
      <c r="E801" s="40"/>
    </row>
    <row collapsed="false" customFormat="false" customHeight="true" hidden="false" ht="17.1" outlineLevel="0" r="802">
      <c r="A802" s="36" t="n">
        <v>797</v>
      </c>
      <c r="B802" s="36" t="s">
        <v>33</v>
      </c>
      <c r="C802" s="38" t="s">
        <v>1638</v>
      </c>
      <c r="D802" s="39" t="n">
        <v>88</v>
      </c>
      <c r="E802" s="40"/>
    </row>
    <row collapsed="false" customFormat="false" customHeight="true" hidden="false" ht="17.1" outlineLevel="0" r="803">
      <c r="A803" s="36" t="n">
        <v>798</v>
      </c>
      <c r="B803" s="36" t="s">
        <v>33</v>
      </c>
      <c r="C803" s="38" t="s">
        <v>1639</v>
      </c>
      <c r="D803" s="39" t="n">
        <v>122</v>
      </c>
      <c r="E803" s="40"/>
    </row>
    <row collapsed="false" customFormat="false" customHeight="true" hidden="false" ht="17.1" outlineLevel="0" r="804">
      <c r="A804" s="36" t="n">
        <v>799</v>
      </c>
      <c r="B804" s="36" t="s">
        <v>33</v>
      </c>
      <c r="C804" s="38" t="s">
        <v>1640</v>
      </c>
      <c r="D804" s="39" t="s">
        <v>850</v>
      </c>
      <c r="E804" s="40"/>
    </row>
    <row collapsed="false" customFormat="false" customHeight="true" hidden="false" ht="17.1" outlineLevel="0" r="805">
      <c r="A805" s="36" t="n">
        <v>800</v>
      </c>
      <c r="B805" s="36" t="s">
        <v>33</v>
      </c>
      <c r="C805" s="38" t="s">
        <v>1641</v>
      </c>
      <c r="D805" s="39" t="n">
        <v>74</v>
      </c>
      <c r="E805" s="40"/>
    </row>
    <row collapsed="false" customFormat="false" customHeight="true" hidden="false" ht="17.1" outlineLevel="0" r="806">
      <c r="A806" s="36" t="n">
        <v>801</v>
      </c>
      <c r="B806" s="36" t="s">
        <v>33</v>
      </c>
      <c r="C806" s="38" t="s">
        <v>1642</v>
      </c>
      <c r="D806" s="39" t="n">
        <v>30</v>
      </c>
      <c r="E806" s="40"/>
    </row>
    <row collapsed="false" customFormat="false" customHeight="true" hidden="false" ht="17.1" outlineLevel="0" r="807">
      <c r="A807" s="36" t="n">
        <v>802</v>
      </c>
      <c r="B807" s="36" t="s">
        <v>33</v>
      </c>
      <c r="C807" s="38" t="s">
        <v>1643</v>
      </c>
      <c r="D807" s="39" t="n">
        <v>144</v>
      </c>
      <c r="E807" s="40"/>
    </row>
    <row collapsed="false" customFormat="false" customHeight="true" hidden="false" ht="17.1" outlineLevel="0" r="808">
      <c r="A808" s="36" t="n">
        <v>803</v>
      </c>
      <c r="B808" s="36" t="s">
        <v>33</v>
      </c>
      <c r="C808" s="38" t="s">
        <v>1644</v>
      </c>
      <c r="D808" s="39" t="n">
        <v>125</v>
      </c>
      <c r="E808" s="40"/>
    </row>
    <row collapsed="false" customFormat="false" customHeight="true" hidden="false" ht="17.1" outlineLevel="0" r="809">
      <c r="A809" s="36" t="n">
        <v>804</v>
      </c>
      <c r="B809" s="36" t="s">
        <v>33</v>
      </c>
      <c r="C809" s="38" t="s">
        <v>1645</v>
      </c>
      <c r="D809" s="39" t="n">
        <v>233</v>
      </c>
      <c r="E809" s="40"/>
    </row>
    <row collapsed="false" customFormat="false" customHeight="true" hidden="false" ht="17.1" outlineLevel="0" r="810">
      <c r="A810" s="36" t="n">
        <v>805</v>
      </c>
      <c r="B810" s="36" t="s">
        <v>33</v>
      </c>
      <c r="C810" s="38" t="s">
        <v>1646</v>
      </c>
      <c r="D810" s="39" t="n">
        <v>199</v>
      </c>
      <c r="E810" s="40"/>
    </row>
    <row collapsed="false" customFormat="false" customHeight="true" hidden="false" ht="17.1" outlineLevel="0" r="811">
      <c r="A811" s="36" t="n">
        <v>806</v>
      </c>
      <c r="B811" s="36" t="s">
        <v>33</v>
      </c>
      <c r="C811" s="38" t="s">
        <v>1647</v>
      </c>
      <c r="D811" s="39" t="n">
        <v>46</v>
      </c>
      <c r="E811" s="40"/>
    </row>
    <row collapsed="false" customFormat="false" customHeight="true" hidden="false" ht="17.1" outlineLevel="0" r="812">
      <c r="A812" s="36" t="n">
        <v>807</v>
      </c>
      <c r="B812" s="36" t="s">
        <v>33</v>
      </c>
      <c r="C812" s="38" t="s">
        <v>1648</v>
      </c>
      <c r="D812" s="39" t="n">
        <v>121</v>
      </c>
      <c r="E812" s="40"/>
    </row>
    <row collapsed="false" customFormat="false" customHeight="true" hidden="false" ht="17.1" outlineLevel="0" r="813">
      <c r="A813" s="36" t="n">
        <v>808</v>
      </c>
      <c r="B813" s="36" t="s">
        <v>33</v>
      </c>
      <c r="C813" s="38" t="s">
        <v>1649</v>
      </c>
      <c r="D813" s="39" t="n">
        <v>85</v>
      </c>
      <c r="E813" s="40"/>
    </row>
    <row collapsed="false" customFormat="false" customHeight="true" hidden="false" ht="17.1" outlineLevel="0" r="814">
      <c r="A814" s="36" t="n">
        <v>809</v>
      </c>
      <c r="B814" s="36" t="s">
        <v>33</v>
      </c>
      <c r="C814" s="38" t="s">
        <v>1650</v>
      </c>
      <c r="D814" s="39" t="n">
        <v>120</v>
      </c>
      <c r="E814" s="40"/>
    </row>
    <row collapsed="false" customFormat="false" customHeight="true" hidden="false" ht="17.1" outlineLevel="0" r="815">
      <c r="A815" s="36" t="n">
        <v>810</v>
      </c>
      <c r="B815" s="36" t="s">
        <v>33</v>
      </c>
      <c r="C815" s="38" t="s">
        <v>1651</v>
      </c>
      <c r="D815" s="39" t="n">
        <v>122</v>
      </c>
      <c r="E815" s="40"/>
    </row>
    <row collapsed="false" customFormat="false" customHeight="true" hidden="false" ht="17.1" outlineLevel="0" r="816">
      <c r="A816" s="36" t="n">
        <v>811</v>
      </c>
      <c r="B816" s="36" t="s">
        <v>33</v>
      </c>
      <c r="C816" s="38" t="s">
        <v>1652</v>
      </c>
      <c r="D816" s="39" t="s">
        <v>850</v>
      </c>
      <c r="E816" s="40"/>
    </row>
    <row collapsed="false" customFormat="false" customHeight="true" hidden="false" ht="17.1" outlineLevel="0" r="817">
      <c r="A817" s="36" t="n">
        <v>812</v>
      </c>
      <c r="B817" s="36" t="s">
        <v>33</v>
      </c>
      <c r="C817" s="38" t="s">
        <v>1653</v>
      </c>
      <c r="D817" s="39" t="n">
        <v>166</v>
      </c>
      <c r="E817" s="40"/>
    </row>
    <row collapsed="false" customFormat="false" customHeight="true" hidden="false" ht="17.1" outlineLevel="0" r="818">
      <c r="A818" s="36" t="n">
        <v>813</v>
      </c>
      <c r="B818" s="36" t="s">
        <v>33</v>
      </c>
      <c r="C818" s="38" t="s">
        <v>1654</v>
      </c>
      <c r="D818" s="39" t="s">
        <v>850</v>
      </c>
      <c r="E818" s="40"/>
    </row>
    <row collapsed="false" customFormat="false" customHeight="true" hidden="false" ht="17.1" outlineLevel="0" r="819">
      <c r="A819" s="36" t="n">
        <v>814</v>
      </c>
      <c r="B819" s="36" t="s">
        <v>33</v>
      </c>
      <c r="C819" s="38" t="s">
        <v>1655</v>
      </c>
      <c r="D819" s="39" t="n">
        <v>138</v>
      </c>
      <c r="E819" s="40"/>
    </row>
    <row collapsed="false" customFormat="false" customHeight="true" hidden="false" ht="17.1" outlineLevel="0" r="820">
      <c r="A820" s="36" t="n">
        <v>815</v>
      </c>
      <c r="B820" s="36" t="s">
        <v>33</v>
      </c>
      <c r="C820" s="38" t="s">
        <v>1656</v>
      </c>
      <c r="D820" s="39" t="n">
        <v>29</v>
      </c>
      <c r="E820" s="40"/>
    </row>
    <row collapsed="false" customFormat="false" customHeight="true" hidden="false" ht="17.1" outlineLevel="0" r="821">
      <c r="A821" s="36" t="n">
        <v>816</v>
      </c>
      <c r="B821" s="36" t="s">
        <v>33</v>
      </c>
      <c r="C821" s="38" t="s">
        <v>1657</v>
      </c>
      <c r="D821" s="39" t="s">
        <v>850</v>
      </c>
      <c r="E821" s="40"/>
    </row>
    <row collapsed="false" customFormat="false" customHeight="true" hidden="false" ht="17.1" outlineLevel="0" r="822">
      <c r="A822" s="36" t="n">
        <v>817</v>
      </c>
      <c r="B822" s="36" t="s">
        <v>33</v>
      </c>
      <c r="C822" s="38" t="s">
        <v>1658</v>
      </c>
      <c r="D822" s="39" t="n">
        <v>91</v>
      </c>
      <c r="E822" s="40"/>
    </row>
    <row collapsed="false" customFormat="false" customHeight="true" hidden="false" ht="17.1" outlineLevel="0" r="823">
      <c r="A823" s="36" t="n">
        <v>818</v>
      </c>
      <c r="B823" s="36" t="s">
        <v>33</v>
      </c>
      <c r="C823" s="38" t="s">
        <v>1659</v>
      </c>
      <c r="D823" s="39" t="n">
        <v>54</v>
      </c>
      <c r="E823" s="40"/>
    </row>
    <row collapsed="false" customFormat="false" customHeight="true" hidden="false" ht="17.1" outlineLevel="0" r="824">
      <c r="A824" s="36" t="n">
        <v>819</v>
      </c>
      <c r="B824" s="36" t="s">
        <v>33</v>
      </c>
      <c r="C824" s="38" t="s">
        <v>1660</v>
      </c>
      <c r="D824" s="39" t="n">
        <v>123</v>
      </c>
      <c r="E824" s="40"/>
    </row>
    <row collapsed="false" customFormat="false" customHeight="true" hidden="false" ht="17.1" outlineLevel="0" r="825">
      <c r="A825" s="36" t="n">
        <v>820</v>
      </c>
      <c r="B825" s="36" t="s">
        <v>33</v>
      </c>
      <c r="C825" s="38" t="s">
        <v>1661</v>
      </c>
      <c r="D825" s="39" t="n">
        <v>122</v>
      </c>
      <c r="E825" s="40"/>
    </row>
    <row collapsed="false" customFormat="false" customHeight="true" hidden="false" ht="17.1" outlineLevel="0" r="826">
      <c r="A826" s="36" t="n">
        <v>821</v>
      </c>
      <c r="B826" s="36" t="s">
        <v>33</v>
      </c>
      <c r="C826" s="38" t="s">
        <v>1662</v>
      </c>
      <c r="D826" s="39" t="s">
        <v>850</v>
      </c>
      <c r="E826" s="40"/>
    </row>
    <row collapsed="false" customFormat="false" customHeight="true" hidden="false" ht="17.1" outlineLevel="0" r="827">
      <c r="A827" s="36" t="n">
        <v>822</v>
      </c>
      <c r="B827" s="36" t="s">
        <v>33</v>
      </c>
      <c r="C827" s="38" t="s">
        <v>1663</v>
      </c>
      <c r="D827" s="39" t="s">
        <v>850</v>
      </c>
      <c r="E827" s="40"/>
    </row>
    <row collapsed="false" customFormat="false" customHeight="true" hidden="false" ht="17.1" outlineLevel="0" r="828">
      <c r="A828" s="36" t="n">
        <v>823</v>
      </c>
      <c r="B828" s="36" t="s">
        <v>33</v>
      </c>
      <c r="C828" s="38" t="s">
        <v>1664</v>
      </c>
      <c r="D828" s="39" t="s">
        <v>850</v>
      </c>
      <c r="E828" s="40"/>
    </row>
    <row collapsed="false" customFormat="false" customHeight="true" hidden="false" ht="17.1" outlineLevel="0" r="829">
      <c r="A829" s="36" t="n">
        <v>824</v>
      </c>
      <c r="B829" s="36" t="s">
        <v>33</v>
      </c>
      <c r="C829" s="38" t="s">
        <v>1665</v>
      </c>
      <c r="D829" s="39" t="n">
        <v>112</v>
      </c>
      <c r="E829" s="40"/>
    </row>
    <row collapsed="false" customFormat="false" customHeight="true" hidden="false" ht="17.1" outlineLevel="0" r="830">
      <c r="A830" s="36" t="n">
        <v>825</v>
      </c>
      <c r="B830" s="36" t="s">
        <v>33</v>
      </c>
      <c r="C830" s="38" t="s">
        <v>1666</v>
      </c>
      <c r="D830" s="39" t="n">
        <v>96</v>
      </c>
      <c r="E830" s="40"/>
    </row>
    <row collapsed="false" customFormat="false" customHeight="true" hidden="false" ht="17.1" outlineLevel="0" r="831">
      <c r="A831" s="36" t="n">
        <v>826</v>
      </c>
      <c r="B831" s="36" t="s">
        <v>33</v>
      </c>
      <c r="C831" s="38" t="s">
        <v>1667</v>
      </c>
      <c r="D831" s="39" t="n">
        <v>189</v>
      </c>
      <c r="E831" s="40"/>
    </row>
    <row collapsed="false" customFormat="false" customHeight="true" hidden="false" ht="17.1" outlineLevel="0" r="832">
      <c r="A832" s="36" t="n">
        <v>827</v>
      </c>
      <c r="B832" s="36" t="s">
        <v>33</v>
      </c>
      <c r="C832" s="38" t="s">
        <v>1668</v>
      </c>
      <c r="D832" s="39" t="n">
        <v>153</v>
      </c>
      <c r="E832" s="40"/>
    </row>
    <row collapsed="false" customFormat="false" customHeight="true" hidden="false" ht="17.1" outlineLevel="0" r="833">
      <c r="A833" s="36" t="n">
        <v>828</v>
      </c>
      <c r="B833" s="36" t="s">
        <v>33</v>
      </c>
      <c r="C833" s="38" t="s">
        <v>1669</v>
      </c>
      <c r="D833" s="39" t="n">
        <v>99</v>
      </c>
      <c r="E833" s="40"/>
    </row>
    <row collapsed="false" customFormat="false" customHeight="true" hidden="false" ht="17.1" outlineLevel="0" r="834">
      <c r="A834" s="36" t="n">
        <v>829</v>
      </c>
      <c r="B834" s="36" t="s">
        <v>33</v>
      </c>
      <c r="C834" s="38" t="s">
        <v>1670</v>
      </c>
      <c r="D834" s="39" t="n">
        <v>98</v>
      </c>
      <c r="E834" s="40"/>
    </row>
    <row collapsed="false" customFormat="false" customHeight="true" hidden="false" ht="17.1" outlineLevel="0" r="835">
      <c r="A835" s="36" t="n">
        <v>830</v>
      </c>
      <c r="B835" s="36" t="s">
        <v>33</v>
      </c>
      <c r="C835" s="38" t="s">
        <v>1671</v>
      </c>
      <c r="D835" s="39" t="n">
        <v>83</v>
      </c>
      <c r="E835" s="40"/>
    </row>
    <row collapsed="false" customFormat="false" customHeight="true" hidden="false" ht="17.1" outlineLevel="0" r="836">
      <c r="A836" s="36" t="n">
        <v>831</v>
      </c>
      <c r="B836" s="36" t="s">
        <v>33</v>
      </c>
      <c r="C836" s="38" t="s">
        <v>1672</v>
      </c>
      <c r="D836" s="39" t="n">
        <v>73</v>
      </c>
      <c r="E836" s="40"/>
    </row>
    <row collapsed="false" customFormat="false" customHeight="true" hidden="false" ht="17.1" outlineLevel="0" r="837">
      <c r="A837" s="36" t="n">
        <v>832</v>
      </c>
      <c r="B837" s="36" t="s">
        <v>33</v>
      </c>
      <c r="C837" s="38" t="s">
        <v>1673</v>
      </c>
      <c r="D837" s="39" t="n">
        <v>81</v>
      </c>
      <c r="E837" s="40"/>
    </row>
    <row collapsed="false" customFormat="false" customHeight="true" hidden="false" ht="17.1" outlineLevel="0" r="838">
      <c r="A838" s="36" t="n">
        <v>833</v>
      </c>
      <c r="B838" s="36" t="s">
        <v>33</v>
      </c>
      <c r="C838" s="38" t="s">
        <v>1674</v>
      </c>
      <c r="D838" s="39" t="n">
        <v>419</v>
      </c>
      <c r="E838" s="40"/>
    </row>
    <row collapsed="false" customFormat="false" customHeight="true" hidden="false" ht="17.1" outlineLevel="0" r="839">
      <c r="A839" s="36" t="n">
        <v>834</v>
      </c>
      <c r="B839" s="36" t="s">
        <v>33</v>
      </c>
      <c r="C839" s="38" t="s">
        <v>1675</v>
      </c>
      <c r="D839" s="39" t="s">
        <v>850</v>
      </c>
      <c r="E839" s="40"/>
    </row>
    <row collapsed="false" customFormat="false" customHeight="true" hidden="false" ht="17.1" outlineLevel="0" r="840">
      <c r="A840" s="36" t="n">
        <v>835</v>
      </c>
      <c r="B840" s="36" t="s">
        <v>33</v>
      </c>
      <c r="C840" s="38" t="s">
        <v>1676</v>
      </c>
      <c r="D840" s="39" t="n">
        <v>146</v>
      </c>
      <c r="E840" s="40"/>
    </row>
    <row collapsed="false" customFormat="false" customHeight="true" hidden="false" ht="17.1" outlineLevel="0" r="841">
      <c r="A841" s="36" t="n">
        <v>836</v>
      </c>
      <c r="B841" s="36" t="s">
        <v>33</v>
      </c>
      <c r="C841" s="38" t="s">
        <v>1677</v>
      </c>
      <c r="D841" s="39" t="s">
        <v>850</v>
      </c>
      <c r="E841" s="40"/>
    </row>
    <row collapsed="false" customFormat="false" customHeight="true" hidden="false" ht="17.1" outlineLevel="0" r="842">
      <c r="A842" s="36" t="n">
        <v>837</v>
      </c>
      <c r="B842" s="36" t="s">
        <v>33</v>
      </c>
      <c r="C842" s="38" t="s">
        <v>1678</v>
      </c>
      <c r="D842" s="39" t="n">
        <v>142</v>
      </c>
      <c r="E842" s="40"/>
    </row>
    <row collapsed="false" customFormat="false" customHeight="true" hidden="false" ht="17.1" outlineLevel="0" r="843">
      <c r="A843" s="36" t="n">
        <v>838</v>
      </c>
      <c r="B843" s="36" t="s">
        <v>33</v>
      </c>
      <c r="C843" s="38" t="s">
        <v>1679</v>
      </c>
      <c r="D843" s="39" t="n">
        <v>209</v>
      </c>
      <c r="E843" s="40"/>
    </row>
    <row collapsed="false" customFormat="false" customHeight="true" hidden="false" ht="17.1" outlineLevel="0" r="844">
      <c r="A844" s="36" t="n">
        <v>839</v>
      </c>
      <c r="B844" s="36" t="s">
        <v>33</v>
      </c>
      <c r="C844" s="38" t="s">
        <v>1680</v>
      </c>
      <c r="D844" s="39" t="n">
        <v>124</v>
      </c>
      <c r="E844" s="40"/>
    </row>
    <row collapsed="false" customFormat="false" customHeight="true" hidden="false" ht="17.1" outlineLevel="0" r="845">
      <c r="A845" s="36" t="n">
        <v>840</v>
      </c>
      <c r="B845" s="36" t="s">
        <v>33</v>
      </c>
      <c r="C845" s="38" t="s">
        <v>1681</v>
      </c>
      <c r="D845" s="39" t="n">
        <v>131</v>
      </c>
      <c r="E845" s="40"/>
    </row>
    <row collapsed="false" customFormat="false" customHeight="true" hidden="false" ht="17.1" outlineLevel="0" r="846">
      <c r="A846" s="36" t="n">
        <v>841</v>
      </c>
      <c r="B846" s="36" t="s">
        <v>33</v>
      </c>
      <c r="C846" s="38" t="s">
        <v>1682</v>
      </c>
      <c r="D846" s="39" t="n">
        <v>104</v>
      </c>
      <c r="E846" s="40"/>
    </row>
    <row collapsed="false" customFormat="false" customHeight="true" hidden="false" ht="17.1" outlineLevel="0" r="847">
      <c r="A847" s="36" t="n">
        <v>842</v>
      </c>
      <c r="B847" s="36" t="s">
        <v>33</v>
      </c>
      <c r="C847" s="38" t="s">
        <v>1683</v>
      </c>
      <c r="D847" s="39" t="n">
        <v>63</v>
      </c>
      <c r="E847" s="40"/>
    </row>
    <row collapsed="false" customFormat="false" customHeight="true" hidden="false" ht="17.1" outlineLevel="0" r="848">
      <c r="A848" s="36" t="n">
        <v>843</v>
      </c>
      <c r="B848" s="36" t="s">
        <v>33</v>
      </c>
      <c r="C848" s="38" t="s">
        <v>1684</v>
      </c>
      <c r="D848" s="39" t="n">
        <v>174</v>
      </c>
      <c r="E848" s="40"/>
    </row>
    <row collapsed="false" customFormat="false" customHeight="true" hidden="false" ht="17.1" outlineLevel="0" r="849">
      <c r="A849" s="36" t="n">
        <v>844</v>
      </c>
      <c r="B849" s="36" t="s">
        <v>33</v>
      </c>
      <c r="C849" s="38" t="s">
        <v>1685</v>
      </c>
      <c r="D849" s="39" t="n">
        <v>180</v>
      </c>
      <c r="E849" s="40"/>
    </row>
    <row collapsed="false" customFormat="false" customHeight="true" hidden="false" ht="17.1" outlineLevel="0" r="850">
      <c r="A850" s="36" t="n">
        <v>845</v>
      </c>
      <c r="B850" s="36" t="s">
        <v>33</v>
      </c>
      <c r="C850" s="38" t="s">
        <v>1686</v>
      </c>
      <c r="D850" s="39" t="n">
        <v>109</v>
      </c>
      <c r="E850" s="40"/>
    </row>
    <row collapsed="false" customFormat="false" customHeight="true" hidden="false" ht="17.1" outlineLevel="0" r="851">
      <c r="A851" s="36" t="n">
        <v>846</v>
      </c>
      <c r="B851" s="36" t="s">
        <v>33</v>
      </c>
      <c r="C851" s="38" t="s">
        <v>1686</v>
      </c>
      <c r="D851" s="39" t="n">
        <v>112</v>
      </c>
      <c r="E851" s="40"/>
    </row>
    <row collapsed="false" customFormat="false" customHeight="true" hidden="false" ht="17.1" outlineLevel="0" r="852">
      <c r="A852" s="36" t="n">
        <v>847</v>
      </c>
      <c r="B852" s="36" t="s">
        <v>33</v>
      </c>
      <c r="C852" s="38" t="s">
        <v>1687</v>
      </c>
      <c r="D852" s="39" t="s">
        <v>850</v>
      </c>
      <c r="E852" s="40"/>
    </row>
    <row collapsed="false" customFormat="false" customHeight="true" hidden="false" ht="17.1" outlineLevel="0" r="853">
      <c r="A853" s="36" t="n">
        <v>848</v>
      </c>
      <c r="B853" s="36" t="s">
        <v>33</v>
      </c>
      <c r="C853" s="38" t="s">
        <v>1688</v>
      </c>
      <c r="D853" s="39" t="n">
        <v>489</v>
      </c>
      <c r="E853" s="40"/>
    </row>
    <row collapsed="false" customFormat="false" customHeight="true" hidden="false" ht="17.1" outlineLevel="0" r="854">
      <c r="A854" s="36" t="n">
        <v>849</v>
      </c>
      <c r="B854" s="36" t="s">
        <v>33</v>
      </c>
      <c r="C854" s="38" t="s">
        <v>1689</v>
      </c>
      <c r="D854" s="39" t="n">
        <v>211</v>
      </c>
      <c r="E854" s="40"/>
    </row>
    <row collapsed="false" customFormat="false" customHeight="true" hidden="false" ht="17.1" outlineLevel="0" r="855">
      <c r="A855" s="36" t="n">
        <v>850</v>
      </c>
      <c r="B855" s="36" t="s">
        <v>33</v>
      </c>
      <c r="C855" s="38" t="s">
        <v>1690</v>
      </c>
      <c r="D855" s="39" t="n">
        <v>121</v>
      </c>
      <c r="E855" s="40"/>
    </row>
    <row collapsed="false" customFormat="false" customHeight="true" hidden="false" ht="17.1" outlineLevel="0" r="856">
      <c r="A856" s="36" t="n">
        <v>851</v>
      </c>
      <c r="B856" s="36" t="s">
        <v>33</v>
      </c>
      <c r="C856" s="38" t="s">
        <v>1691</v>
      </c>
      <c r="D856" s="39" t="n">
        <v>201</v>
      </c>
      <c r="E856" s="40"/>
    </row>
    <row collapsed="false" customFormat="false" customHeight="true" hidden="false" ht="17.1" outlineLevel="0" r="857">
      <c r="A857" s="36" t="n">
        <v>852</v>
      </c>
      <c r="B857" s="36" t="s">
        <v>33</v>
      </c>
      <c r="C857" s="38" t="s">
        <v>1692</v>
      </c>
      <c r="D857" s="39" t="n">
        <v>106</v>
      </c>
      <c r="E857" s="40"/>
    </row>
    <row collapsed="false" customFormat="false" customHeight="true" hidden="false" ht="17.1" outlineLevel="0" r="858">
      <c r="A858" s="36" t="n">
        <v>853</v>
      </c>
      <c r="B858" s="36" t="s">
        <v>33</v>
      </c>
      <c r="C858" s="38" t="s">
        <v>1693</v>
      </c>
      <c r="D858" s="39" t="n">
        <v>257</v>
      </c>
      <c r="E858" s="40"/>
    </row>
    <row collapsed="false" customFormat="false" customHeight="true" hidden="false" ht="17.1" outlineLevel="0" r="859">
      <c r="A859" s="36" t="n">
        <v>854</v>
      </c>
      <c r="B859" s="36" t="s">
        <v>33</v>
      </c>
      <c r="C859" s="38" t="s">
        <v>1694</v>
      </c>
      <c r="D859" s="39" t="n">
        <v>153</v>
      </c>
      <c r="E859" s="40"/>
    </row>
    <row collapsed="false" customFormat="false" customHeight="true" hidden="false" ht="17.1" outlineLevel="0" r="860">
      <c r="A860" s="36" t="n">
        <v>855</v>
      </c>
      <c r="B860" s="36" t="s">
        <v>33</v>
      </c>
      <c r="C860" s="38" t="s">
        <v>1695</v>
      </c>
      <c r="D860" s="39" t="n">
        <v>213</v>
      </c>
      <c r="E860" s="40"/>
    </row>
    <row collapsed="false" customFormat="false" customHeight="true" hidden="false" ht="17.1" outlineLevel="0" r="861">
      <c r="A861" s="36" t="n">
        <v>856</v>
      </c>
      <c r="B861" s="36" t="s">
        <v>33</v>
      </c>
      <c r="C861" s="38" t="s">
        <v>1696</v>
      </c>
      <c r="D861" s="39" t="n">
        <v>125</v>
      </c>
      <c r="E861" s="40"/>
    </row>
    <row collapsed="false" customFormat="false" customHeight="true" hidden="false" ht="17.1" outlineLevel="0" r="862">
      <c r="A862" s="36" t="n">
        <v>857</v>
      </c>
      <c r="B862" s="36" t="s">
        <v>33</v>
      </c>
      <c r="C862" s="38" t="s">
        <v>1697</v>
      </c>
      <c r="D862" s="39" t="n">
        <v>269</v>
      </c>
      <c r="E862" s="40"/>
    </row>
    <row collapsed="false" customFormat="false" customHeight="true" hidden="false" ht="17.1" outlineLevel="0" r="863">
      <c r="A863" s="36" t="n">
        <v>858</v>
      </c>
      <c r="B863" s="36" t="s">
        <v>33</v>
      </c>
      <c r="C863" s="38" t="s">
        <v>1698</v>
      </c>
      <c r="D863" s="39" t="n">
        <v>90</v>
      </c>
      <c r="E863" s="40"/>
    </row>
    <row collapsed="false" customFormat="false" customHeight="true" hidden="false" ht="17.1" outlineLevel="0" r="864">
      <c r="A864" s="36" t="n">
        <v>859</v>
      </c>
      <c r="B864" s="36" t="s">
        <v>33</v>
      </c>
      <c r="C864" s="38" t="s">
        <v>1699</v>
      </c>
      <c r="D864" s="39" t="n">
        <v>73</v>
      </c>
      <c r="E864" s="40"/>
    </row>
    <row collapsed="false" customFormat="false" customHeight="true" hidden="false" ht="17.1" outlineLevel="0" r="865">
      <c r="A865" s="36" t="n">
        <v>860</v>
      </c>
      <c r="B865" s="36" t="s">
        <v>33</v>
      </c>
      <c r="C865" s="38" t="s">
        <v>1700</v>
      </c>
      <c r="D865" s="39" t="n">
        <v>295</v>
      </c>
      <c r="E865" s="40"/>
    </row>
    <row collapsed="false" customFormat="false" customHeight="true" hidden="false" ht="17.1" outlineLevel="0" r="866">
      <c r="A866" s="36" t="n">
        <v>861</v>
      </c>
      <c r="B866" s="36" t="s">
        <v>33</v>
      </c>
      <c r="C866" s="38" t="s">
        <v>1701</v>
      </c>
      <c r="D866" s="39" t="s">
        <v>850</v>
      </c>
      <c r="E866" s="40"/>
    </row>
    <row collapsed="false" customFormat="false" customHeight="true" hidden="false" ht="17.1" outlineLevel="0" r="867">
      <c r="A867" s="36" t="n">
        <v>862</v>
      </c>
      <c r="B867" s="36" t="s">
        <v>33</v>
      </c>
      <c r="C867" s="38" t="s">
        <v>1702</v>
      </c>
      <c r="D867" s="39" t="n">
        <v>190</v>
      </c>
      <c r="E867" s="40"/>
    </row>
    <row collapsed="false" customFormat="false" customHeight="true" hidden="false" ht="17.1" outlineLevel="0" r="868">
      <c r="A868" s="36" t="n">
        <v>863</v>
      </c>
      <c r="B868" s="36" t="s">
        <v>33</v>
      </c>
      <c r="C868" s="38" t="s">
        <v>1703</v>
      </c>
      <c r="D868" s="39" t="n">
        <v>75</v>
      </c>
      <c r="E868" s="40"/>
    </row>
    <row collapsed="false" customFormat="false" customHeight="true" hidden="false" ht="17.1" outlineLevel="0" r="869">
      <c r="A869" s="36" t="n">
        <v>864</v>
      </c>
      <c r="B869" s="36" t="s">
        <v>33</v>
      </c>
      <c r="C869" s="38" t="s">
        <v>1704</v>
      </c>
      <c r="D869" s="39" t="n">
        <v>243</v>
      </c>
      <c r="E869" s="40"/>
    </row>
    <row collapsed="false" customFormat="false" customHeight="true" hidden="false" ht="17.1" outlineLevel="0" r="870">
      <c r="A870" s="36" t="n">
        <v>865</v>
      </c>
      <c r="B870" s="36" t="s">
        <v>33</v>
      </c>
      <c r="C870" s="38" t="s">
        <v>1705</v>
      </c>
      <c r="D870" s="39" t="n">
        <v>299</v>
      </c>
      <c r="E870" s="40"/>
    </row>
    <row collapsed="false" customFormat="false" customHeight="true" hidden="false" ht="17.1" outlineLevel="0" r="871">
      <c r="A871" s="36" t="n">
        <v>866</v>
      </c>
      <c r="B871" s="36" t="s">
        <v>33</v>
      </c>
      <c r="C871" s="38" t="s">
        <v>1706</v>
      </c>
      <c r="D871" s="39" t="n">
        <v>147</v>
      </c>
      <c r="E871" s="40"/>
    </row>
    <row collapsed="false" customFormat="false" customHeight="true" hidden="false" ht="17.1" outlineLevel="0" r="872">
      <c r="A872" s="36" t="n">
        <v>867</v>
      </c>
      <c r="B872" s="36" t="s">
        <v>33</v>
      </c>
      <c r="C872" s="38" t="s">
        <v>1707</v>
      </c>
      <c r="D872" s="39" t="n">
        <v>50</v>
      </c>
      <c r="E872" s="40"/>
    </row>
    <row collapsed="false" customFormat="false" customHeight="true" hidden="false" ht="17.1" outlineLevel="0" r="873">
      <c r="A873" s="36" t="n">
        <v>868</v>
      </c>
      <c r="B873" s="36" t="s">
        <v>33</v>
      </c>
      <c r="C873" s="38" t="s">
        <v>1708</v>
      </c>
      <c r="D873" s="39" t="n">
        <v>102</v>
      </c>
      <c r="E873" s="40"/>
    </row>
    <row collapsed="false" customFormat="false" customHeight="true" hidden="false" ht="17.1" outlineLevel="0" r="874">
      <c r="A874" s="36" t="n">
        <v>869</v>
      </c>
      <c r="B874" s="36" t="s">
        <v>33</v>
      </c>
      <c r="C874" s="38" t="s">
        <v>1709</v>
      </c>
      <c r="D874" s="39" t="n">
        <v>278</v>
      </c>
      <c r="E874" s="40"/>
    </row>
    <row collapsed="false" customFormat="false" customHeight="true" hidden="false" ht="17.1" outlineLevel="0" r="875">
      <c r="A875" s="36" t="n">
        <v>870</v>
      </c>
      <c r="B875" s="36" t="s">
        <v>33</v>
      </c>
      <c r="C875" s="38" t="s">
        <v>1710</v>
      </c>
      <c r="D875" s="39" t="n">
        <v>58</v>
      </c>
      <c r="E875" s="40"/>
    </row>
    <row collapsed="false" customFormat="false" customHeight="true" hidden="false" ht="17.1" outlineLevel="0" r="876">
      <c r="A876" s="36" t="n">
        <v>871</v>
      </c>
      <c r="B876" s="36" t="s">
        <v>33</v>
      </c>
      <c r="C876" s="38" t="s">
        <v>1711</v>
      </c>
      <c r="D876" s="39" t="n">
        <v>177</v>
      </c>
      <c r="E876" s="40"/>
    </row>
    <row collapsed="false" customFormat="false" customHeight="true" hidden="false" ht="17.1" outlineLevel="0" r="877">
      <c r="A877" s="36" t="n">
        <v>872</v>
      </c>
      <c r="B877" s="36" t="s">
        <v>33</v>
      </c>
      <c r="C877" s="38" t="s">
        <v>1712</v>
      </c>
      <c r="D877" s="39" t="n">
        <v>182</v>
      </c>
      <c r="E877" s="40"/>
    </row>
    <row collapsed="false" customFormat="false" customHeight="true" hidden="false" ht="17.1" outlineLevel="0" r="878">
      <c r="A878" s="36" t="n">
        <v>873</v>
      </c>
      <c r="B878" s="36" t="s">
        <v>33</v>
      </c>
      <c r="C878" s="38" t="s">
        <v>1713</v>
      </c>
      <c r="D878" s="39" t="n">
        <v>81</v>
      </c>
      <c r="E878" s="40"/>
    </row>
    <row collapsed="false" customFormat="false" customHeight="true" hidden="false" ht="17.1" outlineLevel="0" r="879">
      <c r="A879" s="36" t="n">
        <v>874</v>
      </c>
      <c r="B879" s="36" t="s">
        <v>33</v>
      </c>
      <c r="C879" s="38" t="s">
        <v>1714</v>
      </c>
      <c r="D879" s="39" t="n">
        <v>91</v>
      </c>
      <c r="E879" s="40"/>
    </row>
    <row collapsed="false" customFormat="false" customHeight="true" hidden="false" ht="17.1" outlineLevel="0" r="880">
      <c r="A880" s="36" t="n">
        <v>875</v>
      </c>
      <c r="B880" s="36" t="s">
        <v>33</v>
      </c>
      <c r="C880" s="38" t="s">
        <v>1715</v>
      </c>
      <c r="D880" s="39" t="n">
        <v>146</v>
      </c>
      <c r="E880" s="40"/>
    </row>
    <row collapsed="false" customFormat="false" customHeight="true" hidden="false" ht="17.1" outlineLevel="0" r="881">
      <c r="A881" s="36" t="n">
        <v>876</v>
      </c>
      <c r="B881" s="36" t="s">
        <v>33</v>
      </c>
      <c r="C881" s="38" t="s">
        <v>1716</v>
      </c>
      <c r="D881" s="39" t="n">
        <v>167</v>
      </c>
      <c r="E881" s="40"/>
    </row>
    <row collapsed="false" customFormat="false" customHeight="true" hidden="false" ht="17.1" outlineLevel="0" r="882">
      <c r="A882" s="36" t="n">
        <v>877</v>
      </c>
      <c r="B882" s="36" t="s">
        <v>33</v>
      </c>
      <c r="C882" s="38" t="s">
        <v>1717</v>
      </c>
      <c r="D882" s="39" t="n">
        <v>74</v>
      </c>
      <c r="E882" s="40"/>
    </row>
    <row collapsed="false" customFormat="false" customHeight="true" hidden="false" ht="17.1" outlineLevel="0" r="883">
      <c r="A883" s="36" t="n">
        <v>878</v>
      </c>
      <c r="B883" s="36" t="s">
        <v>33</v>
      </c>
      <c r="C883" s="38" t="s">
        <v>1718</v>
      </c>
      <c r="D883" s="39" t="n">
        <v>154</v>
      </c>
      <c r="E883" s="40"/>
    </row>
    <row collapsed="false" customFormat="false" customHeight="true" hidden="false" ht="17.1" outlineLevel="0" r="884">
      <c r="A884" s="36" t="n">
        <v>879</v>
      </c>
      <c r="B884" s="36" t="s">
        <v>33</v>
      </c>
      <c r="C884" s="38" t="s">
        <v>1719</v>
      </c>
      <c r="D884" s="39" t="n">
        <v>93</v>
      </c>
      <c r="E884" s="40"/>
    </row>
    <row collapsed="false" customFormat="false" customHeight="true" hidden="false" ht="17.1" outlineLevel="0" r="885">
      <c r="A885" s="36" t="n">
        <v>880</v>
      </c>
      <c r="B885" s="36" t="s">
        <v>33</v>
      </c>
      <c r="C885" s="38" t="s">
        <v>1720</v>
      </c>
      <c r="D885" s="39" t="n">
        <v>149</v>
      </c>
      <c r="E885" s="40"/>
    </row>
    <row collapsed="false" customFormat="false" customHeight="true" hidden="false" ht="17.1" outlineLevel="0" r="886">
      <c r="A886" s="36" t="n">
        <v>881</v>
      </c>
      <c r="B886" s="36" t="s">
        <v>33</v>
      </c>
      <c r="C886" s="38" t="s">
        <v>1721</v>
      </c>
      <c r="D886" s="39" t="n">
        <v>104</v>
      </c>
      <c r="E886" s="40"/>
    </row>
    <row collapsed="false" customFormat="false" customHeight="true" hidden="false" ht="17.1" outlineLevel="0" r="887">
      <c r="A887" s="36" t="n">
        <v>882</v>
      </c>
      <c r="B887" s="36" t="s">
        <v>33</v>
      </c>
      <c r="C887" s="38" t="s">
        <v>1722</v>
      </c>
      <c r="D887" s="39" t="n">
        <v>149</v>
      </c>
      <c r="E887" s="40"/>
    </row>
    <row collapsed="false" customFormat="false" customHeight="true" hidden="false" ht="17.1" outlineLevel="0" r="888">
      <c r="A888" s="36" t="n">
        <v>883</v>
      </c>
      <c r="B888" s="36" t="s">
        <v>33</v>
      </c>
      <c r="C888" s="38" t="s">
        <v>1723</v>
      </c>
      <c r="D888" s="39" t="n">
        <v>220</v>
      </c>
      <c r="E888" s="40"/>
    </row>
    <row collapsed="false" customFormat="false" customHeight="true" hidden="false" ht="17.1" outlineLevel="0" r="889">
      <c r="A889" s="36" t="n">
        <v>884</v>
      </c>
      <c r="B889" s="36" t="s">
        <v>33</v>
      </c>
      <c r="C889" s="38" t="s">
        <v>1724</v>
      </c>
      <c r="D889" s="39" t="n">
        <v>410</v>
      </c>
      <c r="E889" s="40"/>
    </row>
    <row collapsed="false" customFormat="false" customHeight="true" hidden="false" ht="17.1" outlineLevel="0" r="890">
      <c r="A890" s="36" t="n">
        <v>885</v>
      </c>
      <c r="B890" s="36" t="s">
        <v>33</v>
      </c>
      <c r="C890" s="38" t="s">
        <v>1725</v>
      </c>
      <c r="D890" s="39" t="s">
        <v>850</v>
      </c>
      <c r="E890" s="40"/>
    </row>
    <row collapsed="false" customFormat="false" customHeight="true" hidden="false" ht="17.1" outlineLevel="0" r="891">
      <c r="A891" s="36" t="n">
        <v>886</v>
      </c>
      <c r="B891" s="36" t="s">
        <v>33</v>
      </c>
      <c r="C891" s="38" t="s">
        <v>1726</v>
      </c>
      <c r="D891" s="39" t="n">
        <v>266</v>
      </c>
      <c r="E891" s="40"/>
    </row>
    <row collapsed="false" customFormat="false" customHeight="true" hidden="false" ht="17.1" outlineLevel="0" r="892">
      <c r="A892" s="36" t="n">
        <v>887</v>
      </c>
      <c r="B892" s="36" t="s">
        <v>33</v>
      </c>
      <c r="C892" s="38" t="s">
        <v>1727</v>
      </c>
      <c r="D892" s="39" t="s">
        <v>850</v>
      </c>
      <c r="E892" s="40"/>
    </row>
    <row collapsed="false" customFormat="false" customHeight="true" hidden="false" ht="17.1" outlineLevel="0" r="893">
      <c r="A893" s="36" t="n">
        <v>888</v>
      </c>
      <c r="B893" s="36" t="s">
        <v>33</v>
      </c>
      <c r="C893" s="38" t="s">
        <v>1728</v>
      </c>
      <c r="D893" s="39" t="n">
        <v>460</v>
      </c>
      <c r="E893" s="40"/>
    </row>
    <row collapsed="false" customFormat="false" customHeight="true" hidden="false" ht="17.1" outlineLevel="0" r="894">
      <c r="A894" s="36" t="n">
        <v>889</v>
      </c>
      <c r="B894" s="36" t="s">
        <v>33</v>
      </c>
      <c r="C894" s="38" t="s">
        <v>1729</v>
      </c>
      <c r="D894" s="39" t="n">
        <v>53</v>
      </c>
      <c r="E894" s="40"/>
    </row>
    <row collapsed="false" customFormat="false" customHeight="true" hidden="false" ht="17.1" outlineLevel="0" r="895">
      <c r="A895" s="36" t="n">
        <v>890</v>
      </c>
      <c r="B895" s="36" t="s">
        <v>33</v>
      </c>
      <c r="C895" s="38" t="s">
        <v>1730</v>
      </c>
      <c r="D895" s="39" t="s">
        <v>850</v>
      </c>
      <c r="E895" s="40"/>
    </row>
    <row collapsed="false" customFormat="false" customHeight="true" hidden="false" ht="17.1" outlineLevel="0" r="896">
      <c r="A896" s="36" t="n">
        <v>891</v>
      </c>
      <c r="B896" s="36" t="s">
        <v>33</v>
      </c>
      <c r="C896" s="38" t="s">
        <v>1730</v>
      </c>
      <c r="D896" s="39" t="n">
        <v>221</v>
      </c>
      <c r="E896" s="40"/>
    </row>
    <row collapsed="false" customFormat="false" customHeight="true" hidden="false" ht="17.1" outlineLevel="0" r="897">
      <c r="A897" s="36" t="n">
        <v>892</v>
      </c>
      <c r="B897" s="36" t="s">
        <v>33</v>
      </c>
      <c r="C897" s="38" t="s">
        <v>1731</v>
      </c>
      <c r="D897" s="39" t="n">
        <v>591</v>
      </c>
      <c r="E897" s="40"/>
    </row>
    <row collapsed="false" customFormat="false" customHeight="true" hidden="false" ht="17.1" outlineLevel="0" r="898">
      <c r="A898" s="36" t="n">
        <v>893</v>
      </c>
      <c r="B898" s="36" t="s">
        <v>33</v>
      </c>
      <c r="C898" s="38" t="s">
        <v>1732</v>
      </c>
      <c r="D898" s="39" t="s">
        <v>850</v>
      </c>
      <c r="E898" s="40"/>
    </row>
    <row collapsed="false" customFormat="false" customHeight="true" hidden="false" ht="17.1" outlineLevel="0" r="899">
      <c r="A899" s="36" t="n">
        <v>894</v>
      </c>
      <c r="B899" s="36" t="s">
        <v>33</v>
      </c>
      <c r="C899" s="38" t="s">
        <v>1733</v>
      </c>
      <c r="D899" s="39" t="n">
        <v>506</v>
      </c>
      <c r="E899" s="40"/>
    </row>
    <row collapsed="false" customFormat="false" customHeight="true" hidden="false" ht="17.1" outlineLevel="0" r="900">
      <c r="A900" s="36" t="n">
        <v>895</v>
      </c>
      <c r="B900" s="36" t="s">
        <v>33</v>
      </c>
      <c r="C900" s="38" t="s">
        <v>1734</v>
      </c>
      <c r="D900" s="39" t="n">
        <v>219</v>
      </c>
      <c r="E900" s="40"/>
    </row>
    <row collapsed="false" customFormat="false" customHeight="true" hidden="false" ht="17.1" outlineLevel="0" r="901">
      <c r="A901" s="36" t="n">
        <v>896</v>
      </c>
      <c r="B901" s="36" t="s">
        <v>33</v>
      </c>
      <c r="C901" s="38" t="s">
        <v>1735</v>
      </c>
      <c r="D901" s="39" t="s">
        <v>850</v>
      </c>
      <c r="E901" s="40"/>
    </row>
    <row collapsed="false" customFormat="false" customHeight="true" hidden="false" ht="17.1" outlineLevel="0" r="902">
      <c r="A902" s="36" t="n">
        <v>897</v>
      </c>
      <c r="B902" s="36" t="s">
        <v>33</v>
      </c>
      <c r="C902" s="38" t="s">
        <v>1736</v>
      </c>
      <c r="D902" s="39" t="n">
        <v>213</v>
      </c>
      <c r="E902" s="40"/>
    </row>
    <row collapsed="false" customFormat="false" customHeight="true" hidden="false" ht="17.1" outlineLevel="0" r="903">
      <c r="A903" s="36" t="n">
        <v>898</v>
      </c>
      <c r="B903" s="36" t="s">
        <v>33</v>
      </c>
      <c r="C903" s="38" t="s">
        <v>1737</v>
      </c>
      <c r="D903" s="39" t="n">
        <v>156</v>
      </c>
      <c r="E903" s="40"/>
    </row>
    <row collapsed="false" customFormat="false" customHeight="true" hidden="false" ht="17.1" outlineLevel="0" r="904">
      <c r="A904" s="36" t="n">
        <v>899</v>
      </c>
      <c r="B904" s="36" t="s">
        <v>33</v>
      </c>
      <c r="C904" s="38" t="s">
        <v>1738</v>
      </c>
      <c r="D904" s="39" t="n">
        <v>331</v>
      </c>
      <c r="E904" s="40"/>
    </row>
    <row collapsed="false" customFormat="false" customHeight="true" hidden="false" ht="17.1" outlineLevel="0" r="905">
      <c r="A905" s="36" t="n">
        <v>900</v>
      </c>
      <c r="B905" s="36" t="s">
        <v>33</v>
      </c>
      <c r="C905" s="38" t="s">
        <v>1739</v>
      </c>
      <c r="D905" s="39" t="n">
        <v>179</v>
      </c>
      <c r="E905" s="40"/>
    </row>
    <row collapsed="false" customFormat="false" customHeight="true" hidden="false" ht="17.1" outlineLevel="0" r="906">
      <c r="A906" s="36" t="n">
        <v>901</v>
      </c>
      <c r="B906" s="36" t="s">
        <v>33</v>
      </c>
      <c r="C906" s="38" t="s">
        <v>1740</v>
      </c>
      <c r="D906" s="39" t="n">
        <v>114</v>
      </c>
      <c r="E906" s="40"/>
    </row>
    <row collapsed="false" customFormat="false" customHeight="true" hidden="false" ht="17.1" outlineLevel="0" r="907">
      <c r="A907" s="36" t="n">
        <v>902</v>
      </c>
      <c r="B907" s="36" t="s">
        <v>33</v>
      </c>
      <c r="C907" s="38" t="s">
        <v>1741</v>
      </c>
      <c r="D907" s="39" t="n">
        <v>144</v>
      </c>
      <c r="E907" s="40"/>
    </row>
    <row collapsed="false" customFormat="false" customHeight="true" hidden="false" ht="17.1" outlineLevel="0" r="908">
      <c r="A908" s="36" t="n">
        <v>903</v>
      </c>
      <c r="B908" s="36" t="s">
        <v>33</v>
      </c>
      <c r="C908" s="38" t="s">
        <v>1742</v>
      </c>
      <c r="D908" s="39" t="n">
        <v>280</v>
      </c>
      <c r="E908" s="40"/>
    </row>
    <row collapsed="false" customFormat="false" customHeight="true" hidden="false" ht="17.1" outlineLevel="0" r="909">
      <c r="A909" s="36" t="n">
        <v>904</v>
      </c>
      <c r="B909" s="36" t="s">
        <v>33</v>
      </c>
      <c r="C909" s="38" t="s">
        <v>1743</v>
      </c>
      <c r="D909" s="39" t="n">
        <v>62</v>
      </c>
      <c r="E909" s="40"/>
    </row>
    <row collapsed="false" customFormat="false" customHeight="true" hidden="false" ht="17.1" outlineLevel="0" r="910">
      <c r="A910" s="36" t="n">
        <v>905</v>
      </c>
      <c r="B910" s="36" t="s">
        <v>33</v>
      </c>
      <c r="C910" s="38" t="s">
        <v>1744</v>
      </c>
      <c r="D910" s="39" t="n">
        <v>240</v>
      </c>
      <c r="E910" s="40"/>
    </row>
    <row collapsed="false" customFormat="false" customHeight="true" hidden="false" ht="17.1" outlineLevel="0" r="911">
      <c r="A911" s="36" t="n">
        <v>906</v>
      </c>
      <c r="B911" s="36" t="s">
        <v>33</v>
      </c>
      <c r="C911" s="38" t="s">
        <v>1745</v>
      </c>
      <c r="D911" s="39" t="n">
        <v>515</v>
      </c>
      <c r="E911" s="40"/>
    </row>
    <row collapsed="false" customFormat="false" customHeight="true" hidden="false" ht="17.1" outlineLevel="0" r="912">
      <c r="A912" s="36" t="n">
        <v>907</v>
      </c>
      <c r="B912" s="36" t="s">
        <v>33</v>
      </c>
      <c r="C912" s="38" t="s">
        <v>1746</v>
      </c>
      <c r="D912" s="39" t="n">
        <v>417</v>
      </c>
      <c r="E912" s="40"/>
    </row>
    <row collapsed="false" customFormat="false" customHeight="true" hidden="false" ht="17.1" outlineLevel="0" r="913">
      <c r="A913" s="36" t="n">
        <v>908</v>
      </c>
      <c r="B913" s="36" t="s">
        <v>33</v>
      </c>
      <c r="C913" s="38" t="s">
        <v>1747</v>
      </c>
      <c r="D913" s="39" t="n">
        <v>189</v>
      </c>
      <c r="E913" s="40"/>
    </row>
    <row collapsed="false" customFormat="false" customHeight="true" hidden="false" ht="17.1" outlineLevel="0" r="914">
      <c r="A914" s="36" t="n">
        <v>909</v>
      </c>
      <c r="B914" s="36" t="s">
        <v>33</v>
      </c>
      <c r="C914" s="38" t="s">
        <v>1748</v>
      </c>
      <c r="D914" s="39" t="n">
        <v>112</v>
      </c>
      <c r="E914" s="40"/>
    </row>
    <row collapsed="false" customFormat="false" customHeight="true" hidden="false" ht="17.1" outlineLevel="0" r="915">
      <c r="A915" s="36" t="n">
        <v>910</v>
      </c>
      <c r="B915" s="36" t="s">
        <v>33</v>
      </c>
      <c r="C915" s="38" t="s">
        <v>1749</v>
      </c>
      <c r="D915" s="39" t="n">
        <v>397</v>
      </c>
      <c r="E915" s="40"/>
    </row>
    <row collapsed="false" customFormat="false" customHeight="true" hidden="false" ht="17.1" outlineLevel="0" r="916">
      <c r="A916" s="36" t="n">
        <v>911</v>
      </c>
      <c r="B916" s="36" t="s">
        <v>33</v>
      </c>
      <c r="C916" s="38" t="s">
        <v>1750</v>
      </c>
      <c r="D916" s="39" t="s">
        <v>850</v>
      </c>
      <c r="E916" s="40"/>
    </row>
    <row collapsed="false" customFormat="false" customHeight="true" hidden="false" ht="17.1" outlineLevel="0" r="917">
      <c r="A917" s="36" t="n">
        <v>912</v>
      </c>
      <c r="B917" s="36" t="s">
        <v>33</v>
      </c>
      <c r="C917" s="38" t="s">
        <v>1751</v>
      </c>
      <c r="D917" s="39" t="s">
        <v>850</v>
      </c>
      <c r="E917" s="40"/>
    </row>
    <row collapsed="false" customFormat="false" customHeight="true" hidden="false" ht="17.1" outlineLevel="0" r="918">
      <c r="A918" s="36" t="n">
        <v>913</v>
      </c>
      <c r="B918" s="36" t="s">
        <v>33</v>
      </c>
      <c r="C918" s="38" t="s">
        <v>1752</v>
      </c>
      <c r="D918" s="39" t="n">
        <v>279</v>
      </c>
      <c r="E918" s="40"/>
    </row>
    <row collapsed="false" customFormat="false" customHeight="true" hidden="false" ht="17.1" outlineLevel="0" r="919">
      <c r="A919" s="36" t="n">
        <v>914</v>
      </c>
      <c r="B919" s="36" t="s">
        <v>33</v>
      </c>
      <c r="C919" s="38" t="s">
        <v>1753</v>
      </c>
      <c r="D919" s="39" t="s">
        <v>850</v>
      </c>
      <c r="E919" s="40"/>
    </row>
    <row collapsed="false" customFormat="false" customHeight="true" hidden="false" ht="17.1" outlineLevel="0" r="920">
      <c r="A920" s="36" t="n">
        <v>915</v>
      </c>
      <c r="B920" s="36" t="s">
        <v>33</v>
      </c>
      <c r="C920" s="38" t="s">
        <v>1754</v>
      </c>
      <c r="D920" s="39" t="s">
        <v>850</v>
      </c>
      <c r="E920" s="40"/>
    </row>
    <row collapsed="false" customFormat="false" customHeight="true" hidden="false" ht="17.1" outlineLevel="0" r="921">
      <c r="A921" s="36" t="n">
        <v>916</v>
      </c>
      <c r="B921" s="36" t="s">
        <v>33</v>
      </c>
      <c r="C921" s="38" t="s">
        <v>1755</v>
      </c>
      <c r="D921" s="39" t="s">
        <v>850</v>
      </c>
      <c r="E921" s="40"/>
    </row>
    <row collapsed="false" customFormat="false" customHeight="true" hidden="false" ht="17.1" outlineLevel="0" r="922">
      <c r="A922" s="36" t="n">
        <v>917</v>
      </c>
      <c r="B922" s="36" t="s">
        <v>33</v>
      </c>
      <c r="C922" s="38" t="s">
        <v>1756</v>
      </c>
      <c r="D922" s="39" t="n">
        <v>188</v>
      </c>
      <c r="E922" s="40"/>
    </row>
    <row collapsed="false" customFormat="false" customHeight="true" hidden="false" ht="17.1" outlineLevel="0" r="923">
      <c r="A923" s="36" t="n">
        <v>918</v>
      </c>
      <c r="B923" s="36" t="s">
        <v>33</v>
      </c>
      <c r="C923" s="38" t="s">
        <v>1757</v>
      </c>
      <c r="D923" s="39" t="n">
        <v>87</v>
      </c>
      <c r="E923" s="40"/>
    </row>
    <row collapsed="false" customFormat="false" customHeight="true" hidden="false" ht="17.1" outlineLevel="0" r="924">
      <c r="A924" s="36" t="n">
        <v>919</v>
      </c>
      <c r="B924" s="36" t="s">
        <v>33</v>
      </c>
      <c r="C924" s="38" t="s">
        <v>1758</v>
      </c>
      <c r="D924" s="39" t="s">
        <v>850</v>
      </c>
      <c r="E924" s="40"/>
    </row>
    <row collapsed="false" customFormat="false" customHeight="true" hidden="false" ht="17.1" outlineLevel="0" r="925">
      <c r="A925" s="36" t="n">
        <v>920</v>
      </c>
      <c r="B925" s="36" t="s">
        <v>33</v>
      </c>
      <c r="C925" s="38" t="s">
        <v>1759</v>
      </c>
      <c r="D925" s="39" t="n">
        <v>638</v>
      </c>
      <c r="E925" s="40"/>
    </row>
    <row collapsed="false" customFormat="false" customHeight="true" hidden="false" ht="17.1" outlineLevel="0" r="926">
      <c r="A926" s="36" t="n">
        <v>921</v>
      </c>
      <c r="B926" s="36" t="s">
        <v>33</v>
      </c>
      <c r="C926" s="38" t="s">
        <v>1760</v>
      </c>
      <c r="D926" s="39" t="n">
        <v>287</v>
      </c>
      <c r="E926" s="40"/>
    </row>
    <row collapsed="false" customFormat="false" customHeight="true" hidden="false" ht="17.1" outlineLevel="0" r="927">
      <c r="A927" s="36" t="n">
        <v>922</v>
      </c>
      <c r="B927" s="36" t="s">
        <v>33</v>
      </c>
      <c r="C927" s="38" t="s">
        <v>1761</v>
      </c>
      <c r="D927" s="39" t="s">
        <v>850</v>
      </c>
      <c r="E927" s="40"/>
    </row>
    <row collapsed="false" customFormat="false" customHeight="true" hidden="false" ht="17.1" outlineLevel="0" r="928">
      <c r="A928" s="36" t="n">
        <v>923</v>
      </c>
      <c r="B928" s="36" t="s">
        <v>33</v>
      </c>
      <c r="C928" s="38" t="s">
        <v>1762</v>
      </c>
      <c r="D928" s="39" t="n">
        <v>321</v>
      </c>
      <c r="E928" s="40"/>
    </row>
    <row collapsed="false" customFormat="false" customHeight="true" hidden="false" ht="17.1" outlineLevel="0" r="929">
      <c r="A929" s="36" t="n">
        <v>924</v>
      </c>
      <c r="B929" s="36" t="s">
        <v>33</v>
      </c>
      <c r="C929" s="38" t="s">
        <v>1763</v>
      </c>
      <c r="D929" s="39" t="n">
        <v>489</v>
      </c>
      <c r="E929" s="40"/>
    </row>
    <row collapsed="false" customFormat="false" customHeight="true" hidden="false" ht="17.1" outlineLevel="0" r="930">
      <c r="A930" s="36" t="n">
        <v>925</v>
      </c>
      <c r="B930" s="36" t="s">
        <v>33</v>
      </c>
      <c r="C930" s="38" t="s">
        <v>1764</v>
      </c>
      <c r="D930" s="39" t="n">
        <v>413</v>
      </c>
      <c r="E930" s="40"/>
    </row>
    <row collapsed="false" customFormat="false" customHeight="true" hidden="false" ht="17.1" outlineLevel="0" r="931">
      <c r="A931" s="36" t="n">
        <v>926</v>
      </c>
      <c r="B931" s="36" t="s">
        <v>33</v>
      </c>
      <c r="C931" s="38" t="s">
        <v>1765</v>
      </c>
      <c r="D931" s="39" t="s">
        <v>850</v>
      </c>
      <c r="E931" s="40"/>
    </row>
    <row collapsed="false" customFormat="false" customHeight="true" hidden="false" ht="17.1" outlineLevel="0" r="932">
      <c r="A932" s="36" t="n">
        <v>927</v>
      </c>
      <c r="B932" s="36" t="s">
        <v>33</v>
      </c>
      <c r="C932" s="38" t="s">
        <v>1766</v>
      </c>
      <c r="D932" s="39" t="n">
        <v>285</v>
      </c>
      <c r="E932" s="40"/>
    </row>
    <row collapsed="false" customFormat="false" customHeight="true" hidden="false" ht="17.1" outlineLevel="0" r="933">
      <c r="A933" s="36" t="n">
        <v>928</v>
      </c>
      <c r="B933" s="36" t="s">
        <v>33</v>
      </c>
      <c r="C933" s="38" t="s">
        <v>1767</v>
      </c>
      <c r="D933" s="39" t="n">
        <v>112</v>
      </c>
      <c r="E933" s="40"/>
    </row>
    <row collapsed="false" customFormat="false" customHeight="true" hidden="false" ht="17.1" outlineLevel="0" r="934">
      <c r="A934" s="36" t="n">
        <v>929</v>
      </c>
      <c r="B934" s="36" t="s">
        <v>33</v>
      </c>
      <c r="C934" s="38" t="s">
        <v>1768</v>
      </c>
      <c r="D934" s="39" t="n">
        <v>1181</v>
      </c>
      <c r="E934" s="40"/>
    </row>
    <row collapsed="false" customFormat="false" customHeight="true" hidden="false" ht="17.1" outlineLevel="0" r="935">
      <c r="A935" s="36" t="n">
        <v>930</v>
      </c>
      <c r="B935" s="36" t="s">
        <v>33</v>
      </c>
      <c r="C935" s="38" t="s">
        <v>1769</v>
      </c>
      <c r="D935" s="39" t="s">
        <v>850</v>
      </c>
      <c r="E935" s="40"/>
    </row>
    <row collapsed="false" customFormat="false" customHeight="true" hidden="false" ht="17.1" outlineLevel="0" r="936">
      <c r="A936" s="36" t="n">
        <v>931</v>
      </c>
      <c r="B936" s="36" t="s">
        <v>33</v>
      </c>
      <c r="C936" s="38" t="s">
        <v>1770</v>
      </c>
      <c r="D936" s="39" t="n">
        <v>380</v>
      </c>
      <c r="E936" s="40"/>
    </row>
    <row collapsed="false" customFormat="false" customHeight="true" hidden="false" ht="17.1" outlineLevel="0" r="937">
      <c r="A937" s="36" t="n">
        <v>932</v>
      </c>
      <c r="B937" s="36" t="s">
        <v>33</v>
      </c>
      <c r="C937" s="38" t="s">
        <v>1771</v>
      </c>
      <c r="D937" s="39" t="n">
        <v>151</v>
      </c>
      <c r="E937" s="40"/>
    </row>
    <row collapsed="false" customFormat="false" customHeight="true" hidden="false" ht="17.1" outlineLevel="0" r="938">
      <c r="A938" s="36" t="n">
        <v>933</v>
      </c>
      <c r="B938" s="36" t="s">
        <v>33</v>
      </c>
      <c r="C938" s="38" t="s">
        <v>1772</v>
      </c>
      <c r="D938" s="39" t="n">
        <v>260</v>
      </c>
      <c r="E938" s="40"/>
    </row>
    <row collapsed="false" customFormat="false" customHeight="true" hidden="false" ht="17.1" outlineLevel="0" r="939">
      <c r="A939" s="36" t="n">
        <v>934</v>
      </c>
      <c r="B939" s="36" t="s">
        <v>33</v>
      </c>
      <c r="C939" s="38" t="s">
        <v>1773</v>
      </c>
      <c r="D939" s="39" t="n">
        <v>133</v>
      </c>
      <c r="E939" s="40"/>
    </row>
    <row collapsed="false" customFormat="false" customHeight="true" hidden="false" ht="17.1" outlineLevel="0" r="940">
      <c r="A940" s="36" t="n">
        <v>935</v>
      </c>
      <c r="B940" s="36" t="s">
        <v>33</v>
      </c>
      <c r="C940" s="38" t="s">
        <v>1774</v>
      </c>
      <c r="D940" s="39" t="n">
        <v>107</v>
      </c>
      <c r="E940" s="40"/>
    </row>
    <row collapsed="false" customFormat="false" customHeight="true" hidden="false" ht="17.1" outlineLevel="0" r="941">
      <c r="A941" s="36" t="n">
        <v>936</v>
      </c>
      <c r="B941" s="36" t="s">
        <v>33</v>
      </c>
      <c r="C941" s="38" t="s">
        <v>1775</v>
      </c>
      <c r="D941" s="39" t="n">
        <v>36</v>
      </c>
      <c r="E941" s="40"/>
    </row>
    <row collapsed="false" customFormat="false" customHeight="true" hidden="false" ht="17.1" outlineLevel="0" r="942">
      <c r="A942" s="36" t="n">
        <v>937</v>
      </c>
      <c r="B942" s="36" t="s">
        <v>33</v>
      </c>
      <c r="C942" s="38" t="s">
        <v>1776</v>
      </c>
      <c r="D942" s="39" t="s">
        <v>850</v>
      </c>
      <c r="E942" s="40"/>
    </row>
    <row collapsed="false" customFormat="false" customHeight="true" hidden="false" ht="17.1" outlineLevel="0" r="943">
      <c r="A943" s="36" t="n">
        <v>938</v>
      </c>
      <c r="B943" s="36" t="s">
        <v>33</v>
      </c>
      <c r="C943" s="38" t="s">
        <v>1777</v>
      </c>
      <c r="D943" s="39" t="n">
        <v>201</v>
      </c>
      <c r="E943" s="40"/>
    </row>
    <row collapsed="false" customFormat="false" customHeight="true" hidden="false" ht="17.1" outlineLevel="0" r="944">
      <c r="A944" s="36" t="n">
        <v>939</v>
      </c>
      <c r="B944" s="36" t="s">
        <v>33</v>
      </c>
      <c r="C944" s="38" t="s">
        <v>1778</v>
      </c>
      <c r="D944" s="39" t="s">
        <v>850</v>
      </c>
      <c r="E944" s="40"/>
    </row>
    <row collapsed="false" customFormat="false" customHeight="true" hidden="false" ht="17.1" outlineLevel="0" r="945">
      <c r="A945" s="36" t="n">
        <v>940</v>
      </c>
      <c r="B945" s="36" t="s">
        <v>33</v>
      </c>
      <c r="C945" s="38" t="s">
        <v>1779</v>
      </c>
      <c r="D945" s="39" t="n">
        <v>209</v>
      </c>
      <c r="E945" s="40"/>
    </row>
    <row collapsed="false" customFormat="false" customHeight="true" hidden="false" ht="17.1" outlineLevel="0" r="946">
      <c r="A946" s="36" t="n">
        <v>941</v>
      </c>
      <c r="B946" s="36" t="s">
        <v>33</v>
      </c>
      <c r="C946" s="38" t="s">
        <v>1780</v>
      </c>
      <c r="D946" s="39" t="n">
        <v>100</v>
      </c>
      <c r="E946" s="40"/>
    </row>
    <row collapsed="false" customFormat="false" customHeight="true" hidden="false" ht="17.1" outlineLevel="0" r="947">
      <c r="A947" s="36" t="n">
        <v>942</v>
      </c>
      <c r="B947" s="36" t="s">
        <v>33</v>
      </c>
      <c r="C947" s="38" t="s">
        <v>1781</v>
      </c>
      <c r="D947" s="39" t="n">
        <v>311</v>
      </c>
      <c r="E947" s="40"/>
    </row>
    <row collapsed="false" customFormat="false" customHeight="true" hidden="false" ht="17.1" outlineLevel="0" r="948">
      <c r="A948" s="36" t="n">
        <v>943</v>
      </c>
      <c r="B948" s="36" t="s">
        <v>33</v>
      </c>
      <c r="C948" s="38" t="s">
        <v>1782</v>
      </c>
      <c r="D948" s="39" t="s">
        <v>850</v>
      </c>
      <c r="E948" s="40"/>
    </row>
    <row collapsed="false" customFormat="false" customHeight="true" hidden="false" ht="17.1" outlineLevel="0" r="949">
      <c r="A949" s="36" t="n">
        <v>944</v>
      </c>
      <c r="B949" s="36" t="s">
        <v>33</v>
      </c>
      <c r="C949" s="38" t="s">
        <v>1783</v>
      </c>
      <c r="D949" s="39" t="n">
        <v>283</v>
      </c>
      <c r="E949" s="40"/>
    </row>
    <row collapsed="false" customFormat="false" customHeight="true" hidden="false" ht="17.1" outlineLevel="0" r="950">
      <c r="A950" s="36" t="n">
        <v>945</v>
      </c>
      <c r="B950" s="36" t="s">
        <v>33</v>
      </c>
      <c r="C950" s="38" t="s">
        <v>1784</v>
      </c>
      <c r="D950" s="39" t="n">
        <v>118</v>
      </c>
      <c r="E950" s="40"/>
    </row>
    <row collapsed="false" customFormat="false" customHeight="true" hidden="false" ht="17.1" outlineLevel="0" r="951">
      <c r="A951" s="36" t="n">
        <v>946</v>
      </c>
      <c r="B951" s="36" t="s">
        <v>33</v>
      </c>
      <c r="C951" s="38" t="s">
        <v>1785</v>
      </c>
      <c r="D951" s="39" t="n">
        <v>333</v>
      </c>
      <c r="E951" s="40"/>
    </row>
    <row collapsed="false" customFormat="false" customHeight="true" hidden="false" ht="17.1" outlineLevel="0" r="952">
      <c r="A952" s="36" t="n">
        <v>947</v>
      </c>
      <c r="B952" s="36" t="s">
        <v>33</v>
      </c>
      <c r="C952" s="38" t="s">
        <v>1786</v>
      </c>
      <c r="D952" s="39" t="n">
        <v>145</v>
      </c>
      <c r="E952" s="40"/>
    </row>
    <row collapsed="false" customFormat="false" customHeight="true" hidden="false" ht="17.1" outlineLevel="0" r="953">
      <c r="A953" s="36" t="n">
        <v>948</v>
      </c>
      <c r="B953" s="36" t="s">
        <v>33</v>
      </c>
      <c r="C953" s="38" t="s">
        <v>1787</v>
      </c>
      <c r="D953" s="39" t="n">
        <v>319</v>
      </c>
      <c r="E953" s="40"/>
    </row>
    <row collapsed="false" customFormat="false" customHeight="true" hidden="false" ht="17.1" outlineLevel="0" r="954">
      <c r="A954" s="36" t="n">
        <v>949</v>
      </c>
      <c r="B954" s="36" t="s">
        <v>33</v>
      </c>
      <c r="C954" s="38" t="s">
        <v>1788</v>
      </c>
      <c r="D954" s="39" t="n">
        <v>311</v>
      </c>
      <c r="E954" s="40"/>
    </row>
    <row collapsed="false" customFormat="false" customHeight="true" hidden="false" ht="17.1" outlineLevel="0" r="955">
      <c r="A955" s="36" t="n">
        <v>950</v>
      </c>
      <c r="B955" s="36" t="s">
        <v>33</v>
      </c>
      <c r="C955" s="38" t="s">
        <v>1789</v>
      </c>
      <c r="D955" s="39" t="n">
        <v>239</v>
      </c>
      <c r="E955" s="40"/>
    </row>
    <row collapsed="false" customFormat="false" customHeight="true" hidden="false" ht="17.1" outlineLevel="0" r="956">
      <c r="A956" s="36" t="n">
        <v>951</v>
      </c>
      <c r="B956" s="36" t="s">
        <v>33</v>
      </c>
      <c r="C956" s="38" t="s">
        <v>1790</v>
      </c>
      <c r="D956" s="39" t="n">
        <v>93</v>
      </c>
      <c r="E956" s="40"/>
    </row>
    <row collapsed="false" customFormat="false" customHeight="true" hidden="false" ht="17.1" outlineLevel="0" r="957">
      <c r="A957" s="36" t="n">
        <v>952</v>
      </c>
      <c r="B957" s="36" t="s">
        <v>33</v>
      </c>
      <c r="C957" s="38" t="s">
        <v>1791</v>
      </c>
      <c r="D957" s="39" t="n">
        <v>755</v>
      </c>
      <c r="E957" s="40"/>
    </row>
    <row collapsed="false" customFormat="false" customHeight="true" hidden="false" ht="17.1" outlineLevel="0" r="958">
      <c r="A958" s="36" t="n">
        <v>953</v>
      </c>
      <c r="B958" s="36" t="s">
        <v>33</v>
      </c>
      <c r="C958" s="38" t="s">
        <v>1792</v>
      </c>
      <c r="D958" s="39" t="n">
        <v>99</v>
      </c>
      <c r="E958" s="40"/>
    </row>
    <row collapsed="false" customFormat="false" customHeight="true" hidden="false" ht="17.1" outlineLevel="0" r="959">
      <c r="A959" s="36" t="n">
        <v>954</v>
      </c>
      <c r="B959" s="36" t="s">
        <v>33</v>
      </c>
      <c r="C959" s="38" t="s">
        <v>1793</v>
      </c>
      <c r="D959" s="39" t="n">
        <v>320</v>
      </c>
      <c r="E959" s="40"/>
    </row>
    <row collapsed="false" customFormat="false" customHeight="true" hidden="false" ht="17.1" outlineLevel="0" r="960">
      <c r="A960" s="36" t="n">
        <v>955</v>
      </c>
      <c r="B960" s="36" t="s">
        <v>33</v>
      </c>
      <c r="C960" s="38" t="s">
        <v>1794</v>
      </c>
      <c r="D960" s="39" t="n">
        <v>259</v>
      </c>
      <c r="E960" s="40"/>
    </row>
    <row collapsed="false" customFormat="false" customHeight="true" hidden="false" ht="17.1" outlineLevel="0" r="961">
      <c r="A961" s="36" t="n">
        <v>956</v>
      </c>
      <c r="B961" s="36" t="s">
        <v>33</v>
      </c>
      <c r="C961" s="38" t="s">
        <v>1795</v>
      </c>
      <c r="D961" s="39" t="n">
        <v>458</v>
      </c>
      <c r="E961" s="40"/>
    </row>
    <row collapsed="false" customFormat="false" customHeight="true" hidden="false" ht="17.1" outlineLevel="0" r="962">
      <c r="A962" s="36" t="n">
        <v>957</v>
      </c>
      <c r="B962" s="36" t="s">
        <v>33</v>
      </c>
      <c r="C962" s="38" t="s">
        <v>1796</v>
      </c>
      <c r="D962" s="39" t="n">
        <v>295</v>
      </c>
      <c r="E962" s="40"/>
    </row>
    <row collapsed="false" customFormat="false" customHeight="true" hidden="false" ht="17.1" outlineLevel="0" r="963">
      <c r="A963" s="36" t="n">
        <v>958</v>
      </c>
      <c r="B963" s="36" t="s">
        <v>33</v>
      </c>
      <c r="C963" s="38" t="s">
        <v>1797</v>
      </c>
      <c r="D963" s="39" t="n">
        <v>71</v>
      </c>
      <c r="E963" s="40"/>
    </row>
    <row collapsed="false" customFormat="false" customHeight="true" hidden="false" ht="17.1" outlineLevel="0" r="964">
      <c r="A964" s="36" t="n">
        <v>959</v>
      </c>
      <c r="B964" s="36" t="s">
        <v>33</v>
      </c>
      <c r="C964" s="38" t="s">
        <v>1798</v>
      </c>
      <c r="D964" s="39" t="n">
        <v>246</v>
      </c>
      <c r="E964" s="40"/>
    </row>
    <row collapsed="false" customFormat="false" customHeight="true" hidden="false" ht="17.1" outlineLevel="0" r="965">
      <c r="A965" s="36" t="n">
        <v>960</v>
      </c>
      <c r="B965" s="36" t="s">
        <v>33</v>
      </c>
      <c r="C965" s="38" t="s">
        <v>1799</v>
      </c>
      <c r="D965" s="39" t="n">
        <v>119</v>
      </c>
      <c r="E965" s="40"/>
    </row>
    <row collapsed="false" customFormat="false" customHeight="true" hidden="false" ht="17.1" outlineLevel="0" r="966">
      <c r="A966" s="36" t="n">
        <v>961</v>
      </c>
      <c r="B966" s="36" t="s">
        <v>33</v>
      </c>
      <c r="C966" s="38" t="s">
        <v>1800</v>
      </c>
      <c r="D966" s="39" t="s">
        <v>850</v>
      </c>
      <c r="E966" s="40"/>
    </row>
    <row collapsed="false" customFormat="false" customHeight="true" hidden="false" ht="17.1" outlineLevel="0" r="967">
      <c r="A967" s="36" t="n">
        <v>962</v>
      </c>
      <c r="B967" s="36" t="s">
        <v>33</v>
      </c>
      <c r="C967" s="38" t="s">
        <v>1801</v>
      </c>
      <c r="D967" s="39" t="s">
        <v>850</v>
      </c>
      <c r="E967" s="40"/>
    </row>
    <row collapsed="false" customFormat="false" customHeight="true" hidden="false" ht="17.1" outlineLevel="0" r="968">
      <c r="A968" s="36" t="n">
        <v>963</v>
      </c>
      <c r="B968" s="36" t="s">
        <v>33</v>
      </c>
      <c r="C968" s="38" t="s">
        <v>1802</v>
      </c>
      <c r="D968" s="39" t="s">
        <v>850</v>
      </c>
      <c r="E968" s="40"/>
    </row>
    <row collapsed="false" customFormat="false" customHeight="true" hidden="false" ht="17.1" outlineLevel="0" r="969">
      <c r="A969" s="36" t="n">
        <v>964</v>
      </c>
      <c r="B969" s="36" t="s">
        <v>33</v>
      </c>
      <c r="C969" s="38" t="s">
        <v>1803</v>
      </c>
      <c r="D969" s="39" t="s">
        <v>850</v>
      </c>
      <c r="E969" s="40"/>
    </row>
    <row collapsed="false" customFormat="false" customHeight="true" hidden="false" ht="17.1" outlineLevel="0" r="970">
      <c r="A970" s="36" t="n">
        <v>965</v>
      </c>
      <c r="B970" s="36" t="s">
        <v>33</v>
      </c>
      <c r="C970" s="38" t="s">
        <v>1804</v>
      </c>
      <c r="D970" s="39" t="s">
        <v>850</v>
      </c>
      <c r="E970" s="40"/>
    </row>
    <row collapsed="false" customFormat="false" customHeight="true" hidden="false" ht="17.1" outlineLevel="0" r="971">
      <c r="A971" s="36" t="n">
        <v>966</v>
      </c>
      <c r="B971" s="36" t="s">
        <v>33</v>
      </c>
      <c r="C971" s="38" t="s">
        <v>1805</v>
      </c>
      <c r="D971" s="39" t="n">
        <v>10</v>
      </c>
      <c r="E971" s="40"/>
    </row>
    <row collapsed="false" customFormat="false" customHeight="true" hidden="false" ht="17.1" outlineLevel="0" r="972">
      <c r="A972" s="36" t="n">
        <v>967</v>
      </c>
      <c r="B972" s="36" t="s">
        <v>140</v>
      </c>
      <c r="C972" s="38" t="s">
        <v>1806</v>
      </c>
      <c r="D972" s="39" t="n">
        <v>341</v>
      </c>
      <c r="E972" s="40"/>
    </row>
    <row collapsed="false" customFormat="false" customHeight="true" hidden="false" ht="17.1" outlineLevel="0" r="973">
      <c r="A973" s="36" t="n">
        <v>968</v>
      </c>
      <c r="B973" s="36" t="s">
        <v>140</v>
      </c>
      <c r="C973" s="38" t="s">
        <v>1807</v>
      </c>
      <c r="D973" s="39" t="n">
        <v>251</v>
      </c>
      <c r="E973" s="40"/>
    </row>
    <row collapsed="false" customFormat="false" customHeight="true" hidden="false" ht="17.1" outlineLevel="0" r="974">
      <c r="A974" s="36" t="n">
        <v>969</v>
      </c>
      <c r="B974" s="36" t="s">
        <v>140</v>
      </c>
      <c r="C974" s="38" t="s">
        <v>1808</v>
      </c>
      <c r="D974" s="39" t="s">
        <v>850</v>
      </c>
      <c r="E974" s="40"/>
    </row>
    <row collapsed="false" customFormat="false" customHeight="true" hidden="false" ht="17.1" outlineLevel="0" r="975">
      <c r="A975" s="36" t="n">
        <v>970</v>
      </c>
      <c r="B975" s="36" t="s">
        <v>140</v>
      </c>
      <c r="C975" s="38" t="s">
        <v>1809</v>
      </c>
      <c r="D975" s="39" t="n">
        <v>157</v>
      </c>
      <c r="E975" s="40"/>
    </row>
    <row collapsed="false" customFormat="false" customHeight="true" hidden="false" ht="17.1" outlineLevel="0" r="976">
      <c r="A976" s="36" t="n">
        <v>971</v>
      </c>
      <c r="B976" s="36" t="s">
        <v>140</v>
      </c>
      <c r="C976" s="38" t="s">
        <v>1810</v>
      </c>
      <c r="D976" s="39" t="n">
        <v>142</v>
      </c>
      <c r="E976" s="40"/>
    </row>
    <row collapsed="false" customFormat="false" customHeight="true" hidden="false" ht="17.1" outlineLevel="0" r="977">
      <c r="A977" s="36" t="n">
        <v>972</v>
      </c>
      <c r="B977" s="36" t="s">
        <v>140</v>
      </c>
      <c r="C977" s="38" t="s">
        <v>1811</v>
      </c>
      <c r="D977" s="39" t="n">
        <v>178</v>
      </c>
      <c r="E977" s="40"/>
    </row>
    <row collapsed="false" customFormat="false" customHeight="true" hidden="false" ht="17.1" outlineLevel="0" r="978">
      <c r="A978" s="36" t="n">
        <v>973</v>
      </c>
      <c r="B978" s="36" t="s">
        <v>140</v>
      </c>
      <c r="C978" s="38" t="s">
        <v>1812</v>
      </c>
      <c r="D978" s="39" t="n">
        <v>204</v>
      </c>
      <c r="E978" s="40"/>
    </row>
    <row collapsed="false" customFormat="false" customHeight="true" hidden="false" ht="17.1" outlineLevel="0" r="979">
      <c r="A979" s="36" t="n">
        <v>974</v>
      </c>
      <c r="B979" s="36" t="s">
        <v>140</v>
      </c>
      <c r="C979" s="38" t="s">
        <v>1813</v>
      </c>
      <c r="D979" s="39" t="s">
        <v>850</v>
      </c>
      <c r="E979" s="40"/>
    </row>
    <row collapsed="false" customFormat="false" customHeight="true" hidden="false" ht="17.1" outlineLevel="0" r="980">
      <c r="A980" s="36" t="n">
        <v>975</v>
      </c>
      <c r="B980" s="36" t="s">
        <v>140</v>
      </c>
      <c r="C980" s="38" t="s">
        <v>1814</v>
      </c>
      <c r="D980" s="39" t="s">
        <v>850</v>
      </c>
      <c r="E980" s="40"/>
    </row>
    <row collapsed="false" customFormat="false" customHeight="true" hidden="false" ht="17.1" outlineLevel="0" r="981">
      <c r="A981" s="36" t="n">
        <v>976</v>
      </c>
      <c r="B981" s="36" t="s">
        <v>140</v>
      </c>
      <c r="C981" s="38" t="s">
        <v>1815</v>
      </c>
      <c r="D981" s="39" t="n">
        <v>217</v>
      </c>
      <c r="E981" s="40"/>
    </row>
    <row collapsed="false" customFormat="false" customHeight="true" hidden="false" ht="17.1" outlineLevel="0" r="982">
      <c r="A982" s="36" t="n">
        <v>977</v>
      </c>
      <c r="B982" s="36" t="s">
        <v>140</v>
      </c>
      <c r="C982" s="38" t="s">
        <v>1816</v>
      </c>
      <c r="D982" s="39" t="n">
        <v>366</v>
      </c>
      <c r="E982" s="40"/>
    </row>
    <row collapsed="false" customFormat="false" customHeight="true" hidden="false" ht="17.1" outlineLevel="0" r="983">
      <c r="A983" s="36" t="n">
        <v>978</v>
      </c>
      <c r="B983" s="36" t="s">
        <v>140</v>
      </c>
      <c r="C983" s="38" t="s">
        <v>1817</v>
      </c>
      <c r="D983" s="39" t="n">
        <v>130</v>
      </c>
      <c r="E983" s="40"/>
    </row>
    <row collapsed="false" customFormat="false" customHeight="true" hidden="false" ht="17.1" outlineLevel="0" r="984">
      <c r="A984" s="36" t="n">
        <v>979</v>
      </c>
      <c r="B984" s="36" t="s">
        <v>140</v>
      </c>
      <c r="C984" s="38" t="s">
        <v>1818</v>
      </c>
      <c r="D984" s="39" t="n">
        <v>359</v>
      </c>
      <c r="E984" s="40"/>
    </row>
    <row collapsed="false" customFormat="false" customHeight="true" hidden="false" ht="17.1" outlineLevel="0" r="985">
      <c r="A985" s="36" t="n">
        <v>980</v>
      </c>
      <c r="B985" s="36" t="s">
        <v>140</v>
      </c>
      <c r="C985" s="38" t="s">
        <v>1819</v>
      </c>
      <c r="D985" s="39" t="n">
        <v>197</v>
      </c>
      <c r="E985" s="40"/>
    </row>
    <row collapsed="false" customFormat="false" customHeight="true" hidden="false" ht="17.1" outlineLevel="0" r="986">
      <c r="A986" s="36" t="n">
        <v>981</v>
      </c>
      <c r="B986" s="36" t="s">
        <v>140</v>
      </c>
      <c r="C986" s="38" t="s">
        <v>1820</v>
      </c>
      <c r="D986" s="39" t="s">
        <v>850</v>
      </c>
      <c r="E986" s="40"/>
    </row>
    <row collapsed="false" customFormat="false" customHeight="true" hidden="false" ht="17.1" outlineLevel="0" r="987">
      <c r="A987" s="36" t="n">
        <v>982</v>
      </c>
      <c r="B987" s="36" t="s">
        <v>140</v>
      </c>
      <c r="C987" s="38" t="s">
        <v>1821</v>
      </c>
      <c r="D987" s="39" t="n">
        <v>117</v>
      </c>
      <c r="E987" s="40"/>
    </row>
    <row collapsed="false" customFormat="false" customHeight="true" hidden="false" ht="17.1" outlineLevel="0" r="988">
      <c r="A988" s="36" t="n">
        <v>983</v>
      </c>
      <c r="B988" s="36" t="s">
        <v>140</v>
      </c>
      <c r="C988" s="38" t="s">
        <v>1822</v>
      </c>
      <c r="D988" s="39" t="n">
        <v>153</v>
      </c>
      <c r="E988" s="40"/>
    </row>
    <row collapsed="false" customFormat="false" customHeight="true" hidden="false" ht="17.1" outlineLevel="0" r="989">
      <c r="A989" s="36" t="n">
        <v>984</v>
      </c>
      <c r="B989" s="36" t="s">
        <v>140</v>
      </c>
      <c r="C989" s="38" t="s">
        <v>1823</v>
      </c>
      <c r="D989" s="39" t="n">
        <v>264</v>
      </c>
      <c r="E989" s="40"/>
    </row>
    <row collapsed="false" customFormat="false" customHeight="true" hidden="false" ht="17.1" outlineLevel="0" r="990">
      <c r="A990" s="36" t="n">
        <v>985</v>
      </c>
      <c r="B990" s="36" t="s">
        <v>140</v>
      </c>
      <c r="C990" s="38" t="s">
        <v>1824</v>
      </c>
      <c r="D990" s="39" t="s">
        <v>850</v>
      </c>
      <c r="E990" s="40"/>
    </row>
    <row collapsed="false" customFormat="false" customHeight="true" hidden="false" ht="17.1" outlineLevel="0" r="991">
      <c r="A991" s="36" t="n">
        <v>986</v>
      </c>
      <c r="B991" s="36" t="s">
        <v>140</v>
      </c>
      <c r="C991" s="38" t="s">
        <v>1825</v>
      </c>
      <c r="D991" s="39" t="n">
        <v>307</v>
      </c>
      <c r="E991" s="40"/>
    </row>
    <row collapsed="false" customFormat="false" customHeight="true" hidden="false" ht="17.1" outlineLevel="0" r="992">
      <c r="A992" s="36" t="n">
        <v>987</v>
      </c>
      <c r="B992" s="36" t="s">
        <v>140</v>
      </c>
      <c r="C992" s="38" t="s">
        <v>1826</v>
      </c>
      <c r="D992" s="39" t="n">
        <v>429</v>
      </c>
      <c r="E992" s="40"/>
    </row>
    <row collapsed="false" customFormat="false" customHeight="true" hidden="false" ht="17.1" outlineLevel="0" r="993">
      <c r="A993" s="36" t="n">
        <v>988</v>
      </c>
      <c r="B993" s="36" t="s">
        <v>140</v>
      </c>
      <c r="C993" s="38" t="s">
        <v>1827</v>
      </c>
      <c r="D993" s="39" t="n">
        <v>211</v>
      </c>
      <c r="E993" s="40"/>
    </row>
    <row collapsed="false" customFormat="false" customHeight="true" hidden="false" ht="17.1" outlineLevel="0" r="994">
      <c r="A994" s="36" t="n">
        <v>989</v>
      </c>
      <c r="B994" s="36" t="s">
        <v>140</v>
      </c>
      <c r="C994" s="38" t="s">
        <v>1828</v>
      </c>
      <c r="D994" s="39" t="s">
        <v>850</v>
      </c>
      <c r="E994" s="40"/>
    </row>
    <row collapsed="false" customFormat="false" customHeight="true" hidden="false" ht="17.1" outlineLevel="0" r="995">
      <c r="A995" s="36" t="n">
        <v>990</v>
      </c>
      <c r="B995" s="36" t="s">
        <v>140</v>
      </c>
      <c r="C995" s="38" t="s">
        <v>1829</v>
      </c>
      <c r="D995" s="39" t="s">
        <v>850</v>
      </c>
      <c r="E995" s="40"/>
    </row>
    <row collapsed="false" customFormat="false" customHeight="true" hidden="false" ht="17.1" outlineLevel="0" r="996">
      <c r="A996" s="36" t="n">
        <v>991</v>
      </c>
      <c r="B996" s="36" t="s">
        <v>140</v>
      </c>
      <c r="C996" s="38" t="s">
        <v>1830</v>
      </c>
      <c r="D996" s="39" t="n">
        <v>228</v>
      </c>
      <c r="E996" s="40"/>
    </row>
    <row collapsed="false" customFormat="false" customHeight="true" hidden="false" ht="17.1" outlineLevel="0" r="997">
      <c r="A997" s="36" t="n">
        <v>992</v>
      </c>
      <c r="B997" s="36" t="s">
        <v>140</v>
      </c>
      <c r="C997" s="38" t="s">
        <v>1831</v>
      </c>
      <c r="D997" s="39" t="n">
        <v>230</v>
      </c>
      <c r="E997" s="40"/>
    </row>
    <row collapsed="false" customFormat="false" customHeight="true" hidden="false" ht="17.1" outlineLevel="0" r="998">
      <c r="A998" s="36" t="n">
        <v>993</v>
      </c>
      <c r="B998" s="36" t="s">
        <v>140</v>
      </c>
      <c r="C998" s="38" t="s">
        <v>1832</v>
      </c>
      <c r="D998" s="39" t="n">
        <v>33</v>
      </c>
      <c r="E998" s="40"/>
    </row>
    <row collapsed="false" customFormat="false" customHeight="true" hidden="false" ht="17.1" outlineLevel="0" r="999">
      <c r="A999" s="36" t="n">
        <v>994</v>
      </c>
      <c r="B999" s="36" t="s">
        <v>140</v>
      </c>
      <c r="C999" s="38" t="s">
        <v>1833</v>
      </c>
      <c r="D999" s="39" t="n">
        <v>436</v>
      </c>
      <c r="E999" s="40"/>
    </row>
    <row collapsed="false" customFormat="false" customHeight="true" hidden="false" ht="17.1" outlineLevel="0" r="1000">
      <c r="A1000" s="36" t="n">
        <v>995</v>
      </c>
      <c r="B1000" s="36" t="s">
        <v>140</v>
      </c>
      <c r="C1000" s="38" t="s">
        <v>1834</v>
      </c>
      <c r="D1000" s="39" t="s">
        <v>850</v>
      </c>
      <c r="E1000" s="40"/>
    </row>
    <row collapsed="false" customFormat="false" customHeight="true" hidden="false" ht="17.1" outlineLevel="0" r="1001">
      <c r="A1001" s="36" t="n">
        <v>996</v>
      </c>
      <c r="B1001" s="36" t="s">
        <v>140</v>
      </c>
      <c r="C1001" s="38" t="s">
        <v>1835</v>
      </c>
      <c r="D1001" s="39" t="n">
        <v>263</v>
      </c>
      <c r="E1001" s="40"/>
    </row>
    <row collapsed="false" customFormat="false" customHeight="true" hidden="false" ht="17.1" outlineLevel="0" r="1002">
      <c r="A1002" s="36" t="n">
        <v>997</v>
      </c>
      <c r="B1002" s="36" t="s">
        <v>140</v>
      </c>
      <c r="C1002" s="38" t="s">
        <v>1836</v>
      </c>
      <c r="D1002" s="39" t="n">
        <v>164</v>
      </c>
      <c r="E1002" s="40"/>
    </row>
    <row collapsed="false" customFormat="false" customHeight="true" hidden="false" ht="17.1" outlineLevel="0" r="1003">
      <c r="A1003" s="36" t="n">
        <v>998</v>
      </c>
      <c r="B1003" s="36" t="s">
        <v>140</v>
      </c>
      <c r="C1003" s="38" t="s">
        <v>1837</v>
      </c>
      <c r="D1003" s="39" t="n">
        <v>134</v>
      </c>
      <c r="E1003" s="40"/>
    </row>
    <row collapsed="false" customFormat="false" customHeight="true" hidden="false" ht="17.1" outlineLevel="0" r="1004">
      <c r="A1004" s="36" t="n">
        <v>999</v>
      </c>
      <c r="B1004" s="36" t="s">
        <v>140</v>
      </c>
      <c r="C1004" s="38" t="s">
        <v>1838</v>
      </c>
      <c r="D1004" s="39" t="n">
        <v>109</v>
      </c>
      <c r="E1004" s="40"/>
    </row>
    <row collapsed="false" customFormat="false" customHeight="true" hidden="false" ht="17.1" outlineLevel="0" r="1005">
      <c r="A1005" s="36" t="n">
        <v>1000</v>
      </c>
      <c r="B1005" s="36" t="s">
        <v>140</v>
      </c>
      <c r="C1005" s="38" t="s">
        <v>1839</v>
      </c>
      <c r="D1005" s="39" t="s">
        <v>850</v>
      </c>
      <c r="E1005" s="40"/>
    </row>
    <row collapsed="false" customFormat="false" customHeight="true" hidden="false" ht="17.1" outlineLevel="0" r="1006">
      <c r="A1006" s="36" t="n">
        <v>1001</v>
      </c>
      <c r="B1006" s="36" t="s">
        <v>140</v>
      </c>
      <c r="C1006" s="38" t="s">
        <v>1840</v>
      </c>
      <c r="D1006" s="39" t="n">
        <v>277</v>
      </c>
      <c r="E1006" s="40"/>
    </row>
    <row collapsed="false" customFormat="false" customHeight="true" hidden="false" ht="17.1" outlineLevel="0" r="1007">
      <c r="A1007" s="36" t="n">
        <v>1002</v>
      </c>
      <c r="B1007" s="36" t="s">
        <v>140</v>
      </c>
      <c r="C1007" s="38" t="s">
        <v>1841</v>
      </c>
      <c r="D1007" s="39" t="n">
        <v>139</v>
      </c>
      <c r="E1007" s="40"/>
    </row>
    <row collapsed="false" customFormat="false" customHeight="true" hidden="false" ht="17.1" outlineLevel="0" r="1008">
      <c r="A1008" s="36" t="n">
        <v>1003</v>
      </c>
      <c r="B1008" s="36" t="s">
        <v>140</v>
      </c>
      <c r="C1008" s="38" t="s">
        <v>1842</v>
      </c>
      <c r="D1008" s="39" t="n">
        <v>47</v>
      </c>
      <c r="E1008" s="40"/>
    </row>
    <row collapsed="false" customFormat="false" customHeight="true" hidden="false" ht="17.1" outlineLevel="0" r="1009">
      <c r="A1009" s="36" t="n">
        <v>1004</v>
      </c>
      <c r="B1009" s="36" t="s">
        <v>140</v>
      </c>
      <c r="C1009" s="38" t="s">
        <v>1843</v>
      </c>
      <c r="D1009" s="39" t="s">
        <v>850</v>
      </c>
      <c r="E1009" s="40"/>
    </row>
    <row collapsed="false" customFormat="false" customHeight="true" hidden="false" ht="17.1" outlineLevel="0" r="1010">
      <c r="A1010" s="36" t="n">
        <v>1005</v>
      </c>
      <c r="B1010" s="36" t="s">
        <v>140</v>
      </c>
      <c r="C1010" s="38" t="s">
        <v>1844</v>
      </c>
      <c r="D1010" s="39" t="s">
        <v>850</v>
      </c>
      <c r="E1010" s="40"/>
    </row>
    <row collapsed="false" customFormat="false" customHeight="true" hidden="false" ht="17.1" outlineLevel="0" r="1011">
      <c r="A1011" s="36" t="n">
        <v>1006</v>
      </c>
      <c r="B1011" s="36" t="s">
        <v>140</v>
      </c>
      <c r="C1011" s="38" t="s">
        <v>1845</v>
      </c>
      <c r="D1011" s="39" t="s">
        <v>850</v>
      </c>
      <c r="E1011" s="40"/>
    </row>
    <row collapsed="false" customFormat="false" customHeight="true" hidden="false" ht="17.1" outlineLevel="0" r="1012">
      <c r="A1012" s="36" t="n">
        <v>1007</v>
      </c>
      <c r="B1012" s="36" t="s">
        <v>140</v>
      </c>
      <c r="C1012" s="38" t="s">
        <v>1846</v>
      </c>
      <c r="D1012" s="39" t="n">
        <v>117</v>
      </c>
      <c r="E1012" s="40"/>
    </row>
    <row collapsed="false" customFormat="false" customHeight="true" hidden="false" ht="17.1" outlineLevel="0" r="1013">
      <c r="A1013" s="36" t="n">
        <v>1008</v>
      </c>
      <c r="B1013" s="36" t="s">
        <v>140</v>
      </c>
      <c r="C1013" s="38" t="s">
        <v>1847</v>
      </c>
      <c r="D1013" s="39" t="n">
        <v>124</v>
      </c>
      <c r="E1013" s="40"/>
    </row>
    <row collapsed="false" customFormat="false" customHeight="true" hidden="false" ht="17.1" outlineLevel="0" r="1014">
      <c r="A1014" s="36" t="n">
        <v>1009</v>
      </c>
      <c r="B1014" s="36" t="s">
        <v>140</v>
      </c>
      <c r="C1014" s="38" t="s">
        <v>1848</v>
      </c>
      <c r="D1014" s="39" t="n">
        <v>71</v>
      </c>
      <c r="E1014" s="40"/>
    </row>
    <row collapsed="false" customFormat="false" customHeight="true" hidden="false" ht="17.1" outlineLevel="0" r="1015">
      <c r="A1015" s="36" t="n">
        <v>1010</v>
      </c>
      <c r="B1015" s="36" t="s">
        <v>140</v>
      </c>
      <c r="C1015" s="38" t="s">
        <v>1849</v>
      </c>
      <c r="D1015" s="39" t="n">
        <v>106</v>
      </c>
      <c r="E1015" s="40"/>
    </row>
    <row collapsed="false" customFormat="false" customHeight="true" hidden="false" ht="17.1" outlineLevel="0" r="1016">
      <c r="A1016" s="36" t="n">
        <v>1011</v>
      </c>
      <c r="B1016" s="36" t="s">
        <v>140</v>
      </c>
      <c r="C1016" s="38" t="s">
        <v>1850</v>
      </c>
      <c r="D1016" s="39" t="n">
        <v>102</v>
      </c>
      <c r="E1016" s="40"/>
    </row>
    <row collapsed="false" customFormat="false" customHeight="true" hidden="false" ht="17.1" outlineLevel="0" r="1017">
      <c r="A1017" s="36" t="n">
        <v>1012</v>
      </c>
      <c r="B1017" s="36" t="s">
        <v>140</v>
      </c>
      <c r="C1017" s="38" t="s">
        <v>1851</v>
      </c>
      <c r="D1017" s="39" t="n">
        <v>185</v>
      </c>
      <c r="E1017" s="40"/>
    </row>
    <row collapsed="false" customFormat="false" customHeight="true" hidden="false" ht="17.1" outlineLevel="0" r="1018">
      <c r="A1018" s="36" t="n">
        <v>1013</v>
      </c>
      <c r="B1018" s="36" t="s">
        <v>140</v>
      </c>
      <c r="C1018" s="38" t="s">
        <v>1852</v>
      </c>
      <c r="D1018" s="39" t="n">
        <v>119</v>
      </c>
      <c r="E1018" s="40"/>
    </row>
    <row collapsed="false" customFormat="false" customHeight="true" hidden="false" ht="17.1" outlineLevel="0" r="1019">
      <c r="A1019" s="36" t="n">
        <v>1014</v>
      </c>
      <c r="B1019" s="36" t="s">
        <v>140</v>
      </c>
      <c r="C1019" s="38" t="s">
        <v>1853</v>
      </c>
      <c r="D1019" s="39" t="n">
        <v>86</v>
      </c>
      <c r="E1019" s="40"/>
    </row>
    <row collapsed="false" customFormat="false" customHeight="true" hidden="false" ht="17.1" outlineLevel="0" r="1020">
      <c r="A1020" s="36" t="n">
        <v>1015</v>
      </c>
      <c r="B1020" s="36" t="s">
        <v>140</v>
      </c>
      <c r="C1020" s="38" t="s">
        <v>1854</v>
      </c>
      <c r="D1020" s="39" t="s">
        <v>850</v>
      </c>
      <c r="E1020" s="40"/>
    </row>
    <row collapsed="false" customFormat="false" customHeight="true" hidden="false" ht="17.1" outlineLevel="0" r="1021">
      <c r="A1021" s="36" t="n">
        <v>1016</v>
      </c>
      <c r="B1021" s="36" t="s">
        <v>140</v>
      </c>
      <c r="C1021" s="38" t="s">
        <v>1855</v>
      </c>
      <c r="D1021" s="39" t="s">
        <v>850</v>
      </c>
      <c r="E1021" s="40"/>
    </row>
    <row collapsed="false" customFormat="false" customHeight="true" hidden="false" ht="17.1" outlineLevel="0" r="1022">
      <c r="A1022" s="36" t="n">
        <v>1017</v>
      </c>
      <c r="B1022" s="36" t="s">
        <v>140</v>
      </c>
      <c r="C1022" s="38" t="s">
        <v>1856</v>
      </c>
      <c r="D1022" s="39" t="s">
        <v>850</v>
      </c>
      <c r="E1022" s="40"/>
    </row>
    <row collapsed="false" customFormat="false" customHeight="true" hidden="false" ht="17.1" outlineLevel="0" r="1023">
      <c r="A1023" s="36" t="n">
        <v>1018</v>
      </c>
      <c r="B1023" s="36" t="s">
        <v>140</v>
      </c>
      <c r="C1023" s="38" t="s">
        <v>1857</v>
      </c>
      <c r="D1023" s="39" t="n">
        <v>244</v>
      </c>
      <c r="E1023" s="40"/>
    </row>
    <row collapsed="false" customFormat="false" customHeight="true" hidden="false" ht="17.1" outlineLevel="0" r="1024">
      <c r="A1024" s="36" t="n">
        <v>1019</v>
      </c>
      <c r="B1024" s="36" t="s">
        <v>140</v>
      </c>
      <c r="C1024" s="38" t="s">
        <v>1858</v>
      </c>
      <c r="D1024" s="39" t="n">
        <v>129</v>
      </c>
      <c r="E1024" s="40"/>
    </row>
    <row collapsed="false" customFormat="false" customHeight="true" hidden="false" ht="17.1" outlineLevel="0" r="1025">
      <c r="A1025" s="36" t="n">
        <v>1020</v>
      </c>
      <c r="B1025" s="36" t="s">
        <v>140</v>
      </c>
      <c r="C1025" s="38" t="s">
        <v>1859</v>
      </c>
      <c r="D1025" s="39" t="n">
        <v>99</v>
      </c>
      <c r="E1025" s="40"/>
    </row>
    <row collapsed="false" customFormat="false" customHeight="true" hidden="false" ht="17.1" outlineLevel="0" r="1026">
      <c r="A1026" s="36" t="n">
        <v>1021</v>
      </c>
      <c r="B1026" s="36" t="s">
        <v>140</v>
      </c>
      <c r="C1026" s="38" t="s">
        <v>1860</v>
      </c>
      <c r="D1026" s="39" t="n">
        <v>44</v>
      </c>
      <c r="E1026" s="40"/>
    </row>
    <row collapsed="false" customFormat="false" customHeight="true" hidden="false" ht="17.1" outlineLevel="0" r="1027">
      <c r="A1027" s="36" t="n">
        <v>1022</v>
      </c>
      <c r="B1027" s="36" t="s">
        <v>140</v>
      </c>
      <c r="C1027" s="38" t="s">
        <v>1861</v>
      </c>
      <c r="D1027" s="39" t="n">
        <v>326</v>
      </c>
      <c r="E1027" s="40"/>
    </row>
    <row collapsed="false" customFormat="false" customHeight="true" hidden="false" ht="17.1" outlineLevel="0" r="1028">
      <c r="A1028" s="36" t="n">
        <v>1023</v>
      </c>
      <c r="B1028" s="36" t="s">
        <v>140</v>
      </c>
      <c r="C1028" s="38" t="s">
        <v>1862</v>
      </c>
      <c r="D1028" s="39" t="n">
        <v>186</v>
      </c>
      <c r="E1028" s="40"/>
    </row>
    <row collapsed="false" customFormat="false" customHeight="true" hidden="false" ht="17.1" outlineLevel="0" r="1029">
      <c r="A1029" s="36" t="n">
        <v>1024</v>
      </c>
      <c r="B1029" s="36" t="s">
        <v>140</v>
      </c>
      <c r="C1029" s="38" t="s">
        <v>1863</v>
      </c>
      <c r="D1029" s="39" t="n">
        <v>125</v>
      </c>
      <c r="E1029" s="40"/>
    </row>
    <row collapsed="false" customFormat="false" customHeight="true" hidden="false" ht="17.1" outlineLevel="0" r="1030">
      <c r="A1030" s="36" t="n">
        <v>1025</v>
      </c>
      <c r="B1030" s="36" t="s">
        <v>140</v>
      </c>
      <c r="C1030" s="38" t="s">
        <v>1864</v>
      </c>
      <c r="D1030" s="39" t="n">
        <v>218</v>
      </c>
      <c r="E1030" s="40"/>
    </row>
    <row collapsed="false" customFormat="false" customHeight="true" hidden="false" ht="17.1" outlineLevel="0" r="1031">
      <c r="A1031" s="36" t="n">
        <v>1026</v>
      </c>
      <c r="B1031" s="36" t="s">
        <v>140</v>
      </c>
      <c r="C1031" s="38" t="s">
        <v>1865</v>
      </c>
      <c r="D1031" s="39" t="n">
        <v>86</v>
      </c>
      <c r="E1031" s="40"/>
    </row>
    <row collapsed="false" customFormat="false" customHeight="true" hidden="false" ht="17.1" outlineLevel="0" r="1032">
      <c r="A1032" s="36" t="n">
        <v>1027</v>
      </c>
      <c r="B1032" s="36" t="s">
        <v>140</v>
      </c>
      <c r="C1032" s="38" t="s">
        <v>1866</v>
      </c>
      <c r="D1032" s="39" t="n">
        <v>88</v>
      </c>
      <c r="E1032" s="40"/>
    </row>
    <row collapsed="false" customFormat="false" customHeight="true" hidden="false" ht="17.1" outlineLevel="0" r="1033">
      <c r="A1033" s="36" t="n">
        <v>1028</v>
      </c>
      <c r="B1033" s="36" t="s">
        <v>140</v>
      </c>
      <c r="C1033" s="38" t="s">
        <v>1867</v>
      </c>
      <c r="D1033" s="39" t="n">
        <v>94</v>
      </c>
      <c r="E1033" s="40"/>
    </row>
    <row collapsed="false" customFormat="false" customHeight="true" hidden="false" ht="17.1" outlineLevel="0" r="1034">
      <c r="A1034" s="36" t="n">
        <v>1029</v>
      </c>
      <c r="B1034" s="36" t="s">
        <v>140</v>
      </c>
      <c r="C1034" s="38" t="s">
        <v>1868</v>
      </c>
      <c r="D1034" s="39" t="s">
        <v>850</v>
      </c>
      <c r="E1034" s="40"/>
    </row>
    <row collapsed="false" customFormat="false" customHeight="true" hidden="false" ht="17.1" outlineLevel="0" r="1035">
      <c r="A1035" s="36" t="n">
        <v>1030</v>
      </c>
      <c r="B1035" s="36" t="s">
        <v>140</v>
      </c>
      <c r="C1035" s="38" t="s">
        <v>1869</v>
      </c>
      <c r="D1035" s="39" t="n">
        <v>510</v>
      </c>
      <c r="E1035" s="40"/>
    </row>
    <row collapsed="false" customFormat="false" customHeight="true" hidden="false" ht="17.1" outlineLevel="0" r="1036">
      <c r="A1036" s="36" t="n">
        <v>1031</v>
      </c>
      <c r="B1036" s="36" t="s">
        <v>140</v>
      </c>
      <c r="C1036" s="38" t="s">
        <v>1870</v>
      </c>
      <c r="D1036" s="39" t="s">
        <v>850</v>
      </c>
      <c r="E1036" s="40"/>
    </row>
    <row collapsed="false" customFormat="false" customHeight="true" hidden="false" ht="17.1" outlineLevel="0" r="1037">
      <c r="A1037" s="36" t="n">
        <v>1032</v>
      </c>
      <c r="B1037" s="36" t="s">
        <v>140</v>
      </c>
      <c r="C1037" s="38" t="s">
        <v>1871</v>
      </c>
      <c r="D1037" s="39" t="n">
        <v>160</v>
      </c>
      <c r="E1037" s="40"/>
    </row>
    <row collapsed="false" customFormat="false" customHeight="true" hidden="false" ht="17.1" outlineLevel="0" r="1038">
      <c r="A1038" s="36" t="n">
        <v>1033</v>
      </c>
      <c r="B1038" s="36" t="s">
        <v>140</v>
      </c>
      <c r="C1038" s="38" t="s">
        <v>1872</v>
      </c>
      <c r="D1038" s="39" t="n">
        <v>90</v>
      </c>
      <c r="E1038" s="40"/>
    </row>
    <row collapsed="false" customFormat="false" customHeight="true" hidden="false" ht="17.1" outlineLevel="0" r="1039">
      <c r="A1039" s="36" t="n">
        <v>1034</v>
      </c>
      <c r="B1039" s="36" t="s">
        <v>140</v>
      </c>
      <c r="C1039" s="38" t="s">
        <v>1873</v>
      </c>
      <c r="D1039" s="39" t="n">
        <v>439</v>
      </c>
      <c r="E1039" s="40"/>
    </row>
    <row collapsed="false" customFormat="false" customHeight="true" hidden="false" ht="17.1" outlineLevel="0" r="1040">
      <c r="A1040" s="36" t="n">
        <v>1035</v>
      </c>
      <c r="B1040" s="36" t="s">
        <v>140</v>
      </c>
      <c r="C1040" s="38" t="s">
        <v>1874</v>
      </c>
      <c r="D1040" s="39" t="s">
        <v>850</v>
      </c>
      <c r="E1040" s="40"/>
    </row>
    <row collapsed="false" customFormat="false" customHeight="true" hidden="false" ht="17.1" outlineLevel="0" r="1041">
      <c r="A1041" s="36" t="n">
        <v>1036</v>
      </c>
      <c r="B1041" s="36" t="s">
        <v>140</v>
      </c>
      <c r="C1041" s="38" t="s">
        <v>1875</v>
      </c>
      <c r="D1041" s="39" t="n">
        <v>43</v>
      </c>
      <c r="E1041" s="40"/>
    </row>
    <row collapsed="false" customFormat="false" customHeight="true" hidden="false" ht="17.1" outlineLevel="0" r="1042">
      <c r="A1042" s="36" t="n">
        <v>1037</v>
      </c>
      <c r="B1042" s="36" t="s">
        <v>140</v>
      </c>
      <c r="C1042" s="38" t="s">
        <v>1876</v>
      </c>
      <c r="D1042" s="39" t="n">
        <v>130</v>
      </c>
      <c r="E1042" s="40"/>
    </row>
    <row collapsed="false" customFormat="false" customHeight="true" hidden="false" ht="17.1" outlineLevel="0" r="1043">
      <c r="A1043" s="36" t="n">
        <v>1038</v>
      </c>
      <c r="B1043" s="36" t="s">
        <v>140</v>
      </c>
      <c r="C1043" s="38" t="s">
        <v>1877</v>
      </c>
      <c r="D1043" s="39" t="n">
        <v>148</v>
      </c>
      <c r="E1043" s="40"/>
    </row>
    <row collapsed="false" customFormat="false" customHeight="true" hidden="false" ht="17.1" outlineLevel="0" r="1044">
      <c r="A1044" s="36" t="n">
        <v>1039</v>
      </c>
      <c r="B1044" s="36" t="s">
        <v>140</v>
      </c>
      <c r="C1044" s="38" t="s">
        <v>1878</v>
      </c>
      <c r="D1044" s="39" t="n">
        <v>92</v>
      </c>
      <c r="E1044" s="40"/>
    </row>
    <row collapsed="false" customFormat="false" customHeight="true" hidden="false" ht="17.1" outlineLevel="0" r="1045">
      <c r="A1045" s="36" t="n">
        <v>1040</v>
      </c>
      <c r="B1045" s="36" t="s">
        <v>140</v>
      </c>
      <c r="C1045" s="38" t="s">
        <v>1879</v>
      </c>
      <c r="D1045" s="39" t="n">
        <v>474</v>
      </c>
      <c r="E1045" s="40"/>
    </row>
    <row collapsed="false" customFormat="false" customHeight="true" hidden="false" ht="17.1" outlineLevel="0" r="1046">
      <c r="A1046" s="36" t="n">
        <v>1041</v>
      </c>
      <c r="B1046" s="36" t="s">
        <v>140</v>
      </c>
      <c r="C1046" s="38" t="s">
        <v>1880</v>
      </c>
      <c r="D1046" s="39" t="n">
        <v>38</v>
      </c>
      <c r="E1046" s="40"/>
    </row>
    <row collapsed="false" customFormat="false" customHeight="true" hidden="false" ht="17.1" outlineLevel="0" r="1047">
      <c r="A1047" s="36" t="n">
        <v>1042</v>
      </c>
      <c r="B1047" s="36" t="s">
        <v>140</v>
      </c>
      <c r="C1047" s="38" t="s">
        <v>1881</v>
      </c>
      <c r="D1047" s="39" t="n">
        <v>125</v>
      </c>
      <c r="E1047" s="40"/>
    </row>
    <row collapsed="false" customFormat="false" customHeight="true" hidden="false" ht="17.1" outlineLevel="0" r="1048">
      <c r="A1048" s="36" t="n">
        <v>1043</v>
      </c>
      <c r="B1048" s="36" t="s">
        <v>140</v>
      </c>
      <c r="C1048" s="38" t="s">
        <v>1882</v>
      </c>
      <c r="D1048" s="39" t="n">
        <v>103</v>
      </c>
      <c r="E1048" s="40"/>
    </row>
    <row collapsed="false" customFormat="false" customHeight="true" hidden="false" ht="17.1" outlineLevel="0" r="1049">
      <c r="A1049" s="36" t="n">
        <v>1044</v>
      </c>
      <c r="B1049" s="36" t="s">
        <v>140</v>
      </c>
      <c r="C1049" s="38" t="s">
        <v>1883</v>
      </c>
      <c r="D1049" s="39" t="n">
        <v>121</v>
      </c>
      <c r="E1049" s="40"/>
    </row>
    <row collapsed="false" customFormat="false" customHeight="true" hidden="false" ht="17.1" outlineLevel="0" r="1050">
      <c r="A1050" s="36" t="n">
        <v>1045</v>
      </c>
      <c r="B1050" s="36" t="s">
        <v>140</v>
      </c>
      <c r="C1050" s="38" t="s">
        <v>1884</v>
      </c>
      <c r="D1050" s="39" t="n">
        <v>256</v>
      </c>
      <c r="E1050" s="40"/>
    </row>
    <row collapsed="false" customFormat="false" customHeight="true" hidden="false" ht="17.1" outlineLevel="0" r="1051">
      <c r="A1051" s="36" t="n">
        <v>1046</v>
      </c>
      <c r="B1051" s="36" t="s">
        <v>140</v>
      </c>
      <c r="C1051" s="38" t="s">
        <v>1885</v>
      </c>
      <c r="D1051" s="39" t="s">
        <v>850</v>
      </c>
      <c r="E1051" s="40"/>
    </row>
    <row collapsed="false" customFormat="false" customHeight="true" hidden="false" ht="17.1" outlineLevel="0" r="1052">
      <c r="A1052" s="36" t="n">
        <v>1047</v>
      </c>
      <c r="B1052" s="36" t="s">
        <v>140</v>
      </c>
      <c r="C1052" s="38" t="s">
        <v>1886</v>
      </c>
      <c r="D1052" s="39" t="n">
        <v>120</v>
      </c>
      <c r="E1052" s="40"/>
    </row>
    <row collapsed="false" customFormat="false" customHeight="true" hidden="false" ht="17.1" outlineLevel="0" r="1053">
      <c r="A1053" s="36" t="n">
        <v>1048</v>
      </c>
      <c r="B1053" s="36" t="s">
        <v>140</v>
      </c>
      <c r="C1053" s="38" t="s">
        <v>1887</v>
      </c>
      <c r="D1053" s="39" t="n">
        <v>182</v>
      </c>
      <c r="E1053" s="40"/>
    </row>
    <row collapsed="false" customFormat="false" customHeight="true" hidden="false" ht="17.1" outlineLevel="0" r="1054">
      <c r="A1054" s="36" t="n">
        <v>1049</v>
      </c>
      <c r="B1054" s="36" t="s">
        <v>140</v>
      </c>
      <c r="C1054" s="38" t="s">
        <v>1888</v>
      </c>
      <c r="D1054" s="39" t="n">
        <v>73</v>
      </c>
      <c r="E1054" s="40"/>
    </row>
    <row collapsed="false" customFormat="false" customHeight="true" hidden="false" ht="17.1" outlineLevel="0" r="1055">
      <c r="A1055" s="36" t="n">
        <v>1050</v>
      </c>
      <c r="B1055" s="36" t="s">
        <v>140</v>
      </c>
      <c r="C1055" s="38" t="s">
        <v>1889</v>
      </c>
      <c r="D1055" s="39" t="n">
        <v>125</v>
      </c>
      <c r="E1055" s="40"/>
    </row>
    <row collapsed="false" customFormat="false" customHeight="true" hidden="false" ht="17.1" outlineLevel="0" r="1056">
      <c r="A1056" s="36" t="n">
        <v>1051</v>
      </c>
      <c r="B1056" s="36" t="s">
        <v>140</v>
      </c>
      <c r="C1056" s="38" t="s">
        <v>1890</v>
      </c>
      <c r="D1056" s="39" t="n">
        <v>99</v>
      </c>
      <c r="E1056" s="40"/>
    </row>
    <row collapsed="false" customFormat="false" customHeight="true" hidden="false" ht="17.1" outlineLevel="0" r="1057">
      <c r="A1057" s="36" t="n">
        <v>1052</v>
      </c>
      <c r="B1057" s="36" t="s">
        <v>140</v>
      </c>
      <c r="C1057" s="38" t="s">
        <v>1891</v>
      </c>
      <c r="D1057" s="39" t="n">
        <v>91</v>
      </c>
      <c r="E1057" s="40"/>
    </row>
    <row collapsed="false" customFormat="false" customHeight="true" hidden="false" ht="17.1" outlineLevel="0" r="1058">
      <c r="A1058" s="36" t="n">
        <v>1053</v>
      </c>
      <c r="B1058" s="36" t="s">
        <v>140</v>
      </c>
      <c r="C1058" s="38" t="s">
        <v>1892</v>
      </c>
      <c r="D1058" s="39" t="n">
        <v>141</v>
      </c>
      <c r="E1058" s="40"/>
    </row>
    <row collapsed="false" customFormat="false" customHeight="true" hidden="false" ht="17.1" outlineLevel="0" r="1059">
      <c r="A1059" s="36" t="n">
        <v>1054</v>
      </c>
      <c r="B1059" s="36" t="s">
        <v>140</v>
      </c>
      <c r="C1059" s="38" t="s">
        <v>1893</v>
      </c>
      <c r="D1059" s="39" t="s">
        <v>850</v>
      </c>
      <c r="E1059" s="40"/>
    </row>
    <row collapsed="false" customFormat="false" customHeight="true" hidden="false" ht="17.1" outlineLevel="0" r="1060">
      <c r="A1060" s="36" t="n">
        <v>1055</v>
      </c>
      <c r="B1060" s="36" t="s">
        <v>140</v>
      </c>
      <c r="C1060" s="38" t="s">
        <v>1894</v>
      </c>
      <c r="D1060" s="39" t="n">
        <v>87</v>
      </c>
      <c r="E1060" s="40"/>
    </row>
    <row collapsed="false" customFormat="false" customHeight="true" hidden="false" ht="17.1" outlineLevel="0" r="1061">
      <c r="A1061" s="36" t="n">
        <v>1056</v>
      </c>
      <c r="B1061" s="36" t="s">
        <v>140</v>
      </c>
      <c r="C1061" s="38" t="s">
        <v>1895</v>
      </c>
      <c r="D1061" s="39" t="n">
        <v>48</v>
      </c>
      <c r="E1061" s="40"/>
    </row>
    <row collapsed="false" customFormat="false" customHeight="true" hidden="false" ht="17.1" outlineLevel="0" r="1062">
      <c r="A1062" s="36" t="n">
        <v>1057</v>
      </c>
      <c r="B1062" s="36" t="s">
        <v>140</v>
      </c>
      <c r="C1062" s="38" t="s">
        <v>1896</v>
      </c>
      <c r="D1062" s="39" t="n">
        <v>61</v>
      </c>
      <c r="E1062" s="40"/>
    </row>
    <row collapsed="false" customFormat="false" customHeight="true" hidden="false" ht="17.1" outlineLevel="0" r="1063">
      <c r="A1063" s="36" t="n">
        <v>1058</v>
      </c>
      <c r="B1063" s="36" t="s">
        <v>140</v>
      </c>
      <c r="C1063" s="38" t="s">
        <v>1897</v>
      </c>
      <c r="D1063" s="39" t="n">
        <v>352</v>
      </c>
      <c r="E1063" s="40"/>
    </row>
    <row collapsed="false" customFormat="false" customHeight="true" hidden="false" ht="17.1" outlineLevel="0" r="1064">
      <c r="A1064" s="36" t="n">
        <v>1059</v>
      </c>
      <c r="B1064" s="36" t="s">
        <v>140</v>
      </c>
      <c r="C1064" s="38" t="s">
        <v>1898</v>
      </c>
      <c r="D1064" s="39" t="n">
        <v>141</v>
      </c>
      <c r="E1064" s="40"/>
    </row>
    <row collapsed="false" customFormat="false" customHeight="true" hidden="false" ht="17.1" outlineLevel="0" r="1065">
      <c r="A1065" s="36" t="n">
        <v>1060</v>
      </c>
      <c r="B1065" s="36" t="s">
        <v>140</v>
      </c>
      <c r="C1065" s="38" t="s">
        <v>1899</v>
      </c>
      <c r="D1065" s="39" t="n">
        <v>130</v>
      </c>
      <c r="E1065" s="40"/>
    </row>
    <row collapsed="false" customFormat="false" customHeight="true" hidden="false" ht="17.1" outlineLevel="0" r="1066">
      <c r="A1066" s="36" t="n">
        <v>1061</v>
      </c>
      <c r="B1066" s="36" t="s">
        <v>140</v>
      </c>
      <c r="C1066" s="38" t="s">
        <v>1900</v>
      </c>
      <c r="D1066" s="39" t="n">
        <v>263</v>
      </c>
      <c r="E1066" s="40"/>
    </row>
    <row collapsed="false" customFormat="false" customHeight="true" hidden="false" ht="17.1" outlineLevel="0" r="1067">
      <c r="A1067" s="36" t="n">
        <v>1062</v>
      </c>
      <c r="B1067" s="36" t="s">
        <v>140</v>
      </c>
      <c r="C1067" s="38" t="s">
        <v>1901</v>
      </c>
      <c r="D1067" s="39" t="n">
        <v>159</v>
      </c>
      <c r="E1067" s="40"/>
    </row>
    <row collapsed="false" customFormat="false" customHeight="true" hidden="false" ht="17.1" outlineLevel="0" r="1068">
      <c r="A1068" s="36" t="n">
        <v>1063</v>
      </c>
      <c r="B1068" s="36" t="s">
        <v>140</v>
      </c>
      <c r="C1068" s="38" t="s">
        <v>1902</v>
      </c>
      <c r="D1068" s="39" t="n">
        <v>128</v>
      </c>
      <c r="E1068" s="40"/>
    </row>
    <row collapsed="false" customFormat="false" customHeight="true" hidden="false" ht="17.1" outlineLevel="0" r="1069">
      <c r="A1069" s="36" t="n">
        <v>1064</v>
      </c>
      <c r="B1069" s="36" t="s">
        <v>140</v>
      </c>
      <c r="C1069" s="38" t="s">
        <v>1903</v>
      </c>
      <c r="D1069" s="39" t="n">
        <v>130</v>
      </c>
      <c r="E1069" s="40"/>
    </row>
    <row collapsed="false" customFormat="false" customHeight="true" hidden="false" ht="17.1" outlineLevel="0" r="1070">
      <c r="A1070" s="36" t="n">
        <v>1065</v>
      </c>
      <c r="B1070" s="36" t="s">
        <v>140</v>
      </c>
      <c r="C1070" s="38" t="s">
        <v>1904</v>
      </c>
      <c r="D1070" s="39" t="n">
        <v>91</v>
      </c>
      <c r="E1070" s="40"/>
    </row>
    <row collapsed="false" customFormat="false" customHeight="true" hidden="false" ht="17.1" outlineLevel="0" r="1071">
      <c r="A1071" s="36" t="n">
        <v>1066</v>
      </c>
      <c r="B1071" s="36" t="s">
        <v>140</v>
      </c>
      <c r="C1071" s="38" t="s">
        <v>1905</v>
      </c>
      <c r="D1071" s="39" t="n">
        <v>99</v>
      </c>
      <c r="E1071" s="40"/>
    </row>
    <row collapsed="false" customFormat="false" customHeight="true" hidden="false" ht="17.1" outlineLevel="0" r="1072">
      <c r="A1072" s="36" t="n">
        <v>1067</v>
      </c>
      <c r="B1072" s="36" t="s">
        <v>140</v>
      </c>
      <c r="C1072" s="38" t="s">
        <v>1906</v>
      </c>
      <c r="D1072" s="39" t="n">
        <v>97</v>
      </c>
      <c r="E1072" s="40"/>
    </row>
    <row collapsed="false" customFormat="false" customHeight="true" hidden="false" ht="17.1" outlineLevel="0" r="1073">
      <c r="A1073" s="36" t="n">
        <v>1068</v>
      </c>
      <c r="B1073" s="36" t="s">
        <v>140</v>
      </c>
      <c r="C1073" s="38" t="s">
        <v>1907</v>
      </c>
      <c r="D1073" s="39" t="n">
        <v>106</v>
      </c>
      <c r="E1073" s="40"/>
    </row>
    <row collapsed="false" customFormat="false" customHeight="true" hidden="false" ht="17.1" outlineLevel="0" r="1074">
      <c r="A1074" s="36" t="n">
        <v>1069</v>
      </c>
      <c r="B1074" s="36" t="s">
        <v>140</v>
      </c>
      <c r="C1074" s="38" t="s">
        <v>1908</v>
      </c>
      <c r="D1074" s="39" t="n">
        <v>82</v>
      </c>
      <c r="E1074" s="40"/>
    </row>
    <row collapsed="false" customFormat="false" customHeight="true" hidden="false" ht="17.1" outlineLevel="0" r="1075">
      <c r="A1075" s="36" t="n">
        <v>1070</v>
      </c>
      <c r="B1075" s="36" t="s">
        <v>140</v>
      </c>
      <c r="C1075" s="38" t="s">
        <v>1909</v>
      </c>
      <c r="D1075" s="39" t="n">
        <v>195</v>
      </c>
      <c r="E1075" s="40"/>
    </row>
    <row collapsed="false" customFormat="false" customHeight="true" hidden="false" ht="17.1" outlineLevel="0" r="1076">
      <c r="A1076" s="36" t="n">
        <v>1071</v>
      </c>
      <c r="B1076" s="36" t="s">
        <v>140</v>
      </c>
      <c r="C1076" s="38" t="s">
        <v>1910</v>
      </c>
      <c r="D1076" s="39" t="n">
        <v>213</v>
      </c>
      <c r="E1076" s="40"/>
    </row>
    <row collapsed="false" customFormat="false" customHeight="true" hidden="false" ht="17.1" outlineLevel="0" r="1077">
      <c r="A1077" s="36" t="n">
        <v>1072</v>
      </c>
      <c r="B1077" s="36" t="s">
        <v>140</v>
      </c>
      <c r="C1077" s="38" t="s">
        <v>1911</v>
      </c>
      <c r="D1077" s="39" t="n">
        <v>140</v>
      </c>
      <c r="E1077" s="40"/>
    </row>
    <row collapsed="false" customFormat="false" customHeight="true" hidden="false" ht="17.1" outlineLevel="0" r="1078">
      <c r="A1078" s="36" t="n">
        <v>1073</v>
      </c>
      <c r="B1078" s="36" t="s">
        <v>140</v>
      </c>
      <c r="C1078" s="38" t="s">
        <v>1912</v>
      </c>
      <c r="D1078" s="39" t="n">
        <v>94</v>
      </c>
      <c r="E1078" s="40"/>
    </row>
    <row collapsed="false" customFormat="false" customHeight="true" hidden="false" ht="17.1" outlineLevel="0" r="1079">
      <c r="A1079" s="36" t="n">
        <v>1074</v>
      </c>
      <c r="B1079" s="36" t="s">
        <v>140</v>
      </c>
      <c r="C1079" s="38" t="s">
        <v>1913</v>
      </c>
      <c r="D1079" s="39" t="n">
        <v>86</v>
      </c>
      <c r="E1079" s="40"/>
    </row>
    <row collapsed="false" customFormat="false" customHeight="true" hidden="false" ht="17.1" outlineLevel="0" r="1080">
      <c r="A1080" s="36" t="n">
        <v>1075</v>
      </c>
      <c r="B1080" s="36" t="s">
        <v>140</v>
      </c>
      <c r="C1080" s="38" t="s">
        <v>1914</v>
      </c>
      <c r="D1080" s="39" t="n">
        <v>50</v>
      </c>
      <c r="E1080" s="40"/>
    </row>
    <row collapsed="false" customFormat="false" customHeight="true" hidden="false" ht="17.1" outlineLevel="0" r="1081">
      <c r="A1081" s="36" t="n">
        <v>1076</v>
      </c>
      <c r="B1081" s="36" t="s">
        <v>140</v>
      </c>
      <c r="C1081" s="38" t="s">
        <v>1915</v>
      </c>
      <c r="D1081" s="39" t="n">
        <v>167</v>
      </c>
      <c r="E1081" s="40"/>
    </row>
    <row collapsed="false" customFormat="false" customHeight="true" hidden="false" ht="17.1" outlineLevel="0" r="1082">
      <c r="A1082" s="36" t="n">
        <v>1077</v>
      </c>
      <c r="B1082" s="36" t="s">
        <v>140</v>
      </c>
      <c r="C1082" s="38" t="s">
        <v>1916</v>
      </c>
      <c r="D1082" s="39" t="n">
        <v>115</v>
      </c>
      <c r="E1082" s="40"/>
    </row>
    <row collapsed="false" customFormat="false" customHeight="true" hidden="false" ht="17.1" outlineLevel="0" r="1083">
      <c r="A1083" s="36" t="n">
        <v>1078</v>
      </c>
      <c r="B1083" s="36" t="s">
        <v>140</v>
      </c>
      <c r="C1083" s="38" t="s">
        <v>1917</v>
      </c>
      <c r="D1083" s="39" t="n">
        <v>56</v>
      </c>
      <c r="E1083" s="40"/>
    </row>
    <row collapsed="false" customFormat="false" customHeight="true" hidden="false" ht="17.1" outlineLevel="0" r="1084">
      <c r="A1084" s="36" t="n">
        <v>1079</v>
      </c>
      <c r="B1084" s="36" t="s">
        <v>140</v>
      </c>
      <c r="C1084" s="38" t="s">
        <v>1918</v>
      </c>
      <c r="D1084" s="39" t="n">
        <v>83</v>
      </c>
      <c r="E1084" s="40"/>
    </row>
    <row collapsed="false" customFormat="false" customHeight="true" hidden="false" ht="17.1" outlineLevel="0" r="1085">
      <c r="A1085" s="36" t="n">
        <v>1080</v>
      </c>
      <c r="B1085" s="36" t="s">
        <v>140</v>
      </c>
      <c r="C1085" s="38" t="s">
        <v>1919</v>
      </c>
      <c r="D1085" s="39" t="n">
        <v>58</v>
      </c>
      <c r="E1085" s="40"/>
    </row>
    <row collapsed="false" customFormat="false" customHeight="true" hidden="false" ht="17.1" outlineLevel="0" r="1086">
      <c r="A1086" s="36" t="n">
        <v>1081</v>
      </c>
      <c r="B1086" s="36" t="s">
        <v>140</v>
      </c>
      <c r="C1086" s="38" t="s">
        <v>1920</v>
      </c>
      <c r="D1086" s="39" t="n">
        <v>88</v>
      </c>
      <c r="E1086" s="40"/>
    </row>
    <row collapsed="false" customFormat="false" customHeight="true" hidden="false" ht="17.1" outlineLevel="0" r="1087">
      <c r="A1087" s="36" t="n">
        <v>1082</v>
      </c>
      <c r="B1087" s="36" t="s">
        <v>140</v>
      </c>
      <c r="C1087" s="38" t="s">
        <v>1921</v>
      </c>
      <c r="D1087" s="39" t="n">
        <v>65</v>
      </c>
      <c r="E1087" s="40"/>
    </row>
    <row collapsed="false" customFormat="false" customHeight="true" hidden="false" ht="17.1" outlineLevel="0" r="1088">
      <c r="A1088" s="36" t="n">
        <v>1083</v>
      </c>
      <c r="B1088" s="36" t="s">
        <v>140</v>
      </c>
      <c r="C1088" s="38" t="s">
        <v>1922</v>
      </c>
      <c r="D1088" s="39" t="n">
        <v>57</v>
      </c>
      <c r="E1088" s="40"/>
    </row>
    <row collapsed="false" customFormat="false" customHeight="true" hidden="false" ht="17.1" outlineLevel="0" r="1089">
      <c r="A1089" s="36" t="n">
        <v>1084</v>
      </c>
      <c r="B1089" s="36" t="s">
        <v>140</v>
      </c>
      <c r="C1089" s="38" t="s">
        <v>1923</v>
      </c>
      <c r="D1089" s="39" t="n">
        <v>73</v>
      </c>
      <c r="E1089" s="40"/>
    </row>
    <row collapsed="false" customFormat="false" customHeight="true" hidden="false" ht="17.1" outlineLevel="0" r="1090">
      <c r="A1090" s="36" t="n">
        <v>1085</v>
      </c>
      <c r="B1090" s="36" t="s">
        <v>140</v>
      </c>
      <c r="C1090" s="38" t="s">
        <v>1924</v>
      </c>
      <c r="D1090" s="39" t="n">
        <v>62</v>
      </c>
      <c r="E1090" s="40"/>
    </row>
    <row collapsed="false" customFormat="false" customHeight="true" hidden="false" ht="17.1" outlineLevel="0" r="1091">
      <c r="A1091" s="36" t="n">
        <v>1086</v>
      </c>
      <c r="B1091" s="36" t="s">
        <v>140</v>
      </c>
      <c r="C1091" s="38" t="s">
        <v>1925</v>
      </c>
      <c r="D1091" s="39" t="n">
        <v>88</v>
      </c>
      <c r="E1091" s="40"/>
    </row>
    <row collapsed="false" customFormat="false" customHeight="true" hidden="false" ht="17.1" outlineLevel="0" r="1092">
      <c r="A1092" s="36" t="n">
        <v>1087</v>
      </c>
      <c r="B1092" s="36" t="s">
        <v>140</v>
      </c>
      <c r="C1092" s="38" t="s">
        <v>1926</v>
      </c>
      <c r="D1092" s="39" t="n">
        <v>50</v>
      </c>
      <c r="E1092" s="40"/>
    </row>
    <row collapsed="false" customFormat="false" customHeight="true" hidden="false" ht="17.1" outlineLevel="0" r="1093">
      <c r="A1093" s="36" t="n">
        <v>1088</v>
      </c>
      <c r="B1093" s="36" t="s">
        <v>140</v>
      </c>
      <c r="C1093" s="38" t="s">
        <v>1927</v>
      </c>
      <c r="D1093" s="39" t="n">
        <v>37</v>
      </c>
      <c r="E1093" s="40"/>
    </row>
    <row collapsed="false" customFormat="false" customHeight="true" hidden="false" ht="17.1" outlineLevel="0" r="1094">
      <c r="A1094" s="36" t="n">
        <v>1089</v>
      </c>
      <c r="B1094" s="36" t="s">
        <v>140</v>
      </c>
      <c r="C1094" s="38" t="s">
        <v>1928</v>
      </c>
      <c r="D1094" s="39" t="s">
        <v>850</v>
      </c>
      <c r="E1094" s="40"/>
    </row>
    <row collapsed="false" customFormat="false" customHeight="true" hidden="false" ht="17.1" outlineLevel="0" r="1095">
      <c r="A1095" s="36" t="n">
        <v>1090</v>
      </c>
      <c r="B1095" s="36" t="s">
        <v>140</v>
      </c>
      <c r="C1095" s="38" t="s">
        <v>1929</v>
      </c>
      <c r="D1095" s="39" t="n">
        <v>166</v>
      </c>
      <c r="E1095" s="40"/>
    </row>
    <row collapsed="false" customFormat="false" customHeight="true" hidden="false" ht="17.1" outlineLevel="0" r="1096">
      <c r="A1096" s="36" t="n">
        <v>1091</v>
      </c>
      <c r="B1096" s="36" t="s">
        <v>140</v>
      </c>
      <c r="C1096" s="38" t="s">
        <v>1930</v>
      </c>
      <c r="D1096" s="39" t="n">
        <v>127</v>
      </c>
      <c r="E1096" s="40"/>
    </row>
    <row collapsed="false" customFormat="false" customHeight="true" hidden="false" ht="17.1" outlineLevel="0" r="1097">
      <c r="A1097" s="36" t="n">
        <v>1092</v>
      </c>
      <c r="B1097" s="36" t="s">
        <v>140</v>
      </c>
      <c r="C1097" s="38" t="s">
        <v>1931</v>
      </c>
      <c r="D1097" s="39" t="n">
        <v>357</v>
      </c>
      <c r="E1097" s="40"/>
    </row>
    <row collapsed="false" customFormat="false" customHeight="true" hidden="false" ht="17.1" outlineLevel="0" r="1098">
      <c r="A1098" s="36" t="n">
        <v>1093</v>
      </c>
      <c r="B1098" s="36" t="s">
        <v>140</v>
      </c>
      <c r="C1098" s="38" t="s">
        <v>1932</v>
      </c>
      <c r="D1098" s="39" t="n">
        <v>1</v>
      </c>
      <c r="E1098" s="40"/>
    </row>
    <row collapsed="false" customFormat="false" customHeight="true" hidden="false" ht="17.1" outlineLevel="0" r="1099">
      <c r="A1099" s="36" t="n">
        <v>1094</v>
      </c>
      <c r="B1099" s="36" t="s">
        <v>140</v>
      </c>
      <c r="C1099" s="38" t="s">
        <v>1933</v>
      </c>
      <c r="D1099" s="39" t="n">
        <v>126</v>
      </c>
      <c r="E1099" s="40"/>
    </row>
    <row collapsed="false" customFormat="false" customHeight="true" hidden="false" ht="17.1" outlineLevel="0" r="1100">
      <c r="A1100" s="36" t="n">
        <v>1095</v>
      </c>
      <c r="B1100" s="36" t="s">
        <v>140</v>
      </c>
      <c r="C1100" s="38" t="s">
        <v>1934</v>
      </c>
      <c r="D1100" s="39" t="s">
        <v>850</v>
      </c>
      <c r="E1100" s="40"/>
    </row>
    <row collapsed="false" customFormat="false" customHeight="true" hidden="false" ht="17.1" outlineLevel="0" r="1101">
      <c r="A1101" s="36" t="n">
        <v>1096</v>
      </c>
      <c r="B1101" s="36" t="s">
        <v>140</v>
      </c>
      <c r="C1101" s="38" t="s">
        <v>1935</v>
      </c>
      <c r="D1101" s="39" t="n">
        <v>115</v>
      </c>
      <c r="E1101" s="40"/>
    </row>
    <row collapsed="false" customFormat="false" customHeight="true" hidden="false" ht="17.1" outlineLevel="0" r="1102">
      <c r="A1102" s="36" t="n">
        <v>1097</v>
      </c>
      <c r="B1102" s="36" t="s">
        <v>140</v>
      </c>
      <c r="C1102" s="38" t="s">
        <v>1936</v>
      </c>
      <c r="D1102" s="39" t="n">
        <v>198</v>
      </c>
      <c r="E1102" s="40"/>
    </row>
    <row collapsed="false" customFormat="false" customHeight="true" hidden="false" ht="17.1" outlineLevel="0" r="1103">
      <c r="A1103" s="36" t="n">
        <v>1098</v>
      </c>
      <c r="B1103" s="36" t="s">
        <v>140</v>
      </c>
      <c r="C1103" s="38" t="s">
        <v>1937</v>
      </c>
      <c r="D1103" s="39" t="n">
        <v>574</v>
      </c>
      <c r="E1103" s="40"/>
    </row>
    <row collapsed="false" customFormat="false" customHeight="true" hidden="false" ht="17.1" outlineLevel="0" r="1104">
      <c r="A1104" s="36" t="n">
        <v>1099</v>
      </c>
      <c r="B1104" s="36" t="s">
        <v>140</v>
      </c>
      <c r="C1104" s="38" t="s">
        <v>1938</v>
      </c>
      <c r="D1104" s="39" t="n">
        <v>208</v>
      </c>
      <c r="E1104" s="40"/>
    </row>
    <row collapsed="false" customFormat="false" customHeight="true" hidden="false" ht="17.1" outlineLevel="0" r="1105">
      <c r="A1105" s="36" t="n">
        <v>1100</v>
      </c>
      <c r="B1105" s="36" t="s">
        <v>140</v>
      </c>
      <c r="C1105" s="38" t="s">
        <v>1939</v>
      </c>
      <c r="D1105" s="39" t="n">
        <v>143</v>
      </c>
      <c r="E1105" s="40"/>
    </row>
    <row collapsed="false" customFormat="false" customHeight="true" hidden="false" ht="17.1" outlineLevel="0" r="1106">
      <c r="A1106" s="36" t="n">
        <v>1101</v>
      </c>
      <c r="B1106" s="36" t="s">
        <v>140</v>
      </c>
      <c r="C1106" s="38" t="s">
        <v>1940</v>
      </c>
      <c r="D1106" s="39" t="n">
        <v>58</v>
      </c>
      <c r="E1106" s="40"/>
    </row>
    <row collapsed="false" customFormat="false" customHeight="true" hidden="false" ht="17.1" outlineLevel="0" r="1107">
      <c r="A1107" s="36" t="n">
        <v>1102</v>
      </c>
      <c r="B1107" s="36" t="s">
        <v>140</v>
      </c>
      <c r="C1107" s="38" t="s">
        <v>1941</v>
      </c>
      <c r="D1107" s="39" t="n">
        <v>177</v>
      </c>
      <c r="E1107" s="40"/>
    </row>
    <row collapsed="false" customFormat="false" customHeight="true" hidden="false" ht="17.1" outlineLevel="0" r="1108">
      <c r="A1108" s="36" t="n">
        <v>1103</v>
      </c>
      <c r="B1108" s="36" t="s">
        <v>140</v>
      </c>
      <c r="C1108" s="38" t="s">
        <v>1942</v>
      </c>
      <c r="D1108" s="39" t="n">
        <v>142</v>
      </c>
      <c r="E1108" s="40"/>
    </row>
    <row collapsed="false" customFormat="false" customHeight="true" hidden="false" ht="17.1" outlineLevel="0" r="1109">
      <c r="A1109" s="36" t="n">
        <v>1104</v>
      </c>
      <c r="B1109" s="36" t="s">
        <v>140</v>
      </c>
      <c r="C1109" s="38" t="s">
        <v>1943</v>
      </c>
      <c r="D1109" s="39" t="n">
        <v>107</v>
      </c>
      <c r="E1109" s="40"/>
    </row>
    <row collapsed="false" customFormat="false" customHeight="true" hidden="false" ht="17.1" outlineLevel="0" r="1110">
      <c r="A1110" s="36" t="n">
        <v>1105</v>
      </c>
      <c r="B1110" s="36" t="s">
        <v>140</v>
      </c>
      <c r="C1110" s="38" t="s">
        <v>1944</v>
      </c>
      <c r="D1110" s="39" t="n">
        <v>58</v>
      </c>
      <c r="E1110" s="40"/>
    </row>
    <row collapsed="false" customFormat="false" customHeight="true" hidden="false" ht="17.1" outlineLevel="0" r="1111">
      <c r="A1111" s="36" t="n">
        <v>1106</v>
      </c>
      <c r="B1111" s="36" t="s">
        <v>140</v>
      </c>
      <c r="C1111" s="38" t="s">
        <v>1945</v>
      </c>
      <c r="D1111" s="39" t="n">
        <v>48</v>
      </c>
      <c r="E1111" s="40"/>
    </row>
    <row collapsed="false" customFormat="false" customHeight="true" hidden="false" ht="17.1" outlineLevel="0" r="1112">
      <c r="A1112" s="36" t="n">
        <v>1107</v>
      </c>
      <c r="B1112" s="36" t="s">
        <v>140</v>
      </c>
      <c r="C1112" s="38" t="s">
        <v>1946</v>
      </c>
      <c r="D1112" s="39" t="n">
        <v>158</v>
      </c>
      <c r="E1112" s="40"/>
    </row>
    <row collapsed="false" customFormat="false" customHeight="true" hidden="false" ht="17.1" outlineLevel="0" r="1113">
      <c r="A1113" s="36" t="n">
        <v>1108</v>
      </c>
      <c r="B1113" s="36" t="s">
        <v>140</v>
      </c>
      <c r="C1113" s="38" t="s">
        <v>1947</v>
      </c>
      <c r="D1113" s="39" t="s">
        <v>850</v>
      </c>
      <c r="E1113" s="40"/>
    </row>
    <row collapsed="false" customFormat="false" customHeight="true" hidden="false" ht="17.1" outlineLevel="0" r="1114">
      <c r="A1114" s="36" t="n">
        <v>1109</v>
      </c>
      <c r="B1114" s="36" t="s">
        <v>140</v>
      </c>
      <c r="C1114" s="38" t="s">
        <v>1948</v>
      </c>
      <c r="D1114" s="39" t="n">
        <v>224</v>
      </c>
      <c r="E1114" s="40"/>
    </row>
    <row collapsed="false" customFormat="false" customHeight="true" hidden="false" ht="17.1" outlineLevel="0" r="1115">
      <c r="A1115" s="36" t="n">
        <v>1110</v>
      </c>
      <c r="B1115" s="36" t="s">
        <v>140</v>
      </c>
      <c r="C1115" s="38" t="s">
        <v>1949</v>
      </c>
      <c r="D1115" s="39" t="n">
        <v>101</v>
      </c>
      <c r="E1115" s="40"/>
    </row>
    <row collapsed="false" customFormat="false" customHeight="true" hidden="false" ht="17.1" outlineLevel="0" r="1116">
      <c r="A1116" s="36" t="n">
        <v>1111</v>
      </c>
      <c r="B1116" s="36" t="s">
        <v>140</v>
      </c>
      <c r="C1116" s="38" t="s">
        <v>1950</v>
      </c>
      <c r="D1116" s="39" t="n">
        <v>204</v>
      </c>
      <c r="E1116" s="40"/>
    </row>
    <row collapsed="false" customFormat="false" customHeight="true" hidden="false" ht="17.1" outlineLevel="0" r="1117">
      <c r="A1117" s="36" t="n">
        <v>1112</v>
      </c>
      <c r="B1117" s="36" t="s">
        <v>140</v>
      </c>
      <c r="C1117" s="38" t="s">
        <v>1951</v>
      </c>
      <c r="D1117" s="39" t="s">
        <v>850</v>
      </c>
      <c r="E1117" s="40"/>
    </row>
    <row collapsed="false" customFormat="false" customHeight="true" hidden="false" ht="17.1" outlineLevel="0" r="1118">
      <c r="A1118" s="36" t="n">
        <v>1113</v>
      </c>
      <c r="B1118" s="36" t="s">
        <v>140</v>
      </c>
      <c r="C1118" s="38" t="s">
        <v>1952</v>
      </c>
      <c r="D1118" s="39" t="s">
        <v>850</v>
      </c>
      <c r="E1118" s="40"/>
    </row>
    <row collapsed="false" customFormat="false" customHeight="true" hidden="false" ht="17.1" outlineLevel="0" r="1119">
      <c r="A1119" s="36" t="n">
        <v>1114</v>
      </c>
      <c r="B1119" s="36" t="s">
        <v>140</v>
      </c>
      <c r="C1119" s="38" t="s">
        <v>1953</v>
      </c>
      <c r="D1119" s="39" t="n">
        <v>117</v>
      </c>
      <c r="E1119" s="40"/>
    </row>
    <row collapsed="false" customFormat="false" customHeight="true" hidden="false" ht="17.1" outlineLevel="0" r="1120">
      <c r="A1120" s="36" t="n">
        <v>1115</v>
      </c>
      <c r="B1120" s="36" t="s">
        <v>140</v>
      </c>
      <c r="C1120" s="38" t="s">
        <v>1954</v>
      </c>
      <c r="D1120" s="39" t="n">
        <v>76</v>
      </c>
      <c r="E1120" s="40"/>
    </row>
    <row collapsed="false" customFormat="false" customHeight="true" hidden="false" ht="17.1" outlineLevel="0" r="1121">
      <c r="A1121" s="36" t="n">
        <v>1116</v>
      </c>
      <c r="B1121" s="36" t="s">
        <v>140</v>
      </c>
      <c r="C1121" s="38" t="s">
        <v>1955</v>
      </c>
      <c r="D1121" s="39" t="n">
        <v>766</v>
      </c>
      <c r="E1121" s="40"/>
    </row>
    <row collapsed="false" customFormat="false" customHeight="true" hidden="false" ht="17.1" outlineLevel="0" r="1122">
      <c r="A1122" s="36" t="n">
        <v>1117</v>
      </c>
      <c r="B1122" s="36" t="s">
        <v>140</v>
      </c>
      <c r="C1122" s="38" t="s">
        <v>1956</v>
      </c>
      <c r="D1122" s="39" t="n">
        <v>67</v>
      </c>
      <c r="E1122" s="40"/>
    </row>
    <row collapsed="false" customFormat="false" customHeight="true" hidden="false" ht="17.1" outlineLevel="0" r="1123">
      <c r="A1123" s="36" t="n">
        <v>1118</v>
      </c>
      <c r="B1123" s="36" t="s">
        <v>140</v>
      </c>
      <c r="C1123" s="38" t="s">
        <v>1957</v>
      </c>
      <c r="D1123" s="39" t="n">
        <v>46</v>
      </c>
      <c r="E1123" s="40"/>
    </row>
    <row collapsed="false" customFormat="false" customHeight="true" hidden="false" ht="17.1" outlineLevel="0" r="1124">
      <c r="A1124" s="36" t="n">
        <v>1119</v>
      </c>
      <c r="B1124" s="36" t="s">
        <v>140</v>
      </c>
      <c r="C1124" s="38" t="s">
        <v>1958</v>
      </c>
      <c r="D1124" s="39" t="n">
        <v>135</v>
      </c>
      <c r="E1124" s="40"/>
    </row>
    <row collapsed="false" customFormat="false" customHeight="true" hidden="false" ht="17.1" outlineLevel="0" r="1125">
      <c r="A1125" s="36" t="n">
        <v>1120</v>
      </c>
      <c r="B1125" s="36" t="s">
        <v>140</v>
      </c>
      <c r="C1125" s="38" t="s">
        <v>1959</v>
      </c>
      <c r="D1125" s="39" t="n">
        <v>76</v>
      </c>
      <c r="E1125" s="40"/>
    </row>
    <row collapsed="false" customFormat="false" customHeight="true" hidden="false" ht="17.1" outlineLevel="0" r="1126">
      <c r="A1126" s="36" t="n">
        <v>1121</v>
      </c>
      <c r="B1126" s="36" t="s">
        <v>140</v>
      </c>
      <c r="C1126" s="38" t="s">
        <v>1960</v>
      </c>
      <c r="D1126" s="39" t="n">
        <v>61</v>
      </c>
      <c r="E1126" s="40"/>
    </row>
    <row collapsed="false" customFormat="false" customHeight="true" hidden="false" ht="17.1" outlineLevel="0" r="1127">
      <c r="A1127" s="36" t="n">
        <v>1122</v>
      </c>
      <c r="B1127" s="36" t="s">
        <v>140</v>
      </c>
      <c r="C1127" s="38" t="s">
        <v>1961</v>
      </c>
      <c r="D1127" s="39" t="n">
        <v>96</v>
      </c>
      <c r="E1127" s="40"/>
    </row>
    <row collapsed="false" customFormat="false" customHeight="true" hidden="false" ht="17.1" outlineLevel="0" r="1128">
      <c r="A1128" s="36" t="n">
        <v>1123</v>
      </c>
      <c r="B1128" s="36" t="s">
        <v>140</v>
      </c>
      <c r="C1128" s="38" t="s">
        <v>1962</v>
      </c>
      <c r="D1128" s="39" t="n">
        <v>191</v>
      </c>
      <c r="E1128" s="40"/>
    </row>
    <row collapsed="false" customFormat="false" customHeight="true" hidden="false" ht="17.1" outlineLevel="0" r="1129">
      <c r="A1129" s="36" t="n">
        <v>1124</v>
      </c>
      <c r="B1129" s="36" t="s">
        <v>140</v>
      </c>
      <c r="C1129" s="38" t="s">
        <v>1963</v>
      </c>
      <c r="D1129" s="39" t="n">
        <v>146</v>
      </c>
      <c r="E1129" s="40"/>
    </row>
    <row collapsed="false" customFormat="false" customHeight="true" hidden="false" ht="17.1" outlineLevel="0" r="1130">
      <c r="A1130" s="36" t="n">
        <v>1125</v>
      </c>
      <c r="B1130" s="36" t="s">
        <v>140</v>
      </c>
      <c r="C1130" s="38" t="s">
        <v>1964</v>
      </c>
      <c r="D1130" s="39" t="n">
        <v>29</v>
      </c>
      <c r="E1130" s="40"/>
    </row>
    <row collapsed="false" customFormat="false" customHeight="true" hidden="false" ht="17.1" outlineLevel="0" r="1131">
      <c r="A1131" s="36" t="n">
        <v>1126</v>
      </c>
      <c r="B1131" s="36" t="s">
        <v>140</v>
      </c>
      <c r="C1131" s="38" t="s">
        <v>1965</v>
      </c>
      <c r="D1131" s="39" t="n">
        <v>41</v>
      </c>
      <c r="E1131" s="40"/>
    </row>
    <row collapsed="false" customFormat="false" customHeight="true" hidden="false" ht="17.1" outlineLevel="0" r="1132">
      <c r="A1132" s="36" t="n">
        <v>1127</v>
      </c>
      <c r="B1132" s="36" t="s">
        <v>140</v>
      </c>
      <c r="C1132" s="38" t="s">
        <v>1966</v>
      </c>
      <c r="D1132" s="39" t="n">
        <v>74</v>
      </c>
      <c r="E1132" s="40"/>
    </row>
    <row collapsed="false" customFormat="false" customHeight="true" hidden="false" ht="17.1" outlineLevel="0" r="1133">
      <c r="A1133" s="36" t="n">
        <v>1128</v>
      </c>
      <c r="B1133" s="36" t="s">
        <v>140</v>
      </c>
      <c r="C1133" s="38" t="s">
        <v>1967</v>
      </c>
      <c r="D1133" s="39" t="n">
        <v>210</v>
      </c>
      <c r="E1133" s="40"/>
    </row>
    <row collapsed="false" customFormat="false" customHeight="true" hidden="false" ht="17.1" outlineLevel="0" r="1134">
      <c r="A1134" s="36" t="n">
        <v>1129</v>
      </c>
      <c r="B1134" s="36" t="s">
        <v>140</v>
      </c>
      <c r="C1134" s="38" t="s">
        <v>1968</v>
      </c>
      <c r="D1134" s="39" t="s">
        <v>850</v>
      </c>
      <c r="E1134" s="40"/>
    </row>
    <row collapsed="false" customFormat="false" customHeight="true" hidden="false" ht="17.1" outlineLevel="0" r="1135">
      <c r="A1135" s="36" t="n">
        <v>1130</v>
      </c>
      <c r="B1135" s="36" t="s">
        <v>140</v>
      </c>
      <c r="C1135" s="38" t="s">
        <v>1969</v>
      </c>
      <c r="D1135" s="39" t="s">
        <v>850</v>
      </c>
      <c r="E1135" s="40"/>
    </row>
    <row collapsed="false" customFormat="false" customHeight="true" hidden="false" ht="17.1" outlineLevel="0" r="1136">
      <c r="A1136" s="36" t="n">
        <v>1131</v>
      </c>
      <c r="B1136" s="36" t="s">
        <v>48</v>
      </c>
      <c r="C1136" s="38" t="s">
        <v>1970</v>
      </c>
      <c r="D1136" s="39" t="n">
        <v>153</v>
      </c>
      <c r="E1136" s="40"/>
    </row>
    <row collapsed="false" customFormat="false" customHeight="true" hidden="false" ht="17.1" outlineLevel="0" r="1137">
      <c r="A1137" s="36" t="n">
        <v>1132</v>
      </c>
      <c r="B1137" s="36" t="s">
        <v>48</v>
      </c>
      <c r="C1137" s="38" t="s">
        <v>1971</v>
      </c>
      <c r="D1137" s="39" t="s">
        <v>850</v>
      </c>
      <c r="E1137" s="40"/>
    </row>
    <row collapsed="false" customFormat="false" customHeight="true" hidden="false" ht="17.1" outlineLevel="0" r="1138">
      <c r="A1138" s="36" t="n">
        <v>1133</v>
      </c>
      <c r="B1138" s="36" t="s">
        <v>48</v>
      </c>
      <c r="C1138" s="38" t="s">
        <v>1972</v>
      </c>
      <c r="D1138" s="39" t="s">
        <v>850</v>
      </c>
      <c r="E1138" s="40"/>
    </row>
    <row collapsed="false" customFormat="false" customHeight="true" hidden="false" ht="17.1" outlineLevel="0" r="1139">
      <c r="A1139" s="36" t="n">
        <v>1134</v>
      </c>
      <c r="B1139" s="36" t="s">
        <v>48</v>
      </c>
      <c r="C1139" s="38" t="s">
        <v>1973</v>
      </c>
      <c r="D1139" s="39" t="n">
        <v>265</v>
      </c>
      <c r="E1139" s="40"/>
    </row>
    <row collapsed="false" customFormat="false" customHeight="true" hidden="false" ht="17.1" outlineLevel="0" r="1140">
      <c r="A1140" s="36" t="n">
        <v>1135</v>
      </c>
      <c r="B1140" s="36" t="s">
        <v>48</v>
      </c>
      <c r="C1140" s="38" t="s">
        <v>1974</v>
      </c>
      <c r="D1140" s="39" t="s">
        <v>850</v>
      </c>
      <c r="E1140" s="40"/>
    </row>
    <row collapsed="false" customFormat="false" customHeight="true" hidden="false" ht="17.1" outlineLevel="0" r="1141">
      <c r="A1141" s="36" t="n">
        <v>1136</v>
      </c>
      <c r="B1141" s="36" t="s">
        <v>48</v>
      </c>
      <c r="C1141" s="38" t="s">
        <v>1975</v>
      </c>
      <c r="D1141" s="39" t="n">
        <v>1123</v>
      </c>
      <c r="E1141" s="40"/>
    </row>
    <row collapsed="false" customFormat="false" customHeight="true" hidden="false" ht="17.1" outlineLevel="0" r="1142">
      <c r="A1142" s="36" t="n">
        <v>1137</v>
      </c>
      <c r="B1142" s="36" t="s">
        <v>48</v>
      </c>
      <c r="C1142" s="38" t="s">
        <v>1976</v>
      </c>
      <c r="D1142" s="39" t="n">
        <v>658</v>
      </c>
      <c r="E1142" s="40"/>
    </row>
    <row collapsed="false" customFormat="false" customHeight="true" hidden="false" ht="17.1" outlineLevel="0" r="1143">
      <c r="A1143" s="36" t="n">
        <v>1138</v>
      </c>
      <c r="B1143" s="36" t="s">
        <v>48</v>
      </c>
      <c r="C1143" s="38" t="s">
        <v>1977</v>
      </c>
      <c r="D1143" s="39" t="n">
        <v>200</v>
      </c>
      <c r="E1143" s="40"/>
    </row>
    <row collapsed="false" customFormat="false" customHeight="true" hidden="false" ht="17.1" outlineLevel="0" r="1144">
      <c r="A1144" s="36" t="n">
        <v>1139</v>
      </c>
      <c r="B1144" s="36" t="s">
        <v>48</v>
      </c>
      <c r="C1144" s="38" t="s">
        <v>1978</v>
      </c>
      <c r="D1144" s="39" t="n">
        <v>634</v>
      </c>
      <c r="E1144" s="40"/>
    </row>
    <row collapsed="false" customFormat="false" customHeight="true" hidden="false" ht="17.1" outlineLevel="0" r="1145">
      <c r="A1145" s="36" t="n">
        <v>1140</v>
      </c>
      <c r="B1145" s="36" t="s">
        <v>48</v>
      </c>
      <c r="C1145" s="38" t="s">
        <v>1979</v>
      </c>
      <c r="D1145" s="39" t="n">
        <v>333</v>
      </c>
      <c r="E1145" s="40"/>
    </row>
    <row collapsed="false" customFormat="false" customHeight="true" hidden="false" ht="17.1" outlineLevel="0" r="1146">
      <c r="A1146" s="36" t="n">
        <v>1141</v>
      </c>
      <c r="B1146" s="36" t="s">
        <v>48</v>
      </c>
      <c r="C1146" s="38" t="s">
        <v>1980</v>
      </c>
      <c r="D1146" s="39" t="s">
        <v>850</v>
      </c>
      <c r="E1146" s="40"/>
    </row>
    <row collapsed="false" customFormat="false" customHeight="true" hidden="false" ht="17.1" outlineLevel="0" r="1147">
      <c r="A1147" s="36" t="n">
        <v>1142</v>
      </c>
      <c r="B1147" s="36" t="s">
        <v>48</v>
      </c>
      <c r="C1147" s="38" t="s">
        <v>1981</v>
      </c>
      <c r="D1147" s="39" t="n">
        <v>271</v>
      </c>
      <c r="E1147" s="40"/>
    </row>
    <row collapsed="false" customFormat="false" customHeight="true" hidden="false" ht="17.1" outlineLevel="0" r="1148">
      <c r="A1148" s="36" t="n">
        <v>1143</v>
      </c>
      <c r="B1148" s="36" t="s">
        <v>48</v>
      </c>
      <c r="C1148" s="38" t="s">
        <v>1982</v>
      </c>
      <c r="D1148" s="39" t="s">
        <v>850</v>
      </c>
      <c r="E1148" s="40"/>
    </row>
    <row collapsed="false" customFormat="false" customHeight="true" hidden="false" ht="17.1" outlineLevel="0" r="1149">
      <c r="A1149" s="36" t="n">
        <v>1144</v>
      </c>
      <c r="B1149" s="36" t="s">
        <v>48</v>
      </c>
      <c r="C1149" s="38" t="s">
        <v>1983</v>
      </c>
      <c r="D1149" s="39" t="s">
        <v>850</v>
      </c>
      <c r="E1149" s="40"/>
    </row>
    <row collapsed="false" customFormat="false" customHeight="true" hidden="false" ht="17.1" outlineLevel="0" r="1150">
      <c r="A1150" s="36" t="n">
        <v>1145</v>
      </c>
      <c r="B1150" s="36" t="s">
        <v>48</v>
      </c>
      <c r="C1150" s="38" t="s">
        <v>1984</v>
      </c>
      <c r="D1150" s="39" t="n">
        <v>119</v>
      </c>
      <c r="E1150" s="40"/>
    </row>
    <row collapsed="false" customFormat="false" customHeight="true" hidden="false" ht="17.1" outlineLevel="0" r="1151">
      <c r="A1151" s="36" t="n">
        <v>1146</v>
      </c>
      <c r="B1151" s="36" t="s">
        <v>48</v>
      </c>
      <c r="C1151" s="38" t="s">
        <v>1985</v>
      </c>
      <c r="D1151" s="39" t="s">
        <v>850</v>
      </c>
      <c r="E1151" s="40"/>
    </row>
    <row collapsed="false" customFormat="false" customHeight="true" hidden="false" ht="17.1" outlineLevel="0" r="1152">
      <c r="A1152" s="36" t="n">
        <v>1147</v>
      </c>
      <c r="B1152" s="36" t="s">
        <v>48</v>
      </c>
      <c r="C1152" s="38" t="s">
        <v>1986</v>
      </c>
      <c r="D1152" s="39" t="s">
        <v>850</v>
      </c>
      <c r="E1152" s="40"/>
    </row>
    <row collapsed="false" customFormat="false" customHeight="true" hidden="false" ht="17.1" outlineLevel="0" r="1153">
      <c r="A1153" s="36" t="n">
        <v>1148</v>
      </c>
      <c r="B1153" s="36" t="s">
        <v>48</v>
      </c>
      <c r="C1153" s="38" t="s">
        <v>1987</v>
      </c>
      <c r="D1153" s="39" t="s">
        <v>850</v>
      </c>
      <c r="E1153" s="40"/>
    </row>
    <row collapsed="false" customFormat="false" customHeight="true" hidden="false" ht="17.1" outlineLevel="0" r="1154">
      <c r="A1154" s="36" t="n">
        <v>1149</v>
      </c>
      <c r="B1154" s="36" t="s">
        <v>48</v>
      </c>
      <c r="C1154" s="38" t="s">
        <v>1988</v>
      </c>
      <c r="D1154" s="39" t="n">
        <v>116</v>
      </c>
      <c r="E1154" s="40"/>
    </row>
    <row collapsed="false" customFormat="false" customHeight="true" hidden="false" ht="17.1" outlineLevel="0" r="1155">
      <c r="A1155" s="36" t="n">
        <v>1150</v>
      </c>
      <c r="B1155" s="36" t="s">
        <v>48</v>
      </c>
      <c r="C1155" s="38" t="s">
        <v>1989</v>
      </c>
      <c r="D1155" s="39" t="s">
        <v>850</v>
      </c>
      <c r="E1155" s="40"/>
    </row>
    <row collapsed="false" customFormat="false" customHeight="true" hidden="false" ht="17.1" outlineLevel="0" r="1156">
      <c r="A1156" s="36" t="n">
        <v>1151</v>
      </c>
      <c r="B1156" s="36" t="s">
        <v>48</v>
      </c>
      <c r="C1156" s="38" t="s">
        <v>1990</v>
      </c>
      <c r="D1156" s="39" t="n">
        <v>561</v>
      </c>
      <c r="E1156" s="40"/>
    </row>
    <row collapsed="false" customFormat="false" customHeight="true" hidden="false" ht="17.1" outlineLevel="0" r="1157">
      <c r="A1157" s="36" t="n">
        <v>1152</v>
      </c>
      <c r="B1157" s="36" t="s">
        <v>48</v>
      </c>
      <c r="C1157" s="38" t="s">
        <v>1991</v>
      </c>
      <c r="D1157" s="39" t="n">
        <v>138</v>
      </c>
      <c r="E1157" s="40"/>
    </row>
    <row collapsed="false" customFormat="false" customHeight="true" hidden="false" ht="17.1" outlineLevel="0" r="1158">
      <c r="A1158" s="36" t="n">
        <v>1153</v>
      </c>
      <c r="B1158" s="36" t="s">
        <v>48</v>
      </c>
      <c r="C1158" s="38" t="s">
        <v>1992</v>
      </c>
      <c r="D1158" s="39" t="n">
        <v>921</v>
      </c>
      <c r="E1158" s="40"/>
    </row>
    <row collapsed="false" customFormat="false" customHeight="true" hidden="false" ht="17.1" outlineLevel="0" r="1159">
      <c r="A1159" s="36" t="n">
        <v>1154</v>
      </c>
      <c r="B1159" s="36" t="s">
        <v>48</v>
      </c>
      <c r="C1159" s="38" t="s">
        <v>1993</v>
      </c>
      <c r="D1159" s="39" t="s">
        <v>850</v>
      </c>
      <c r="E1159" s="40"/>
    </row>
    <row collapsed="false" customFormat="false" customHeight="true" hidden="false" ht="17.1" outlineLevel="0" r="1160">
      <c r="A1160" s="36" t="n">
        <v>1155</v>
      </c>
      <c r="B1160" s="36" t="s">
        <v>48</v>
      </c>
      <c r="C1160" s="38" t="s">
        <v>1994</v>
      </c>
      <c r="D1160" s="39" t="s">
        <v>850</v>
      </c>
      <c r="E1160" s="40"/>
    </row>
    <row collapsed="false" customFormat="false" customHeight="true" hidden="false" ht="17.1" outlineLevel="0" r="1161">
      <c r="A1161" s="36" t="n">
        <v>1156</v>
      </c>
      <c r="B1161" s="36" t="s">
        <v>48</v>
      </c>
      <c r="C1161" s="38" t="s">
        <v>1995</v>
      </c>
      <c r="D1161" s="39" t="n">
        <v>298</v>
      </c>
      <c r="E1161" s="40"/>
    </row>
    <row collapsed="false" customFormat="false" customHeight="true" hidden="false" ht="17.1" outlineLevel="0" r="1162">
      <c r="A1162" s="36" t="n">
        <v>1157</v>
      </c>
      <c r="B1162" s="36" t="s">
        <v>48</v>
      </c>
      <c r="C1162" s="38" t="s">
        <v>1996</v>
      </c>
      <c r="D1162" s="39" t="n">
        <v>43</v>
      </c>
      <c r="E1162" s="40"/>
    </row>
    <row collapsed="false" customFormat="false" customHeight="true" hidden="false" ht="17.1" outlineLevel="0" r="1163">
      <c r="A1163" s="36" t="n">
        <v>1158</v>
      </c>
      <c r="B1163" s="36" t="s">
        <v>48</v>
      </c>
      <c r="C1163" s="38" t="s">
        <v>1997</v>
      </c>
      <c r="D1163" s="39" t="n">
        <v>170</v>
      </c>
      <c r="E1163" s="40"/>
    </row>
    <row collapsed="false" customFormat="false" customHeight="true" hidden="false" ht="17.1" outlineLevel="0" r="1164">
      <c r="A1164" s="36" t="n">
        <v>1159</v>
      </c>
      <c r="B1164" s="36" t="s">
        <v>48</v>
      </c>
      <c r="C1164" s="38" t="s">
        <v>1998</v>
      </c>
      <c r="D1164" s="39" t="n">
        <v>181</v>
      </c>
      <c r="E1164" s="40"/>
    </row>
    <row collapsed="false" customFormat="false" customHeight="true" hidden="false" ht="17.1" outlineLevel="0" r="1165">
      <c r="A1165" s="36" t="n">
        <v>1160</v>
      </c>
      <c r="B1165" s="36" t="s">
        <v>48</v>
      </c>
      <c r="C1165" s="38" t="s">
        <v>1999</v>
      </c>
      <c r="D1165" s="39" t="n">
        <v>145</v>
      </c>
      <c r="E1165" s="40"/>
    </row>
    <row collapsed="false" customFormat="false" customHeight="true" hidden="false" ht="17.1" outlineLevel="0" r="1166">
      <c r="A1166" s="36" t="n">
        <v>1161</v>
      </c>
      <c r="B1166" s="36" t="s">
        <v>48</v>
      </c>
      <c r="C1166" s="38" t="s">
        <v>2000</v>
      </c>
      <c r="D1166" s="39" t="n">
        <v>245</v>
      </c>
      <c r="E1166" s="40"/>
    </row>
    <row collapsed="false" customFormat="false" customHeight="true" hidden="false" ht="17.1" outlineLevel="0" r="1167">
      <c r="A1167" s="36" t="n">
        <v>1162</v>
      </c>
      <c r="B1167" s="36" t="s">
        <v>48</v>
      </c>
      <c r="C1167" s="38" t="s">
        <v>2001</v>
      </c>
      <c r="D1167" s="39" t="s">
        <v>850</v>
      </c>
      <c r="E1167" s="40"/>
    </row>
    <row collapsed="false" customFormat="false" customHeight="true" hidden="false" ht="17.1" outlineLevel="0" r="1168">
      <c r="A1168" s="36" t="n">
        <v>1163</v>
      </c>
      <c r="B1168" s="36" t="s">
        <v>48</v>
      </c>
      <c r="C1168" s="38" t="s">
        <v>2002</v>
      </c>
      <c r="D1168" s="39" t="n">
        <v>92</v>
      </c>
      <c r="E1168" s="40"/>
    </row>
    <row collapsed="false" customFormat="false" customHeight="true" hidden="false" ht="17.1" outlineLevel="0" r="1169">
      <c r="A1169" s="36" t="n">
        <v>1164</v>
      </c>
      <c r="B1169" s="36" t="s">
        <v>48</v>
      </c>
      <c r="C1169" s="38" t="s">
        <v>2003</v>
      </c>
      <c r="D1169" s="39" t="n">
        <v>189</v>
      </c>
      <c r="E1169" s="40"/>
    </row>
    <row collapsed="false" customFormat="false" customHeight="true" hidden="false" ht="17.1" outlineLevel="0" r="1170">
      <c r="A1170" s="36" t="n">
        <v>1165</v>
      </c>
      <c r="B1170" s="36" t="s">
        <v>48</v>
      </c>
      <c r="C1170" s="38" t="s">
        <v>2004</v>
      </c>
      <c r="D1170" s="39" t="n">
        <v>161</v>
      </c>
      <c r="E1170" s="40"/>
    </row>
    <row collapsed="false" customFormat="false" customHeight="true" hidden="false" ht="17.1" outlineLevel="0" r="1171">
      <c r="A1171" s="36" t="n">
        <v>1166</v>
      </c>
      <c r="B1171" s="36" t="s">
        <v>48</v>
      </c>
      <c r="C1171" s="38" t="s">
        <v>2005</v>
      </c>
      <c r="D1171" s="39" t="n">
        <v>162</v>
      </c>
      <c r="E1171" s="40"/>
    </row>
    <row collapsed="false" customFormat="false" customHeight="true" hidden="false" ht="17.1" outlineLevel="0" r="1172">
      <c r="A1172" s="36" t="n">
        <v>1167</v>
      </c>
      <c r="B1172" s="36" t="s">
        <v>48</v>
      </c>
      <c r="C1172" s="38" t="s">
        <v>2006</v>
      </c>
      <c r="D1172" s="39" t="n">
        <v>1</v>
      </c>
      <c r="E1172" s="40"/>
    </row>
    <row collapsed="false" customFormat="false" customHeight="true" hidden="false" ht="17.1" outlineLevel="0" r="1173">
      <c r="A1173" s="36" t="n">
        <v>1168</v>
      </c>
      <c r="B1173" s="36" t="s">
        <v>48</v>
      </c>
      <c r="C1173" s="38" t="s">
        <v>2007</v>
      </c>
      <c r="D1173" s="39" t="n">
        <v>200</v>
      </c>
      <c r="E1173" s="40"/>
    </row>
    <row collapsed="false" customFormat="false" customHeight="true" hidden="false" ht="17.1" outlineLevel="0" r="1174">
      <c r="A1174" s="36" t="n">
        <v>1169</v>
      </c>
      <c r="B1174" s="36" t="s">
        <v>48</v>
      </c>
      <c r="C1174" s="38" t="s">
        <v>2008</v>
      </c>
      <c r="D1174" s="39" t="n">
        <v>116</v>
      </c>
      <c r="E1174" s="40"/>
    </row>
    <row collapsed="false" customFormat="false" customHeight="true" hidden="false" ht="17.1" outlineLevel="0" r="1175">
      <c r="A1175" s="36" t="n">
        <v>1170</v>
      </c>
      <c r="B1175" s="36" t="s">
        <v>48</v>
      </c>
      <c r="C1175" s="38" t="s">
        <v>2009</v>
      </c>
      <c r="D1175" s="39" t="n">
        <v>67</v>
      </c>
      <c r="E1175" s="40"/>
    </row>
    <row collapsed="false" customFormat="false" customHeight="true" hidden="false" ht="17.1" outlineLevel="0" r="1176">
      <c r="A1176" s="36" t="n">
        <v>1171</v>
      </c>
      <c r="B1176" s="36" t="s">
        <v>48</v>
      </c>
      <c r="C1176" s="38" t="s">
        <v>2010</v>
      </c>
      <c r="D1176" s="39" t="n">
        <v>148</v>
      </c>
      <c r="E1176" s="40"/>
    </row>
    <row collapsed="false" customFormat="false" customHeight="true" hidden="false" ht="17.1" outlineLevel="0" r="1177">
      <c r="A1177" s="36" t="n">
        <v>1172</v>
      </c>
      <c r="B1177" s="36" t="s">
        <v>48</v>
      </c>
      <c r="C1177" s="38" t="s">
        <v>2011</v>
      </c>
      <c r="D1177" s="39" t="n">
        <v>482</v>
      </c>
      <c r="E1177" s="40"/>
    </row>
    <row collapsed="false" customFormat="false" customHeight="true" hidden="false" ht="17.1" outlineLevel="0" r="1178">
      <c r="A1178" s="36" t="n">
        <v>1173</v>
      </c>
      <c r="B1178" s="36" t="s">
        <v>48</v>
      </c>
      <c r="C1178" s="38" t="s">
        <v>2012</v>
      </c>
      <c r="D1178" s="39" t="n">
        <v>208</v>
      </c>
      <c r="E1178" s="40"/>
    </row>
    <row collapsed="false" customFormat="false" customHeight="true" hidden="false" ht="17.1" outlineLevel="0" r="1179">
      <c r="A1179" s="36" t="n">
        <v>1174</v>
      </c>
      <c r="B1179" s="36" t="s">
        <v>48</v>
      </c>
      <c r="C1179" s="38" t="s">
        <v>2013</v>
      </c>
      <c r="D1179" s="39" t="n">
        <v>164</v>
      </c>
      <c r="E1179" s="40"/>
    </row>
    <row collapsed="false" customFormat="false" customHeight="true" hidden="false" ht="17.1" outlineLevel="0" r="1180">
      <c r="A1180" s="36" t="n">
        <v>1175</v>
      </c>
      <c r="B1180" s="36" t="s">
        <v>48</v>
      </c>
      <c r="C1180" s="38" t="s">
        <v>2014</v>
      </c>
      <c r="D1180" s="39" t="n">
        <v>124</v>
      </c>
      <c r="E1180" s="40"/>
    </row>
    <row collapsed="false" customFormat="false" customHeight="true" hidden="false" ht="17.1" outlineLevel="0" r="1181">
      <c r="A1181" s="36" t="n">
        <v>1176</v>
      </c>
      <c r="B1181" s="36" t="s">
        <v>48</v>
      </c>
      <c r="C1181" s="38" t="s">
        <v>2015</v>
      </c>
      <c r="D1181" s="39" t="n">
        <v>159</v>
      </c>
      <c r="E1181" s="40"/>
    </row>
    <row collapsed="false" customFormat="false" customHeight="true" hidden="false" ht="17.1" outlineLevel="0" r="1182">
      <c r="A1182" s="36" t="n">
        <v>1177</v>
      </c>
      <c r="B1182" s="36" t="s">
        <v>48</v>
      </c>
      <c r="C1182" s="38" t="s">
        <v>2016</v>
      </c>
      <c r="D1182" s="39" t="n">
        <v>108</v>
      </c>
      <c r="E1182" s="40"/>
    </row>
    <row collapsed="false" customFormat="false" customHeight="true" hidden="false" ht="17.1" outlineLevel="0" r="1183">
      <c r="A1183" s="36" t="n">
        <v>1178</v>
      </c>
      <c r="B1183" s="36" t="s">
        <v>48</v>
      </c>
      <c r="C1183" s="38" t="s">
        <v>2017</v>
      </c>
      <c r="D1183" s="39" t="n">
        <v>95</v>
      </c>
      <c r="E1183" s="40"/>
    </row>
    <row collapsed="false" customFormat="false" customHeight="true" hidden="false" ht="17.1" outlineLevel="0" r="1184">
      <c r="A1184" s="36" t="n">
        <v>1179</v>
      </c>
      <c r="B1184" s="36" t="s">
        <v>48</v>
      </c>
      <c r="C1184" s="38" t="s">
        <v>2018</v>
      </c>
      <c r="D1184" s="39" t="s">
        <v>850</v>
      </c>
      <c r="E1184" s="40"/>
    </row>
    <row collapsed="false" customFormat="false" customHeight="true" hidden="false" ht="17.1" outlineLevel="0" r="1185">
      <c r="A1185" s="36" t="n">
        <v>1180</v>
      </c>
      <c r="B1185" s="36" t="s">
        <v>48</v>
      </c>
      <c r="C1185" s="38" t="s">
        <v>2019</v>
      </c>
      <c r="D1185" s="39" t="n">
        <v>119</v>
      </c>
      <c r="E1185" s="40"/>
    </row>
    <row collapsed="false" customFormat="false" customHeight="true" hidden="false" ht="17.1" outlineLevel="0" r="1186">
      <c r="A1186" s="36" t="n">
        <v>1181</v>
      </c>
      <c r="B1186" s="36" t="s">
        <v>48</v>
      </c>
      <c r="C1186" s="38" t="s">
        <v>2020</v>
      </c>
      <c r="D1186" s="39" t="n">
        <v>302</v>
      </c>
      <c r="E1186" s="40"/>
    </row>
    <row collapsed="false" customFormat="false" customHeight="true" hidden="false" ht="17.1" outlineLevel="0" r="1187">
      <c r="A1187" s="36" t="n">
        <v>1182</v>
      </c>
      <c r="B1187" s="36" t="s">
        <v>48</v>
      </c>
      <c r="C1187" s="38" t="s">
        <v>2021</v>
      </c>
      <c r="D1187" s="39" t="n">
        <v>75</v>
      </c>
      <c r="E1187" s="40"/>
    </row>
    <row collapsed="false" customFormat="false" customHeight="true" hidden="false" ht="17.1" outlineLevel="0" r="1188">
      <c r="A1188" s="36" t="n">
        <v>1183</v>
      </c>
      <c r="B1188" s="36" t="s">
        <v>48</v>
      </c>
      <c r="C1188" s="38" t="s">
        <v>2022</v>
      </c>
      <c r="D1188" s="39" t="n">
        <v>116</v>
      </c>
      <c r="E1188" s="40"/>
    </row>
    <row collapsed="false" customFormat="false" customHeight="true" hidden="false" ht="17.1" outlineLevel="0" r="1189">
      <c r="A1189" s="36" t="n">
        <v>1184</v>
      </c>
      <c r="B1189" s="36" t="s">
        <v>48</v>
      </c>
      <c r="C1189" s="38" t="s">
        <v>2023</v>
      </c>
      <c r="D1189" s="39" t="n">
        <v>122</v>
      </c>
      <c r="E1189" s="40"/>
    </row>
    <row collapsed="false" customFormat="false" customHeight="true" hidden="false" ht="17.1" outlineLevel="0" r="1190">
      <c r="A1190" s="36" t="n">
        <v>1185</v>
      </c>
      <c r="B1190" s="36" t="s">
        <v>48</v>
      </c>
      <c r="C1190" s="38" t="s">
        <v>2024</v>
      </c>
      <c r="D1190" s="39" t="n">
        <v>133</v>
      </c>
      <c r="E1190" s="40"/>
    </row>
    <row collapsed="false" customFormat="false" customHeight="true" hidden="false" ht="17.1" outlineLevel="0" r="1191">
      <c r="A1191" s="36" t="n">
        <v>1186</v>
      </c>
      <c r="B1191" s="36" t="s">
        <v>48</v>
      </c>
      <c r="C1191" s="38" t="s">
        <v>2025</v>
      </c>
      <c r="D1191" s="39" t="s">
        <v>850</v>
      </c>
      <c r="E1191" s="40"/>
    </row>
    <row collapsed="false" customFormat="false" customHeight="true" hidden="false" ht="17.1" outlineLevel="0" r="1192">
      <c r="A1192" s="36" t="n">
        <v>1187</v>
      </c>
      <c r="B1192" s="36" t="s">
        <v>48</v>
      </c>
      <c r="C1192" s="38" t="s">
        <v>2026</v>
      </c>
      <c r="D1192" s="39" t="n">
        <v>52</v>
      </c>
      <c r="E1192" s="40"/>
    </row>
    <row collapsed="false" customFormat="false" customHeight="true" hidden="false" ht="17.1" outlineLevel="0" r="1193">
      <c r="A1193" s="36" t="n">
        <v>1188</v>
      </c>
      <c r="B1193" s="36" t="s">
        <v>48</v>
      </c>
      <c r="C1193" s="38" t="s">
        <v>2027</v>
      </c>
      <c r="D1193" s="39" t="n">
        <v>181</v>
      </c>
      <c r="E1193" s="40"/>
    </row>
    <row collapsed="false" customFormat="false" customHeight="true" hidden="false" ht="17.1" outlineLevel="0" r="1194">
      <c r="A1194" s="36" t="n">
        <v>1189</v>
      </c>
      <c r="B1194" s="36" t="s">
        <v>48</v>
      </c>
      <c r="C1194" s="38" t="s">
        <v>2028</v>
      </c>
      <c r="D1194" s="39" t="s">
        <v>850</v>
      </c>
      <c r="E1194" s="40"/>
    </row>
    <row collapsed="false" customFormat="false" customHeight="true" hidden="false" ht="17.1" outlineLevel="0" r="1195">
      <c r="A1195" s="36" t="n">
        <v>1190</v>
      </c>
      <c r="B1195" s="36" t="s">
        <v>48</v>
      </c>
      <c r="C1195" s="38" t="s">
        <v>2029</v>
      </c>
      <c r="D1195" s="39" t="n">
        <v>138</v>
      </c>
      <c r="E1195" s="40"/>
    </row>
    <row collapsed="false" customFormat="false" customHeight="true" hidden="false" ht="17.1" outlineLevel="0" r="1196">
      <c r="A1196" s="36" t="n">
        <v>1191</v>
      </c>
      <c r="B1196" s="36" t="s">
        <v>48</v>
      </c>
      <c r="C1196" s="38" t="s">
        <v>2030</v>
      </c>
      <c r="D1196" s="39" t="n">
        <v>208</v>
      </c>
      <c r="E1196" s="40"/>
    </row>
    <row collapsed="false" customFormat="false" customHeight="true" hidden="false" ht="17.1" outlineLevel="0" r="1197">
      <c r="A1197" s="36" t="n">
        <v>1192</v>
      </c>
      <c r="B1197" s="36" t="s">
        <v>48</v>
      </c>
      <c r="C1197" s="38" t="s">
        <v>2031</v>
      </c>
      <c r="D1197" s="39" t="n">
        <v>170</v>
      </c>
      <c r="E1197" s="40"/>
    </row>
    <row collapsed="false" customFormat="false" customHeight="true" hidden="false" ht="17.1" outlineLevel="0" r="1198">
      <c r="A1198" s="36" t="n">
        <v>1193</v>
      </c>
      <c r="B1198" s="36" t="s">
        <v>48</v>
      </c>
      <c r="C1198" s="38" t="s">
        <v>2032</v>
      </c>
      <c r="D1198" s="39" t="n">
        <v>55</v>
      </c>
      <c r="E1198" s="40"/>
    </row>
    <row collapsed="false" customFormat="false" customHeight="true" hidden="false" ht="17.1" outlineLevel="0" r="1199">
      <c r="A1199" s="36" t="n">
        <v>1194</v>
      </c>
      <c r="B1199" s="36" t="s">
        <v>48</v>
      </c>
      <c r="C1199" s="38" t="s">
        <v>2033</v>
      </c>
      <c r="D1199" s="39" t="n">
        <v>131</v>
      </c>
      <c r="E1199" s="40"/>
    </row>
    <row collapsed="false" customFormat="false" customHeight="true" hidden="false" ht="17.1" outlineLevel="0" r="1200">
      <c r="A1200" s="36" t="n">
        <v>1195</v>
      </c>
      <c r="B1200" s="36" t="s">
        <v>48</v>
      </c>
      <c r="C1200" s="38" t="s">
        <v>2034</v>
      </c>
      <c r="D1200" s="39" t="n">
        <v>108</v>
      </c>
      <c r="E1200" s="40"/>
    </row>
    <row collapsed="false" customFormat="false" customHeight="true" hidden="false" ht="17.1" outlineLevel="0" r="1201">
      <c r="A1201" s="36" t="n">
        <v>1196</v>
      </c>
      <c r="B1201" s="36" t="s">
        <v>48</v>
      </c>
      <c r="C1201" s="38" t="s">
        <v>2035</v>
      </c>
      <c r="D1201" s="39" t="s">
        <v>850</v>
      </c>
      <c r="E1201" s="40"/>
    </row>
    <row collapsed="false" customFormat="false" customHeight="true" hidden="false" ht="17.1" outlineLevel="0" r="1202">
      <c r="A1202" s="36" t="n">
        <v>1197</v>
      </c>
      <c r="B1202" s="36" t="s">
        <v>48</v>
      </c>
      <c r="C1202" s="38" t="s">
        <v>2036</v>
      </c>
      <c r="D1202" s="39" t="n">
        <v>142</v>
      </c>
      <c r="E1202" s="40"/>
    </row>
    <row collapsed="false" customFormat="false" customHeight="true" hidden="false" ht="17.1" outlineLevel="0" r="1203">
      <c r="A1203" s="36" t="n">
        <v>1198</v>
      </c>
      <c r="B1203" s="36" t="s">
        <v>48</v>
      </c>
      <c r="C1203" s="38" t="s">
        <v>2037</v>
      </c>
      <c r="D1203" s="39" t="n">
        <v>198</v>
      </c>
      <c r="E1203" s="40"/>
    </row>
    <row collapsed="false" customFormat="false" customHeight="true" hidden="false" ht="17.1" outlineLevel="0" r="1204">
      <c r="A1204" s="36" t="n">
        <v>1199</v>
      </c>
      <c r="B1204" s="36" t="s">
        <v>48</v>
      </c>
      <c r="C1204" s="38" t="s">
        <v>2038</v>
      </c>
      <c r="D1204" s="39" t="n">
        <v>92</v>
      </c>
      <c r="E1204" s="40"/>
    </row>
    <row collapsed="false" customFormat="false" customHeight="true" hidden="false" ht="17.1" outlineLevel="0" r="1205">
      <c r="A1205" s="36" t="n">
        <v>1200</v>
      </c>
      <c r="B1205" s="36" t="s">
        <v>48</v>
      </c>
      <c r="C1205" s="38" t="s">
        <v>2039</v>
      </c>
      <c r="D1205" s="39" t="n">
        <v>71</v>
      </c>
      <c r="E1205" s="40"/>
    </row>
    <row collapsed="false" customFormat="false" customHeight="true" hidden="false" ht="17.1" outlineLevel="0" r="1206">
      <c r="A1206" s="36" t="n">
        <v>1201</v>
      </c>
      <c r="B1206" s="36" t="s">
        <v>48</v>
      </c>
      <c r="C1206" s="38" t="s">
        <v>2040</v>
      </c>
      <c r="D1206" s="39" t="n">
        <v>91</v>
      </c>
      <c r="E1206" s="40"/>
    </row>
    <row collapsed="false" customFormat="false" customHeight="true" hidden="false" ht="17.1" outlineLevel="0" r="1207">
      <c r="A1207" s="36" t="n">
        <v>1202</v>
      </c>
      <c r="B1207" s="36" t="s">
        <v>48</v>
      </c>
      <c r="C1207" s="38" t="s">
        <v>2041</v>
      </c>
      <c r="D1207" s="39" t="n">
        <v>196</v>
      </c>
      <c r="E1207" s="40"/>
    </row>
    <row collapsed="false" customFormat="false" customHeight="true" hidden="false" ht="17.1" outlineLevel="0" r="1208">
      <c r="A1208" s="36" t="n">
        <v>1203</v>
      </c>
      <c r="B1208" s="36" t="s">
        <v>48</v>
      </c>
      <c r="C1208" s="38" t="s">
        <v>2042</v>
      </c>
      <c r="D1208" s="39" t="n">
        <v>256</v>
      </c>
      <c r="E1208" s="40"/>
    </row>
    <row collapsed="false" customFormat="false" customHeight="true" hidden="false" ht="17.1" outlineLevel="0" r="1209">
      <c r="A1209" s="36" t="n">
        <v>1204</v>
      </c>
      <c r="B1209" s="36" t="s">
        <v>48</v>
      </c>
      <c r="C1209" s="38" t="s">
        <v>2043</v>
      </c>
      <c r="D1209" s="39" t="n">
        <v>119</v>
      </c>
      <c r="E1209" s="40"/>
    </row>
    <row collapsed="false" customFormat="false" customHeight="true" hidden="false" ht="17.1" outlineLevel="0" r="1210">
      <c r="A1210" s="36" t="n">
        <v>1205</v>
      </c>
      <c r="B1210" s="36" t="s">
        <v>48</v>
      </c>
      <c r="C1210" s="38" t="s">
        <v>2044</v>
      </c>
      <c r="D1210" s="39" t="n">
        <v>142</v>
      </c>
      <c r="E1210" s="40"/>
    </row>
    <row collapsed="false" customFormat="false" customHeight="true" hidden="false" ht="17.1" outlineLevel="0" r="1211">
      <c r="A1211" s="36" t="n">
        <v>1206</v>
      </c>
      <c r="B1211" s="36" t="s">
        <v>48</v>
      </c>
      <c r="C1211" s="38" t="s">
        <v>2045</v>
      </c>
      <c r="D1211" s="39" t="n">
        <v>48</v>
      </c>
      <c r="E1211" s="40"/>
    </row>
    <row collapsed="false" customFormat="false" customHeight="true" hidden="false" ht="17.1" outlineLevel="0" r="1212">
      <c r="A1212" s="36" t="n">
        <v>1207</v>
      </c>
      <c r="B1212" s="36" t="s">
        <v>48</v>
      </c>
      <c r="C1212" s="38" t="s">
        <v>2046</v>
      </c>
      <c r="D1212" s="39" t="n">
        <v>86</v>
      </c>
      <c r="E1212" s="40"/>
    </row>
    <row collapsed="false" customFormat="false" customHeight="true" hidden="false" ht="17.1" outlineLevel="0" r="1213">
      <c r="A1213" s="36" t="n">
        <v>1208</v>
      </c>
      <c r="B1213" s="36" t="s">
        <v>48</v>
      </c>
      <c r="C1213" s="38" t="s">
        <v>2047</v>
      </c>
      <c r="D1213" s="39" t="n">
        <v>93</v>
      </c>
      <c r="E1213" s="40"/>
    </row>
    <row collapsed="false" customFormat="false" customHeight="true" hidden="false" ht="17.1" outlineLevel="0" r="1214">
      <c r="A1214" s="36" t="n">
        <v>1209</v>
      </c>
      <c r="B1214" s="36" t="s">
        <v>48</v>
      </c>
      <c r="C1214" s="38" t="s">
        <v>2048</v>
      </c>
      <c r="D1214" s="39" t="n">
        <v>95</v>
      </c>
      <c r="E1214" s="40"/>
    </row>
    <row collapsed="false" customFormat="false" customHeight="true" hidden="false" ht="17.1" outlineLevel="0" r="1215">
      <c r="A1215" s="36" t="n">
        <v>1210</v>
      </c>
      <c r="B1215" s="36" t="s">
        <v>48</v>
      </c>
      <c r="C1215" s="38" t="s">
        <v>2049</v>
      </c>
      <c r="D1215" s="39" t="s">
        <v>850</v>
      </c>
      <c r="E1215" s="40"/>
    </row>
    <row collapsed="false" customFormat="false" customHeight="true" hidden="false" ht="17.1" outlineLevel="0" r="1216">
      <c r="A1216" s="36" t="n">
        <v>1211</v>
      </c>
      <c r="B1216" s="36" t="s">
        <v>48</v>
      </c>
      <c r="C1216" s="38" t="s">
        <v>2050</v>
      </c>
      <c r="D1216" s="39" t="n">
        <v>127</v>
      </c>
      <c r="E1216" s="40"/>
    </row>
    <row collapsed="false" customFormat="false" customHeight="true" hidden="false" ht="17.1" outlineLevel="0" r="1217">
      <c r="A1217" s="36" t="n">
        <v>1212</v>
      </c>
      <c r="B1217" s="36" t="s">
        <v>48</v>
      </c>
      <c r="C1217" s="38" t="s">
        <v>2051</v>
      </c>
      <c r="D1217" s="39" t="n">
        <v>88</v>
      </c>
      <c r="E1217" s="40"/>
    </row>
    <row collapsed="false" customFormat="false" customHeight="true" hidden="false" ht="17.1" outlineLevel="0" r="1218">
      <c r="A1218" s="36" t="n">
        <v>1213</v>
      </c>
      <c r="B1218" s="36" t="s">
        <v>48</v>
      </c>
      <c r="C1218" s="38" t="s">
        <v>2052</v>
      </c>
      <c r="D1218" s="39" t="n">
        <v>56</v>
      </c>
      <c r="E1218" s="40"/>
    </row>
    <row collapsed="false" customFormat="false" customHeight="true" hidden="false" ht="17.1" outlineLevel="0" r="1219">
      <c r="A1219" s="36" t="n">
        <v>1214</v>
      </c>
      <c r="B1219" s="36" t="s">
        <v>48</v>
      </c>
      <c r="C1219" s="38" t="s">
        <v>2053</v>
      </c>
      <c r="D1219" s="39" t="n">
        <v>75</v>
      </c>
      <c r="E1219" s="40"/>
    </row>
    <row collapsed="false" customFormat="false" customHeight="true" hidden="false" ht="17.1" outlineLevel="0" r="1220">
      <c r="A1220" s="36" t="n">
        <v>1215</v>
      </c>
      <c r="B1220" s="36" t="s">
        <v>48</v>
      </c>
      <c r="C1220" s="38" t="s">
        <v>2054</v>
      </c>
      <c r="D1220" s="39" t="n">
        <v>185</v>
      </c>
      <c r="E1220" s="40"/>
    </row>
    <row collapsed="false" customFormat="false" customHeight="true" hidden="false" ht="17.1" outlineLevel="0" r="1221">
      <c r="A1221" s="36" t="n">
        <v>1216</v>
      </c>
      <c r="B1221" s="36" t="s">
        <v>48</v>
      </c>
      <c r="C1221" s="38" t="s">
        <v>2055</v>
      </c>
      <c r="D1221" s="39" t="n">
        <v>154</v>
      </c>
      <c r="E1221" s="40"/>
    </row>
    <row collapsed="false" customFormat="false" customHeight="true" hidden="false" ht="17.1" outlineLevel="0" r="1222">
      <c r="A1222" s="36" t="n">
        <v>1217</v>
      </c>
      <c r="B1222" s="36" t="s">
        <v>48</v>
      </c>
      <c r="C1222" s="38" t="s">
        <v>2056</v>
      </c>
      <c r="D1222" s="39" t="n">
        <v>201</v>
      </c>
      <c r="E1222" s="40"/>
    </row>
    <row collapsed="false" customFormat="false" customHeight="true" hidden="false" ht="17.1" outlineLevel="0" r="1223">
      <c r="A1223" s="36" t="n">
        <v>1218</v>
      </c>
      <c r="B1223" s="36" t="s">
        <v>48</v>
      </c>
      <c r="C1223" s="38" t="s">
        <v>2057</v>
      </c>
      <c r="D1223" s="39" t="n">
        <v>106</v>
      </c>
      <c r="E1223" s="40"/>
    </row>
    <row collapsed="false" customFormat="false" customHeight="true" hidden="false" ht="17.1" outlineLevel="0" r="1224">
      <c r="A1224" s="36" t="n">
        <v>1219</v>
      </c>
      <c r="B1224" s="36" t="s">
        <v>48</v>
      </c>
      <c r="C1224" s="38" t="s">
        <v>2058</v>
      </c>
      <c r="D1224" s="39" t="n">
        <v>70</v>
      </c>
      <c r="E1224" s="40"/>
    </row>
    <row collapsed="false" customFormat="false" customHeight="true" hidden="false" ht="17.1" outlineLevel="0" r="1225">
      <c r="A1225" s="36" t="n">
        <v>1220</v>
      </c>
      <c r="B1225" s="36" t="s">
        <v>48</v>
      </c>
      <c r="C1225" s="38" t="s">
        <v>2059</v>
      </c>
      <c r="D1225" s="39" t="n">
        <v>95</v>
      </c>
      <c r="E1225" s="40"/>
    </row>
    <row collapsed="false" customFormat="false" customHeight="true" hidden="false" ht="17.1" outlineLevel="0" r="1226">
      <c r="A1226" s="36" t="n">
        <v>1221</v>
      </c>
      <c r="B1226" s="36" t="s">
        <v>48</v>
      </c>
      <c r="C1226" s="38" t="s">
        <v>2060</v>
      </c>
      <c r="D1226" s="39" t="n">
        <v>135</v>
      </c>
      <c r="E1226" s="40"/>
    </row>
    <row collapsed="false" customFormat="false" customHeight="true" hidden="false" ht="17.1" outlineLevel="0" r="1227">
      <c r="A1227" s="36" t="n">
        <v>1222</v>
      </c>
      <c r="B1227" s="36" t="s">
        <v>48</v>
      </c>
      <c r="C1227" s="38" t="s">
        <v>2061</v>
      </c>
      <c r="D1227" s="39" t="n">
        <v>173</v>
      </c>
      <c r="E1227" s="40"/>
    </row>
    <row collapsed="false" customFormat="false" customHeight="true" hidden="false" ht="17.1" outlineLevel="0" r="1228">
      <c r="A1228" s="36" t="n">
        <v>1223</v>
      </c>
      <c r="B1228" s="36" t="s">
        <v>48</v>
      </c>
      <c r="C1228" s="38" t="s">
        <v>2062</v>
      </c>
      <c r="D1228" s="39" t="n">
        <v>206</v>
      </c>
      <c r="E1228" s="40"/>
    </row>
    <row collapsed="false" customFormat="false" customHeight="true" hidden="false" ht="17.1" outlineLevel="0" r="1229">
      <c r="A1229" s="36" t="n">
        <v>1224</v>
      </c>
      <c r="B1229" s="36" t="s">
        <v>48</v>
      </c>
      <c r="C1229" s="38" t="s">
        <v>2063</v>
      </c>
      <c r="D1229" s="39" t="n">
        <v>160</v>
      </c>
      <c r="E1229" s="40"/>
    </row>
    <row collapsed="false" customFormat="false" customHeight="true" hidden="false" ht="17.1" outlineLevel="0" r="1230">
      <c r="A1230" s="36" t="n">
        <v>1225</v>
      </c>
      <c r="B1230" s="36" t="s">
        <v>48</v>
      </c>
      <c r="C1230" s="38" t="s">
        <v>2064</v>
      </c>
      <c r="D1230" s="39" t="n">
        <v>107</v>
      </c>
      <c r="E1230" s="40"/>
    </row>
    <row collapsed="false" customFormat="false" customHeight="true" hidden="false" ht="17.1" outlineLevel="0" r="1231">
      <c r="A1231" s="36" t="n">
        <v>1226</v>
      </c>
      <c r="B1231" s="36" t="s">
        <v>48</v>
      </c>
      <c r="C1231" s="38" t="s">
        <v>2065</v>
      </c>
      <c r="D1231" s="39" t="n">
        <v>70</v>
      </c>
      <c r="E1231" s="40"/>
    </row>
    <row collapsed="false" customFormat="false" customHeight="true" hidden="false" ht="17.1" outlineLevel="0" r="1232">
      <c r="A1232" s="36" t="n">
        <v>1227</v>
      </c>
      <c r="B1232" s="36" t="s">
        <v>48</v>
      </c>
      <c r="C1232" s="38" t="s">
        <v>2066</v>
      </c>
      <c r="D1232" s="39" t="n">
        <v>321</v>
      </c>
      <c r="E1232" s="40"/>
    </row>
    <row collapsed="false" customFormat="false" customHeight="true" hidden="false" ht="17.1" outlineLevel="0" r="1233">
      <c r="A1233" s="36" t="n">
        <v>1228</v>
      </c>
      <c r="B1233" s="36" t="s">
        <v>48</v>
      </c>
      <c r="C1233" s="38" t="s">
        <v>2067</v>
      </c>
      <c r="D1233" s="39" t="n">
        <v>124</v>
      </c>
      <c r="E1233" s="40"/>
    </row>
    <row collapsed="false" customFormat="false" customHeight="true" hidden="false" ht="17.1" outlineLevel="0" r="1234">
      <c r="A1234" s="36" t="n">
        <v>1229</v>
      </c>
      <c r="B1234" s="36" t="s">
        <v>48</v>
      </c>
      <c r="C1234" s="38" t="s">
        <v>2068</v>
      </c>
      <c r="D1234" s="39" t="n">
        <v>92</v>
      </c>
      <c r="E1234" s="40"/>
    </row>
    <row collapsed="false" customFormat="false" customHeight="true" hidden="false" ht="17.1" outlineLevel="0" r="1235">
      <c r="A1235" s="36" t="n">
        <v>1230</v>
      </c>
      <c r="B1235" s="36" t="s">
        <v>48</v>
      </c>
      <c r="C1235" s="38" t="s">
        <v>2069</v>
      </c>
      <c r="D1235" s="39" t="n">
        <v>336</v>
      </c>
      <c r="E1235" s="40"/>
    </row>
    <row collapsed="false" customFormat="false" customHeight="true" hidden="false" ht="17.1" outlineLevel="0" r="1236">
      <c r="A1236" s="36" t="n">
        <v>1231</v>
      </c>
      <c r="B1236" s="36" t="s">
        <v>48</v>
      </c>
      <c r="C1236" s="38" t="s">
        <v>2070</v>
      </c>
      <c r="D1236" s="39" t="n">
        <v>166</v>
      </c>
      <c r="E1236" s="40"/>
    </row>
    <row collapsed="false" customFormat="false" customHeight="true" hidden="false" ht="17.1" outlineLevel="0" r="1237">
      <c r="A1237" s="36" t="n">
        <v>1232</v>
      </c>
      <c r="B1237" s="36" t="s">
        <v>48</v>
      </c>
      <c r="C1237" s="38" t="s">
        <v>2071</v>
      </c>
      <c r="D1237" s="39" t="n">
        <v>402</v>
      </c>
      <c r="E1237" s="40"/>
    </row>
    <row collapsed="false" customFormat="false" customHeight="true" hidden="false" ht="17.1" outlineLevel="0" r="1238">
      <c r="A1238" s="36" t="n">
        <v>1233</v>
      </c>
      <c r="B1238" s="36" t="s">
        <v>48</v>
      </c>
      <c r="C1238" s="38" t="s">
        <v>2072</v>
      </c>
      <c r="D1238" s="39" t="n">
        <v>80</v>
      </c>
      <c r="E1238" s="40"/>
    </row>
    <row collapsed="false" customFormat="false" customHeight="true" hidden="false" ht="17.1" outlineLevel="0" r="1239">
      <c r="A1239" s="36" t="n">
        <v>1234</v>
      </c>
      <c r="B1239" s="36" t="s">
        <v>48</v>
      </c>
      <c r="C1239" s="38" t="s">
        <v>2073</v>
      </c>
      <c r="D1239" s="39" t="n">
        <v>426</v>
      </c>
      <c r="E1239" s="40"/>
    </row>
    <row collapsed="false" customFormat="false" customHeight="true" hidden="false" ht="17.1" outlineLevel="0" r="1240">
      <c r="A1240" s="36" t="n">
        <v>1235</v>
      </c>
      <c r="B1240" s="36" t="s">
        <v>48</v>
      </c>
      <c r="C1240" s="38" t="s">
        <v>2074</v>
      </c>
      <c r="D1240" s="39" t="n">
        <v>469</v>
      </c>
      <c r="E1240" s="40"/>
    </row>
    <row collapsed="false" customFormat="false" customHeight="true" hidden="false" ht="17.1" outlineLevel="0" r="1241">
      <c r="A1241" s="36" t="n">
        <v>1236</v>
      </c>
      <c r="B1241" s="36" t="s">
        <v>48</v>
      </c>
      <c r="C1241" s="38" t="s">
        <v>2075</v>
      </c>
      <c r="D1241" s="39" t="n">
        <v>275</v>
      </c>
      <c r="E1241" s="40"/>
    </row>
    <row collapsed="false" customFormat="false" customHeight="true" hidden="false" ht="17.1" outlineLevel="0" r="1242">
      <c r="A1242" s="36" t="n">
        <v>1237</v>
      </c>
      <c r="B1242" s="36" t="s">
        <v>48</v>
      </c>
      <c r="C1242" s="38" t="s">
        <v>2076</v>
      </c>
      <c r="D1242" s="39" t="n">
        <v>188</v>
      </c>
      <c r="E1242" s="40"/>
    </row>
    <row collapsed="false" customFormat="false" customHeight="true" hidden="false" ht="17.1" outlineLevel="0" r="1243">
      <c r="A1243" s="36" t="n">
        <v>1238</v>
      </c>
      <c r="B1243" s="36" t="s">
        <v>48</v>
      </c>
      <c r="C1243" s="38" t="s">
        <v>2077</v>
      </c>
      <c r="D1243" s="39" t="n">
        <v>327</v>
      </c>
      <c r="E1243" s="40"/>
    </row>
    <row collapsed="false" customFormat="false" customHeight="true" hidden="false" ht="17.1" outlineLevel="0" r="1244">
      <c r="A1244" s="36" t="n">
        <v>1239</v>
      </c>
      <c r="B1244" s="36" t="s">
        <v>48</v>
      </c>
      <c r="C1244" s="38" t="s">
        <v>2078</v>
      </c>
      <c r="D1244" s="39" t="n">
        <v>261</v>
      </c>
      <c r="E1244" s="40"/>
    </row>
    <row collapsed="false" customFormat="false" customHeight="true" hidden="false" ht="17.1" outlineLevel="0" r="1245">
      <c r="A1245" s="36" t="n">
        <v>1240</v>
      </c>
      <c r="B1245" s="36" t="s">
        <v>48</v>
      </c>
      <c r="C1245" s="38" t="s">
        <v>2079</v>
      </c>
      <c r="D1245" s="39" t="n">
        <v>62</v>
      </c>
      <c r="E1245" s="40"/>
    </row>
    <row collapsed="false" customFormat="false" customHeight="true" hidden="false" ht="17.1" outlineLevel="0" r="1246">
      <c r="A1246" s="36" t="n">
        <v>1241</v>
      </c>
      <c r="B1246" s="36" t="s">
        <v>48</v>
      </c>
      <c r="C1246" s="38" t="s">
        <v>2079</v>
      </c>
      <c r="D1246" s="39" t="n">
        <v>366</v>
      </c>
      <c r="E1246" s="40"/>
    </row>
    <row collapsed="false" customFormat="false" customHeight="true" hidden="false" ht="17.1" outlineLevel="0" r="1247">
      <c r="A1247" s="36" t="n">
        <v>1242</v>
      </c>
      <c r="B1247" s="36" t="s">
        <v>48</v>
      </c>
      <c r="C1247" s="38" t="s">
        <v>2080</v>
      </c>
      <c r="D1247" s="39" t="n">
        <v>121</v>
      </c>
      <c r="E1247" s="40"/>
    </row>
    <row collapsed="false" customFormat="false" customHeight="true" hidden="false" ht="17.1" outlineLevel="0" r="1248">
      <c r="A1248" s="36" t="n">
        <v>1243</v>
      </c>
      <c r="B1248" s="36" t="s">
        <v>48</v>
      </c>
      <c r="C1248" s="38" t="s">
        <v>2081</v>
      </c>
      <c r="D1248" s="39" t="n">
        <v>185</v>
      </c>
      <c r="E1248" s="40"/>
    </row>
    <row collapsed="false" customFormat="false" customHeight="true" hidden="false" ht="17.1" outlineLevel="0" r="1249">
      <c r="A1249" s="36" t="n">
        <v>1244</v>
      </c>
      <c r="B1249" s="36" t="s">
        <v>48</v>
      </c>
      <c r="C1249" s="38" t="s">
        <v>2082</v>
      </c>
      <c r="D1249" s="39" t="n">
        <v>130</v>
      </c>
      <c r="E1249" s="40"/>
    </row>
    <row collapsed="false" customFormat="false" customHeight="true" hidden="false" ht="17.1" outlineLevel="0" r="1250">
      <c r="A1250" s="36" t="n">
        <v>1245</v>
      </c>
      <c r="B1250" s="36" t="s">
        <v>48</v>
      </c>
      <c r="C1250" s="38" t="s">
        <v>2083</v>
      </c>
      <c r="D1250" s="39" t="n">
        <v>234</v>
      </c>
      <c r="E1250" s="40"/>
    </row>
    <row collapsed="false" customFormat="false" customHeight="true" hidden="false" ht="17.1" outlineLevel="0" r="1251">
      <c r="A1251" s="36" t="n">
        <v>1246</v>
      </c>
      <c r="B1251" s="36" t="s">
        <v>48</v>
      </c>
      <c r="C1251" s="38" t="s">
        <v>2084</v>
      </c>
      <c r="D1251" s="39" t="n">
        <v>139</v>
      </c>
      <c r="E1251" s="40"/>
    </row>
    <row collapsed="false" customFormat="false" customHeight="true" hidden="false" ht="17.1" outlineLevel="0" r="1252">
      <c r="A1252" s="36" t="n">
        <v>1247</v>
      </c>
      <c r="B1252" s="36" t="s">
        <v>48</v>
      </c>
      <c r="C1252" s="38" t="s">
        <v>2085</v>
      </c>
      <c r="D1252" s="39" t="s">
        <v>850</v>
      </c>
      <c r="E1252" s="40"/>
    </row>
    <row collapsed="false" customFormat="false" customHeight="true" hidden="false" ht="17.1" outlineLevel="0" r="1253">
      <c r="A1253" s="36" t="n">
        <v>1248</v>
      </c>
      <c r="B1253" s="36" t="s">
        <v>48</v>
      </c>
      <c r="C1253" s="38" t="s">
        <v>2086</v>
      </c>
      <c r="D1253" s="39" t="n">
        <v>355</v>
      </c>
      <c r="E1253" s="40"/>
    </row>
    <row collapsed="false" customFormat="false" customHeight="true" hidden="false" ht="17.1" outlineLevel="0" r="1254">
      <c r="A1254" s="36" t="n">
        <v>1249</v>
      </c>
      <c r="B1254" s="36" t="s">
        <v>48</v>
      </c>
      <c r="C1254" s="38" t="s">
        <v>2087</v>
      </c>
      <c r="D1254" s="39" t="n">
        <v>49</v>
      </c>
      <c r="E1254" s="40"/>
    </row>
    <row collapsed="false" customFormat="false" customHeight="true" hidden="false" ht="17.1" outlineLevel="0" r="1255">
      <c r="A1255" s="36" t="n">
        <v>1250</v>
      </c>
      <c r="B1255" s="36" t="s">
        <v>48</v>
      </c>
      <c r="C1255" s="38" t="s">
        <v>2088</v>
      </c>
      <c r="D1255" s="39" t="n">
        <v>301</v>
      </c>
      <c r="E1255" s="40"/>
    </row>
    <row collapsed="false" customFormat="false" customHeight="true" hidden="false" ht="17.1" outlineLevel="0" r="1256">
      <c r="A1256" s="36" t="n">
        <v>1251</v>
      </c>
      <c r="B1256" s="36" t="s">
        <v>48</v>
      </c>
      <c r="C1256" s="38" t="s">
        <v>2089</v>
      </c>
      <c r="D1256" s="39" t="n">
        <v>115</v>
      </c>
      <c r="E1256" s="40"/>
    </row>
    <row collapsed="false" customFormat="false" customHeight="true" hidden="false" ht="17.1" outlineLevel="0" r="1257">
      <c r="A1257" s="36" t="n">
        <v>1252</v>
      </c>
      <c r="B1257" s="36" t="s">
        <v>48</v>
      </c>
      <c r="C1257" s="38" t="s">
        <v>2090</v>
      </c>
      <c r="D1257" s="39" t="n">
        <v>71</v>
      </c>
      <c r="E1257" s="40"/>
    </row>
    <row collapsed="false" customFormat="false" customHeight="true" hidden="false" ht="17.1" outlineLevel="0" r="1258">
      <c r="A1258" s="36" t="n">
        <v>1253</v>
      </c>
      <c r="B1258" s="36" t="s">
        <v>48</v>
      </c>
      <c r="C1258" s="38" t="s">
        <v>2091</v>
      </c>
      <c r="D1258" s="39" t="s">
        <v>850</v>
      </c>
      <c r="E1258" s="40"/>
    </row>
    <row collapsed="false" customFormat="false" customHeight="true" hidden="false" ht="17.1" outlineLevel="0" r="1259">
      <c r="A1259" s="36" t="n">
        <v>1254</v>
      </c>
      <c r="B1259" s="36" t="s">
        <v>48</v>
      </c>
      <c r="C1259" s="38" t="s">
        <v>2092</v>
      </c>
      <c r="D1259" s="39" t="n">
        <v>282</v>
      </c>
      <c r="E1259" s="40"/>
    </row>
    <row collapsed="false" customFormat="false" customHeight="true" hidden="false" ht="17.1" outlineLevel="0" r="1260">
      <c r="A1260" s="36" t="n">
        <v>1255</v>
      </c>
      <c r="B1260" s="36" t="s">
        <v>48</v>
      </c>
      <c r="C1260" s="38" t="s">
        <v>2093</v>
      </c>
      <c r="D1260" s="39" t="n">
        <v>86</v>
      </c>
      <c r="E1260" s="40"/>
    </row>
    <row collapsed="false" customFormat="false" customHeight="true" hidden="false" ht="17.1" outlineLevel="0" r="1261">
      <c r="A1261" s="36" t="n">
        <v>1256</v>
      </c>
      <c r="B1261" s="36" t="s">
        <v>48</v>
      </c>
      <c r="C1261" s="38" t="s">
        <v>2094</v>
      </c>
      <c r="D1261" s="39" t="n">
        <v>278</v>
      </c>
      <c r="E1261" s="40"/>
    </row>
    <row collapsed="false" customFormat="false" customHeight="true" hidden="false" ht="17.1" outlineLevel="0" r="1262">
      <c r="A1262" s="36" t="n">
        <v>1257</v>
      </c>
      <c r="B1262" s="36" t="s">
        <v>48</v>
      </c>
      <c r="C1262" s="38" t="s">
        <v>2095</v>
      </c>
      <c r="D1262" s="39" t="n">
        <v>131</v>
      </c>
      <c r="E1262" s="40"/>
    </row>
    <row collapsed="false" customFormat="false" customHeight="true" hidden="false" ht="17.1" outlineLevel="0" r="1263">
      <c r="A1263" s="36" t="n">
        <v>1258</v>
      </c>
      <c r="B1263" s="36" t="s">
        <v>48</v>
      </c>
      <c r="C1263" s="38" t="s">
        <v>2096</v>
      </c>
      <c r="D1263" s="39" t="n">
        <v>295</v>
      </c>
      <c r="E1263" s="40"/>
    </row>
    <row collapsed="false" customFormat="false" customHeight="true" hidden="false" ht="17.1" outlineLevel="0" r="1264">
      <c r="A1264" s="36" t="n">
        <v>1259</v>
      </c>
      <c r="B1264" s="36" t="s">
        <v>48</v>
      </c>
      <c r="C1264" s="38" t="s">
        <v>2097</v>
      </c>
      <c r="D1264" s="39" t="n">
        <v>71</v>
      </c>
      <c r="E1264" s="40"/>
    </row>
    <row collapsed="false" customFormat="false" customHeight="true" hidden="false" ht="17.1" outlineLevel="0" r="1265">
      <c r="A1265" s="36" t="n">
        <v>1260</v>
      </c>
      <c r="B1265" s="36" t="s">
        <v>48</v>
      </c>
      <c r="C1265" s="38" t="s">
        <v>2098</v>
      </c>
      <c r="D1265" s="39" t="n">
        <v>54</v>
      </c>
      <c r="E1265" s="40"/>
    </row>
    <row collapsed="false" customFormat="false" customHeight="true" hidden="false" ht="17.1" outlineLevel="0" r="1266">
      <c r="A1266" s="36" t="n">
        <v>1261</v>
      </c>
      <c r="B1266" s="36" t="s">
        <v>48</v>
      </c>
      <c r="C1266" s="38" t="s">
        <v>2099</v>
      </c>
      <c r="D1266" s="39" t="s">
        <v>850</v>
      </c>
      <c r="E1266" s="40"/>
    </row>
    <row collapsed="false" customFormat="false" customHeight="true" hidden="false" ht="17.1" outlineLevel="0" r="1267">
      <c r="A1267" s="36" t="n">
        <v>1262</v>
      </c>
      <c r="B1267" s="36" t="s">
        <v>48</v>
      </c>
      <c r="C1267" s="38" t="s">
        <v>2100</v>
      </c>
      <c r="D1267" s="39" t="n">
        <v>327</v>
      </c>
      <c r="E1267" s="40"/>
    </row>
    <row collapsed="false" customFormat="false" customHeight="true" hidden="false" ht="17.1" outlineLevel="0" r="1268">
      <c r="A1268" s="36" t="n">
        <v>1263</v>
      </c>
      <c r="B1268" s="36" t="s">
        <v>48</v>
      </c>
      <c r="C1268" s="38" t="s">
        <v>2101</v>
      </c>
      <c r="D1268" s="39" t="s">
        <v>850</v>
      </c>
      <c r="E1268" s="40"/>
    </row>
    <row collapsed="false" customFormat="false" customHeight="true" hidden="false" ht="17.1" outlineLevel="0" r="1269">
      <c r="A1269" s="36" t="n">
        <v>1264</v>
      </c>
      <c r="B1269" s="36" t="s">
        <v>48</v>
      </c>
      <c r="C1269" s="38" t="s">
        <v>2102</v>
      </c>
      <c r="D1269" s="39" t="n">
        <v>171</v>
      </c>
      <c r="E1269" s="40"/>
    </row>
    <row collapsed="false" customFormat="false" customHeight="true" hidden="false" ht="17.1" outlineLevel="0" r="1270">
      <c r="A1270" s="36" t="n">
        <v>1265</v>
      </c>
      <c r="B1270" s="36" t="s">
        <v>48</v>
      </c>
      <c r="C1270" s="38" t="s">
        <v>2103</v>
      </c>
      <c r="D1270" s="39" t="n">
        <v>272</v>
      </c>
      <c r="E1270" s="40"/>
    </row>
    <row collapsed="false" customFormat="false" customHeight="true" hidden="false" ht="17.1" outlineLevel="0" r="1271">
      <c r="A1271" s="36" t="n">
        <v>1266</v>
      </c>
      <c r="B1271" s="36" t="s">
        <v>48</v>
      </c>
      <c r="C1271" s="38" t="s">
        <v>2104</v>
      </c>
      <c r="D1271" s="39" t="n">
        <v>344</v>
      </c>
      <c r="E1271" s="40"/>
    </row>
    <row collapsed="false" customFormat="false" customHeight="true" hidden="false" ht="17.1" outlineLevel="0" r="1272">
      <c r="A1272" s="36" t="n">
        <v>1267</v>
      </c>
      <c r="B1272" s="36" t="s">
        <v>48</v>
      </c>
      <c r="C1272" s="38" t="s">
        <v>2105</v>
      </c>
      <c r="D1272" s="39" t="n">
        <v>167</v>
      </c>
      <c r="E1272" s="40"/>
    </row>
    <row collapsed="false" customFormat="false" customHeight="true" hidden="false" ht="17.1" outlineLevel="0" r="1273">
      <c r="A1273" s="36" t="n">
        <v>1268</v>
      </c>
      <c r="B1273" s="36" t="s">
        <v>48</v>
      </c>
      <c r="C1273" s="38" t="s">
        <v>2106</v>
      </c>
      <c r="D1273" s="39" t="n">
        <v>180</v>
      </c>
      <c r="E1273" s="40"/>
    </row>
    <row collapsed="false" customFormat="false" customHeight="true" hidden="false" ht="17.1" outlineLevel="0" r="1274">
      <c r="A1274" s="36" t="n">
        <v>1269</v>
      </c>
      <c r="B1274" s="36" t="s">
        <v>48</v>
      </c>
      <c r="C1274" s="38" t="s">
        <v>2107</v>
      </c>
      <c r="D1274" s="39" t="n">
        <v>385</v>
      </c>
      <c r="E1274" s="40"/>
    </row>
    <row collapsed="false" customFormat="false" customHeight="true" hidden="false" ht="17.1" outlineLevel="0" r="1275">
      <c r="A1275" s="36" t="n">
        <v>1270</v>
      </c>
      <c r="B1275" s="36" t="s">
        <v>48</v>
      </c>
      <c r="C1275" s="38" t="s">
        <v>2108</v>
      </c>
      <c r="D1275" s="39" t="n">
        <v>76</v>
      </c>
      <c r="E1275" s="40"/>
    </row>
    <row collapsed="false" customFormat="false" customHeight="true" hidden="false" ht="17.1" outlineLevel="0" r="1276">
      <c r="A1276" s="36" t="n">
        <v>1271</v>
      </c>
      <c r="B1276" s="36" t="s">
        <v>48</v>
      </c>
      <c r="C1276" s="38" t="s">
        <v>2109</v>
      </c>
      <c r="D1276" s="39" t="s">
        <v>850</v>
      </c>
      <c r="E1276" s="40"/>
    </row>
    <row collapsed="false" customFormat="false" customHeight="true" hidden="false" ht="17.1" outlineLevel="0" r="1277">
      <c r="A1277" s="36" t="n">
        <v>1272</v>
      </c>
      <c r="B1277" s="36" t="s">
        <v>48</v>
      </c>
      <c r="C1277" s="38" t="s">
        <v>2110</v>
      </c>
      <c r="D1277" s="39" t="n">
        <v>138</v>
      </c>
      <c r="E1277" s="40"/>
    </row>
    <row collapsed="false" customFormat="false" customHeight="true" hidden="false" ht="17.1" outlineLevel="0" r="1278">
      <c r="A1278" s="36" t="n">
        <v>1273</v>
      </c>
      <c r="B1278" s="36" t="s">
        <v>48</v>
      </c>
      <c r="C1278" s="38" t="s">
        <v>2111</v>
      </c>
      <c r="D1278" s="39" t="n">
        <v>43</v>
      </c>
      <c r="E1278" s="40"/>
    </row>
    <row collapsed="false" customFormat="false" customHeight="true" hidden="false" ht="17.1" outlineLevel="0" r="1279">
      <c r="A1279" s="36" t="n">
        <v>1274</v>
      </c>
      <c r="B1279" s="36" t="s">
        <v>48</v>
      </c>
      <c r="C1279" s="38" t="s">
        <v>2112</v>
      </c>
      <c r="D1279" s="39" t="n">
        <v>118</v>
      </c>
      <c r="E1279" s="40"/>
    </row>
    <row collapsed="false" customFormat="false" customHeight="true" hidden="false" ht="17.1" outlineLevel="0" r="1280">
      <c r="A1280" s="36" t="n">
        <v>1275</v>
      </c>
      <c r="B1280" s="36" t="s">
        <v>48</v>
      </c>
      <c r="C1280" s="38" t="s">
        <v>2113</v>
      </c>
      <c r="D1280" s="39" t="n">
        <v>490</v>
      </c>
      <c r="E1280" s="40"/>
    </row>
    <row collapsed="false" customFormat="false" customHeight="true" hidden="false" ht="17.1" outlineLevel="0" r="1281">
      <c r="A1281" s="36" t="n">
        <v>1276</v>
      </c>
      <c r="B1281" s="36" t="s">
        <v>48</v>
      </c>
      <c r="C1281" s="38" t="s">
        <v>2114</v>
      </c>
      <c r="D1281" s="39" t="s">
        <v>850</v>
      </c>
      <c r="E1281" s="40"/>
    </row>
    <row collapsed="false" customFormat="false" customHeight="true" hidden="false" ht="17.1" outlineLevel="0" r="1282">
      <c r="A1282" s="36" t="n">
        <v>1277</v>
      </c>
      <c r="B1282" s="36" t="s">
        <v>48</v>
      </c>
      <c r="C1282" s="38" t="s">
        <v>2115</v>
      </c>
      <c r="D1282" s="39" t="s">
        <v>850</v>
      </c>
      <c r="E1282" s="40"/>
    </row>
    <row collapsed="false" customFormat="false" customHeight="true" hidden="false" ht="17.1" outlineLevel="0" r="1283">
      <c r="A1283" s="36" t="n">
        <v>1278</v>
      </c>
      <c r="B1283" s="36" t="s">
        <v>48</v>
      </c>
      <c r="C1283" s="38" t="s">
        <v>2116</v>
      </c>
      <c r="D1283" s="39" t="n">
        <v>328</v>
      </c>
      <c r="E1283" s="40"/>
    </row>
    <row collapsed="false" customFormat="false" customHeight="true" hidden="false" ht="17.1" outlineLevel="0" r="1284">
      <c r="A1284" s="36" t="n">
        <v>1279</v>
      </c>
      <c r="B1284" s="36" t="s">
        <v>48</v>
      </c>
      <c r="C1284" s="38" t="s">
        <v>2117</v>
      </c>
      <c r="D1284" s="39" t="n">
        <v>178</v>
      </c>
      <c r="E1284" s="40"/>
    </row>
    <row collapsed="false" customFormat="false" customHeight="true" hidden="false" ht="17.1" outlineLevel="0" r="1285">
      <c r="A1285" s="36" t="n">
        <v>1280</v>
      </c>
      <c r="B1285" s="36" t="s">
        <v>48</v>
      </c>
      <c r="C1285" s="38" t="s">
        <v>2118</v>
      </c>
      <c r="D1285" s="39" t="n">
        <v>60</v>
      </c>
      <c r="E1285" s="40"/>
    </row>
    <row collapsed="false" customFormat="false" customHeight="true" hidden="false" ht="17.1" outlineLevel="0" r="1286">
      <c r="A1286" s="36" t="n">
        <v>1281</v>
      </c>
      <c r="B1286" s="36" t="s">
        <v>48</v>
      </c>
      <c r="C1286" s="38" t="s">
        <v>2119</v>
      </c>
      <c r="D1286" s="39" t="n">
        <v>142</v>
      </c>
      <c r="E1286" s="40"/>
    </row>
    <row collapsed="false" customFormat="false" customHeight="true" hidden="false" ht="17.1" outlineLevel="0" r="1287">
      <c r="A1287" s="36" t="n">
        <v>1282</v>
      </c>
      <c r="B1287" s="36" t="s">
        <v>48</v>
      </c>
      <c r="C1287" s="38" t="s">
        <v>2120</v>
      </c>
      <c r="D1287" s="39" t="n">
        <v>144</v>
      </c>
      <c r="E1287" s="40"/>
    </row>
    <row collapsed="false" customFormat="false" customHeight="true" hidden="false" ht="17.1" outlineLevel="0" r="1288">
      <c r="A1288" s="36" t="n">
        <v>1283</v>
      </c>
      <c r="B1288" s="36" t="s">
        <v>48</v>
      </c>
      <c r="C1288" s="38" t="s">
        <v>2121</v>
      </c>
      <c r="D1288" s="39" t="n">
        <v>118</v>
      </c>
      <c r="E1288" s="40"/>
    </row>
    <row collapsed="false" customFormat="false" customHeight="true" hidden="false" ht="17.1" outlineLevel="0" r="1289">
      <c r="A1289" s="36" t="n">
        <v>1284</v>
      </c>
      <c r="B1289" s="36" t="s">
        <v>48</v>
      </c>
      <c r="C1289" s="38" t="s">
        <v>2122</v>
      </c>
      <c r="D1289" s="39" t="n">
        <v>124</v>
      </c>
      <c r="E1289" s="40"/>
    </row>
    <row collapsed="false" customFormat="false" customHeight="true" hidden="false" ht="17.1" outlineLevel="0" r="1290">
      <c r="A1290" s="36" t="n">
        <v>1285</v>
      </c>
      <c r="B1290" s="36" t="s">
        <v>48</v>
      </c>
      <c r="C1290" s="38" t="s">
        <v>2123</v>
      </c>
      <c r="D1290" s="39" t="n">
        <v>70</v>
      </c>
      <c r="E1290" s="40"/>
    </row>
    <row collapsed="false" customFormat="false" customHeight="true" hidden="false" ht="17.1" outlineLevel="0" r="1291">
      <c r="A1291" s="36" t="n">
        <v>1286</v>
      </c>
      <c r="B1291" s="36" t="s">
        <v>48</v>
      </c>
      <c r="C1291" s="38" t="s">
        <v>2124</v>
      </c>
      <c r="D1291" s="39" t="s">
        <v>850</v>
      </c>
      <c r="E1291" s="40"/>
    </row>
    <row collapsed="false" customFormat="false" customHeight="true" hidden="false" ht="17.1" outlineLevel="0" r="1292">
      <c r="A1292" s="36" t="n">
        <v>1287</v>
      </c>
      <c r="B1292" s="36" t="s">
        <v>48</v>
      </c>
      <c r="C1292" s="38" t="s">
        <v>2125</v>
      </c>
      <c r="D1292" s="39" t="n">
        <v>85</v>
      </c>
      <c r="E1292" s="40"/>
    </row>
    <row collapsed="false" customFormat="false" customHeight="true" hidden="false" ht="17.1" outlineLevel="0" r="1293">
      <c r="A1293" s="36" t="n">
        <v>1288</v>
      </c>
      <c r="B1293" s="36" t="s">
        <v>48</v>
      </c>
      <c r="C1293" s="38" t="s">
        <v>2126</v>
      </c>
      <c r="D1293" s="39" t="n">
        <v>99</v>
      </c>
      <c r="E1293" s="40"/>
    </row>
    <row collapsed="false" customFormat="false" customHeight="true" hidden="false" ht="17.1" outlineLevel="0" r="1294">
      <c r="A1294" s="36" t="n">
        <v>1289</v>
      </c>
      <c r="B1294" s="36" t="s">
        <v>48</v>
      </c>
      <c r="C1294" s="38" t="s">
        <v>2127</v>
      </c>
      <c r="D1294" s="39" t="n">
        <v>47</v>
      </c>
      <c r="E1294" s="40"/>
    </row>
    <row collapsed="false" customFormat="false" customHeight="true" hidden="false" ht="17.1" outlineLevel="0" r="1295">
      <c r="A1295" s="36" t="n">
        <v>1290</v>
      </c>
      <c r="B1295" s="36" t="s">
        <v>48</v>
      </c>
      <c r="C1295" s="38" t="s">
        <v>2128</v>
      </c>
      <c r="D1295" s="39" t="n">
        <v>154</v>
      </c>
      <c r="E1295" s="40"/>
    </row>
    <row collapsed="false" customFormat="false" customHeight="true" hidden="false" ht="17.1" outlineLevel="0" r="1296">
      <c r="A1296" s="36" t="n">
        <v>1291</v>
      </c>
      <c r="B1296" s="36" t="s">
        <v>48</v>
      </c>
      <c r="C1296" s="38" t="s">
        <v>2129</v>
      </c>
      <c r="D1296" s="39" t="n">
        <v>119</v>
      </c>
      <c r="E1296" s="40"/>
    </row>
    <row collapsed="false" customFormat="false" customHeight="true" hidden="false" ht="17.1" outlineLevel="0" r="1297">
      <c r="A1297" s="36" t="n">
        <v>1292</v>
      </c>
      <c r="B1297" s="36" t="s">
        <v>48</v>
      </c>
      <c r="C1297" s="38" t="s">
        <v>2130</v>
      </c>
      <c r="D1297" s="39" t="n">
        <v>62</v>
      </c>
      <c r="E1297" s="40"/>
    </row>
    <row collapsed="false" customFormat="false" customHeight="true" hidden="false" ht="17.1" outlineLevel="0" r="1298">
      <c r="A1298" s="36" t="n">
        <v>1293</v>
      </c>
      <c r="B1298" s="36" t="s">
        <v>48</v>
      </c>
      <c r="C1298" s="38" t="s">
        <v>2131</v>
      </c>
      <c r="D1298" s="39" t="n">
        <v>183</v>
      </c>
      <c r="E1298" s="40"/>
    </row>
    <row collapsed="false" customFormat="false" customHeight="true" hidden="false" ht="17.1" outlineLevel="0" r="1299">
      <c r="A1299" s="36" t="n">
        <v>1294</v>
      </c>
      <c r="B1299" s="36" t="s">
        <v>48</v>
      </c>
      <c r="C1299" s="38" t="s">
        <v>2132</v>
      </c>
      <c r="D1299" s="39" t="s">
        <v>850</v>
      </c>
      <c r="E1299" s="40"/>
    </row>
    <row collapsed="false" customFormat="false" customHeight="true" hidden="false" ht="17.1" outlineLevel="0" r="1300">
      <c r="A1300" s="36" t="n">
        <v>1295</v>
      </c>
      <c r="B1300" s="36" t="s">
        <v>48</v>
      </c>
      <c r="C1300" s="38" t="s">
        <v>2133</v>
      </c>
      <c r="D1300" s="39" t="n">
        <v>122</v>
      </c>
      <c r="E1300" s="40"/>
    </row>
    <row collapsed="false" customFormat="false" customHeight="true" hidden="false" ht="17.1" outlineLevel="0" r="1301">
      <c r="A1301" s="36" t="n">
        <v>1296</v>
      </c>
      <c r="B1301" s="36" t="s">
        <v>48</v>
      </c>
      <c r="C1301" s="38" t="s">
        <v>2134</v>
      </c>
      <c r="D1301" s="39" t="n">
        <v>154</v>
      </c>
      <c r="E1301" s="40"/>
    </row>
    <row collapsed="false" customFormat="false" customHeight="true" hidden="false" ht="17.1" outlineLevel="0" r="1302">
      <c r="A1302" s="36" t="n">
        <v>1297</v>
      </c>
      <c r="B1302" s="36" t="s">
        <v>48</v>
      </c>
      <c r="C1302" s="38" t="s">
        <v>2135</v>
      </c>
      <c r="D1302" s="39" t="n">
        <v>50</v>
      </c>
      <c r="E1302" s="40"/>
    </row>
    <row collapsed="false" customFormat="false" customHeight="true" hidden="false" ht="17.1" outlineLevel="0" r="1303">
      <c r="A1303" s="36" t="n">
        <v>1298</v>
      </c>
      <c r="B1303" s="36" t="s">
        <v>48</v>
      </c>
      <c r="C1303" s="38" t="s">
        <v>2136</v>
      </c>
      <c r="D1303" s="39" t="n">
        <v>150</v>
      </c>
      <c r="E1303" s="40"/>
    </row>
    <row collapsed="false" customFormat="false" customHeight="true" hidden="false" ht="17.1" outlineLevel="0" r="1304">
      <c r="A1304" s="36" t="n">
        <v>1299</v>
      </c>
      <c r="B1304" s="36" t="s">
        <v>48</v>
      </c>
      <c r="C1304" s="38" t="s">
        <v>2137</v>
      </c>
      <c r="D1304" s="39" t="n">
        <v>90</v>
      </c>
      <c r="E1304" s="40"/>
    </row>
    <row collapsed="false" customFormat="false" customHeight="true" hidden="false" ht="17.1" outlineLevel="0" r="1305">
      <c r="A1305" s="36" t="n">
        <v>1300</v>
      </c>
      <c r="B1305" s="36" t="s">
        <v>48</v>
      </c>
      <c r="C1305" s="38" t="s">
        <v>2138</v>
      </c>
      <c r="D1305" s="39" t="s">
        <v>850</v>
      </c>
      <c r="E1305" s="40"/>
    </row>
    <row collapsed="false" customFormat="false" customHeight="true" hidden="false" ht="17.1" outlineLevel="0" r="1306">
      <c r="A1306" s="36" t="n">
        <v>1301</v>
      </c>
      <c r="B1306" s="36" t="s">
        <v>48</v>
      </c>
      <c r="C1306" s="38" t="s">
        <v>2139</v>
      </c>
      <c r="D1306" s="39" t="n">
        <v>195</v>
      </c>
      <c r="E1306" s="40"/>
    </row>
    <row collapsed="false" customFormat="false" customHeight="true" hidden="false" ht="17.1" outlineLevel="0" r="1307">
      <c r="A1307" s="36" t="n">
        <v>1302</v>
      </c>
      <c r="B1307" s="36" t="s">
        <v>48</v>
      </c>
      <c r="C1307" s="38" t="s">
        <v>2140</v>
      </c>
      <c r="D1307" s="39" t="s">
        <v>850</v>
      </c>
      <c r="E1307" s="40"/>
    </row>
    <row collapsed="false" customFormat="false" customHeight="true" hidden="false" ht="17.1" outlineLevel="0" r="1308">
      <c r="A1308" s="36" t="n">
        <v>1303</v>
      </c>
      <c r="B1308" s="36" t="s">
        <v>48</v>
      </c>
      <c r="C1308" s="38" t="s">
        <v>2141</v>
      </c>
      <c r="D1308" s="39" t="n">
        <v>150</v>
      </c>
      <c r="E1308" s="40"/>
    </row>
    <row collapsed="false" customFormat="false" customHeight="true" hidden="false" ht="17.1" outlineLevel="0" r="1309">
      <c r="A1309" s="36" t="n">
        <v>1304</v>
      </c>
      <c r="B1309" s="36" t="s">
        <v>48</v>
      </c>
      <c r="C1309" s="38" t="s">
        <v>2142</v>
      </c>
      <c r="D1309" s="39" t="s">
        <v>850</v>
      </c>
      <c r="E1309" s="40"/>
    </row>
    <row collapsed="false" customFormat="false" customHeight="true" hidden="false" ht="17.1" outlineLevel="0" r="1310">
      <c r="A1310" s="36" t="n">
        <v>1305</v>
      </c>
      <c r="B1310" s="36" t="s">
        <v>48</v>
      </c>
      <c r="C1310" s="38" t="s">
        <v>2143</v>
      </c>
      <c r="D1310" s="39" t="n">
        <v>47</v>
      </c>
      <c r="E1310" s="40"/>
    </row>
    <row collapsed="false" customFormat="false" customHeight="true" hidden="false" ht="17.1" outlineLevel="0" r="1311">
      <c r="A1311" s="36" t="n">
        <v>1306</v>
      </c>
      <c r="B1311" s="36" t="s">
        <v>48</v>
      </c>
      <c r="C1311" s="38" t="s">
        <v>2144</v>
      </c>
      <c r="D1311" s="39" t="n">
        <v>337</v>
      </c>
      <c r="E1311" s="40"/>
    </row>
    <row collapsed="false" customFormat="false" customHeight="true" hidden="false" ht="17.1" outlineLevel="0" r="1312">
      <c r="A1312" s="36" t="n">
        <v>1307</v>
      </c>
      <c r="B1312" s="36" t="s">
        <v>48</v>
      </c>
      <c r="C1312" s="38" t="s">
        <v>2145</v>
      </c>
      <c r="D1312" s="39" t="n">
        <v>184</v>
      </c>
      <c r="E1312" s="40"/>
    </row>
    <row collapsed="false" customFormat="false" customHeight="true" hidden="false" ht="17.1" outlineLevel="0" r="1313">
      <c r="A1313" s="36" t="n">
        <v>1308</v>
      </c>
      <c r="B1313" s="36" t="s">
        <v>48</v>
      </c>
      <c r="C1313" s="38" t="s">
        <v>2146</v>
      </c>
      <c r="D1313" s="39" t="n">
        <v>548</v>
      </c>
      <c r="E1313" s="40"/>
    </row>
    <row collapsed="false" customFormat="false" customHeight="true" hidden="false" ht="17.1" outlineLevel="0" r="1314">
      <c r="A1314" s="36" t="n">
        <v>1309</v>
      </c>
      <c r="B1314" s="36" t="s">
        <v>48</v>
      </c>
      <c r="C1314" s="38" t="s">
        <v>2147</v>
      </c>
      <c r="D1314" s="39" t="n">
        <v>86</v>
      </c>
      <c r="E1314" s="40"/>
    </row>
    <row collapsed="false" customFormat="false" customHeight="true" hidden="false" ht="17.1" outlineLevel="0" r="1315">
      <c r="A1315" s="36" t="n">
        <v>1310</v>
      </c>
      <c r="B1315" s="36" t="s">
        <v>48</v>
      </c>
      <c r="C1315" s="38" t="s">
        <v>2148</v>
      </c>
      <c r="D1315" s="39" t="n">
        <v>36</v>
      </c>
      <c r="E1315" s="40"/>
    </row>
    <row collapsed="false" customFormat="false" customHeight="true" hidden="false" ht="17.1" outlineLevel="0" r="1316">
      <c r="A1316" s="36" t="n">
        <v>1311</v>
      </c>
      <c r="B1316" s="36" t="s">
        <v>48</v>
      </c>
      <c r="C1316" s="38" t="s">
        <v>2149</v>
      </c>
      <c r="D1316" s="39" t="n">
        <v>57</v>
      </c>
      <c r="E1316" s="40"/>
    </row>
    <row collapsed="false" customFormat="false" customHeight="true" hidden="false" ht="17.1" outlineLevel="0" r="1317">
      <c r="A1317" s="36" t="n">
        <v>1312</v>
      </c>
      <c r="B1317" s="36" t="s">
        <v>48</v>
      </c>
      <c r="C1317" s="38" t="s">
        <v>2150</v>
      </c>
      <c r="D1317" s="39" t="n">
        <v>519</v>
      </c>
      <c r="E1317" s="40"/>
    </row>
    <row collapsed="false" customFormat="false" customHeight="true" hidden="false" ht="17.1" outlineLevel="0" r="1318">
      <c r="A1318" s="36" t="n">
        <v>1313</v>
      </c>
      <c r="B1318" s="36" t="s">
        <v>48</v>
      </c>
      <c r="C1318" s="38" t="s">
        <v>2151</v>
      </c>
      <c r="D1318" s="39" t="n">
        <v>432</v>
      </c>
      <c r="E1318" s="40"/>
    </row>
    <row collapsed="false" customFormat="false" customHeight="true" hidden="false" ht="17.1" outlineLevel="0" r="1319">
      <c r="A1319" s="36" t="n">
        <v>1314</v>
      </c>
      <c r="B1319" s="36" t="s">
        <v>48</v>
      </c>
      <c r="C1319" s="38" t="s">
        <v>2152</v>
      </c>
      <c r="D1319" s="39" t="n">
        <v>217</v>
      </c>
      <c r="E1319" s="40"/>
    </row>
    <row collapsed="false" customFormat="false" customHeight="true" hidden="false" ht="17.1" outlineLevel="0" r="1320">
      <c r="A1320" s="36" t="n">
        <v>1315</v>
      </c>
      <c r="B1320" s="36" t="s">
        <v>48</v>
      </c>
      <c r="C1320" s="38" t="s">
        <v>2153</v>
      </c>
      <c r="D1320" s="39" t="n">
        <v>292</v>
      </c>
      <c r="E1320" s="40"/>
    </row>
    <row collapsed="false" customFormat="false" customHeight="true" hidden="false" ht="17.1" outlineLevel="0" r="1321">
      <c r="A1321" s="36" t="n">
        <v>1316</v>
      </c>
      <c r="B1321" s="36" t="s">
        <v>48</v>
      </c>
      <c r="C1321" s="38" t="s">
        <v>2154</v>
      </c>
      <c r="D1321" s="39" t="n">
        <v>241</v>
      </c>
      <c r="E1321" s="40"/>
    </row>
    <row collapsed="false" customFormat="false" customHeight="true" hidden="false" ht="17.1" outlineLevel="0" r="1322">
      <c r="A1322" s="36" t="n">
        <v>1317</v>
      </c>
      <c r="B1322" s="36" t="s">
        <v>48</v>
      </c>
      <c r="C1322" s="38" t="s">
        <v>2155</v>
      </c>
      <c r="D1322" s="39" t="n">
        <v>285</v>
      </c>
      <c r="E1322" s="40"/>
    </row>
    <row collapsed="false" customFormat="false" customHeight="true" hidden="false" ht="17.1" outlineLevel="0" r="1323">
      <c r="A1323" s="36" t="n">
        <v>1318</v>
      </c>
      <c r="B1323" s="36" t="s">
        <v>48</v>
      </c>
      <c r="C1323" s="38" t="s">
        <v>2156</v>
      </c>
      <c r="D1323" s="39" t="n">
        <v>57</v>
      </c>
      <c r="E1323" s="40"/>
    </row>
    <row collapsed="false" customFormat="false" customHeight="true" hidden="false" ht="17.1" outlineLevel="0" r="1324">
      <c r="A1324" s="36" t="n">
        <v>1319</v>
      </c>
      <c r="B1324" s="36" t="s">
        <v>48</v>
      </c>
      <c r="C1324" s="38" t="s">
        <v>2157</v>
      </c>
      <c r="D1324" s="39" t="n">
        <v>136</v>
      </c>
      <c r="E1324" s="40"/>
    </row>
    <row collapsed="false" customFormat="false" customHeight="true" hidden="false" ht="17.1" outlineLevel="0" r="1325">
      <c r="A1325" s="36" t="n">
        <v>1320</v>
      </c>
      <c r="B1325" s="36" t="s">
        <v>48</v>
      </c>
      <c r="C1325" s="38" t="s">
        <v>2158</v>
      </c>
      <c r="D1325" s="39" t="n">
        <v>356</v>
      </c>
      <c r="E1325" s="40"/>
    </row>
    <row collapsed="false" customFormat="false" customHeight="true" hidden="false" ht="17.1" outlineLevel="0" r="1326">
      <c r="A1326" s="36" t="n">
        <v>1321</v>
      </c>
      <c r="B1326" s="36" t="s">
        <v>48</v>
      </c>
      <c r="C1326" s="38" t="s">
        <v>2159</v>
      </c>
      <c r="D1326" s="39" t="n">
        <v>234</v>
      </c>
      <c r="E1326" s="40"/>
    </row>
    <row collapsed="false" customFormat="false" customHeight="true" hidden="false" ht="17.1" outlineLevel="0" r="1327">
      <c r="A1327" s="36" t="n">
        <v>1322</v>
      </c>
      <c r="B1327" s="36" t="s">
        <v>48</v>
      </c>
      <c r="C1327" s="38" t="s">
        <v>2160</v>
      </c>
      <c r="D1327" s="39" t="s">
        <v>850</v>
      </c>
      <c r="E1327" s="40"/>
    </row>
    <row collapsed="false" customFormat="false" customHeight="true" hidden="false" ht="17.1" outlineLevel="0" r="1328">
      <c r="A1328" s="36" t="n">
        <v>1323</v>
      </c>
      <c r="B1328" s="36" t="s">
        <v>48</v>
      </c>
      <c r="C1328" s="38" t="s">
        <v>2161</v>
      </c>
      <c r="D1328" s="39" t="s">
        <v>850</v>
      </c>
      <c r="E1328" s="40"/>
    </row>
    <row collapsed="false" customFormat="false" customHeight="true" hidden="false" ht="17.1" outlineLevel="0" r="1329">
      <c r="A1329" s="36" t="n">
        <v>1324</v>
      </c>
      <c r="B1329" s="36" t="s">
        <v>48</v>
      </c>
      <c r="C1329" s="38" t="s">
        <v>2162</v>
      </c>
      <c r="D1329" s="39" t="s">
        <v>850</v>
      </c>
      <c r="E1329" s="40"/>
    </row>
    <row collapsed="false" customFormat="false" customHeight="true" hidden="false" ht="17.1" outlineLevel="0" r="1330">
      <c r="A1330" s="36" t="n">
        <v>1325</v>
      </c>
      <c r="B1330" s="36" t="s">
        <v>48</v>
      </c>
      <c r="C1330" s="38" t="s">
        <v>2163</v>
      </c>
      <c r="D1330" s="39" t="s">
        <v>850</v>
      </c>
      <c r="E1330" s="40"/>
    </row>
    <row collapsed="false" customFormat="false" customHeight="true" hidden="false" ht="17.1" outlineLevel="0" r="1331">
      <c r="A1331" s="36" t="n">
        <v>1326</v>
      </c>
      <c r="B1331" s="36" t="s">
        <v>48</v>
      </c>
      <c r="C1331" s="38" t="s">
        <v>2164</v>
      </c>
      <c r="D1331" s="39" t="s">
        <v>850</v>
      </c>
      <c r="E1331" s="40"/>
    </row>
    <row collapsed="false" customFormat="false" customHeight="true" hidden="false" ht="17.1" outlineLevel="0" r="1332">
      <c r="A1332" s="36" t="n">
        <v>1327</v>
      </c>
      <c r="B1332" s="36" t="s">
        <v>48</v>
      </c>
      <c r="C1332" s="38" t="s">
        <v>2165</v>
      </c>
      <c r="D1332" s="39" t="s">
        <v>850</v>
      </c>
      <c r="E1332" s="40"/>
    </row>
    <row collapsed="false" customFormat="false" customHeight="true" hidden="false" ht="17.1" outlineLevel="0" r="1333">
      <c r="A1333" s="36" t="n">
        <v>1328</v>
      </c>
      <c r="B1333" s="36" t="s">
        <v>85</v>
      </c>
      <c r="C1333" s="38" t="s">
        <v>2166</v>
      </c>
      <c r="D1333" s="39" t="n">
        <v>28</v>
      </c>
      <c r="E1333" s="40"/>
    </row>
    <row collapsed="false" customFormat="false" customHeight="true" hidden="false" ht="17.1" outlineLevel="0" r="1334">
      <c r="A1334" s="36" t="n">
        <v>1329</v>
      </c>
      <c r="B1334" s="36" t="s">
        <v>85</v>
      </c>
      <c r="C1334" s="38" t="s">
        <v>2167</v>
      </c>
      <c r="D1334" s="39" t="n">
        <v>241</v>
      </c>
      <c r="E1334" s="40"/>
    </row>
    <row collapsed="false" customFormat="false" customHeight="true" hidden="false" ht="17.1" outlineLevel="0" r="1335">
      <c r="A1335" s="36" t="n">
        <v>1330</v>
      </c>
      <c r="B1335" s="36" t="s">
        <v>85</v>
      </c>
      <c r="C1335" s="38" t="s">
        <v>2168</v>
      </c>
      <c r="D1335" s="39" t="n">
        <v>368</v>
      </c>
      <c r="E1335" s="40"/>
    </row>
    <row collapsed="false" customFormat="false" customHeight="true" hidden="false" ht="17.1" outlineLevel="0" r="1336">
      <c r="A1336" s="36" t="n">
        <v>1331</v>
      </c>
      <c r="B1336" s="36" t="s">
        <v>85</v>
      </c>
      <c r="C1336" s="38" t="s">
        <v>2169</v>
      </c>
      <c r="D1336" s="39" t="s">
        <v>850</v>
      </c>
      <c r="E1336" s="40"/>
    </row>
    <row collapsed="false" customFormat="false" customHeight="true" hidden="false" ht="17.1" outlineLevel="0" r="1337">
      <c r="A1337" s="36" t="n">
        <v>1332</v>
      </c>
      <c r="B1337" s="36" t="s">
        <v>85</v>
      </c>
      <c r="C1337" s="38" t="s">
        <v>2170</v>
      </c>
      <c r="D1337" s="39" t="n">
        <v>252</v>
      </c>
      <c r="E1337" s="40"/>
    </row>
    <row collapsed="false" customFormat="false" customHeight="true" hidden="false" ht="17.1" outlineLevel="0" r="1338">
      <c r="A1338" s="36" t="n">
        <v>1333</v>
      </c>
      <c r="B1338" s="36" t="s">
        <v>85</v>
      </c>
      <c r="C1338" s="38" t="s">
        <v>2171</v>
      </c>
      <c r="D1338" s="39" t="n">
        <v>299</v>
      </c>
      <c r="E1338" s="40"/>
    </row>
    <row collapsed="false" customFormat="false" customHeight="true" hidden="false" ht="17.1" outlineLevel="0" r="1339">
      <c r="A1339" s="36" t="n">
        <v>1334</v>
      </c>
      <c r="B1339" s="36" t="s">
        <v>85</v>
      </c>
      <c r="C1339" s="38" t="s">
        <v>2172</v>
      </c>
      <c r="D1339" s="39" t="n">
        <v>534</v>
      </c>
      <c r="E1339" s="40"/>
    </row>
    <row collapsed="false" customFormat="false" customHeight="true" hidden="false" ht="17.1" outlineLevel="0" r="1340">
      <c r="A1340" s="36" t="n">
        <v>1335</v>
      </c>
      <c r="B1340" s="36" t="s">
        <v>85</v>
      </c>
      <c r="C1340" s="38" t="s">
        <v>2173</v>
      </c>
      <c r="D1340" s="39" t="n">
        <v>556</v>
      </c>
      <c r="E1340" s="40"/>
    </row>
    <row collapsed="false" customFormat="false" customHeight="true" hidden="false" ht="17.1" outlineLevel="0" r="1341">
      <c r="A1341" s="36" t="n">
        <v>1336</v>
      </c>
      <c r="B1341" s="36" t="s">
        <v>85</v>
      </c>
      <c r="C1341" s="38" t="s">
        <v>2174</v>
      </c>
      <c r="D1341" s="39" t="s">
        <v>850</v>
      </c>
      <c r="E1341" s="40"/>
    </row>
    <row collapsed="false" customFormat="false" customHeight="true" hidden="false" ht="17.1" outlineLevel="0" r="1342">
      <c r="A1342" s="36" t="n">
        <v>1337</v>
      </c>
      <c r="B1342" s="36" t="s">
        <v>85</v>
      </c>
      <c r="C1342" s="38" t="s">
        <v>2175</v>
      </c>
      <c r="D1342" s="39" t="n">
        <v>272</v>
      </c>
      <c r="E1342" s="40"/>
    </row>
    <row collapsed="false" customFormat="false" customHeight="true" hidden="false" ht="17.1" outlineLevel="0" r="1343">
      <c r="A1343" s="36" t="n">
        <v>1338</v>
      </c>
      <c r="B1343" s="36" t="s">
        <v>85</v>
      </c>
      <c r="C1343" s="38" t="s">
        <v>2176</v>
      </c>
      <c r="D1343" s="39" t="n">
        <v>550</v>
      </c>
      <c r="E1343" s="40"/>
    </row>
    <row collapsed="false" customFormat="false" customHeight="true" hidden="false" ht="17.1" outlineLevel="0" r="1344">
      <c r="A1344" s="36" t="n">
        <v>1339</v>
      </c>
      <c r="B1344" s="36" t="s">
        <v>85</v>
      </c>
      <c r="C1344" s="38" t="s">
        <v>2177</v>
      </c>
      <c r="D1344" s="39" t="n">
        <v>298</v>
      </c>
      <c r="E1344" s="40"/>
    </row>
    <row collapsed="false" customFormat="false" customHeight="true" hidden="false" ht="17.1" outlineLevel="0" r="1345">
      <c r="A1345" s="36" t="n">
        <v>1340</v>
      </c>
      <c r="B1345" s="36" t="s">
        <v>85</v>
      </c>
      <c r="C1345" s="38" t="s">
        <v>2178</v>
      </c>
      <c r="D1345" s="39" t="n">
        <v>256</v>
      </c>
      <c r="E1345" s="40"/>
    </row>
    <row collapsed="false" customFormat="false" customHeight="true" hidden="false" ht="17.1" outlineLevel="0" r="1346">
      <c r="A1346" s="36" t="n">
        <v>1341</v>
      </c>
      <c r="B1346" s="36" t="s">
        <v>85</v>
      </c>
      <c r="C1346" s="38" t="s">
        <v>2179</v>
      </c>
      <c r="D1346" s="39" t="n">
        <v>171</v>
      </c>
      <c r="E1346" s="40"/>
    </row>
    <row collapsed="false" customFormat="false" customHeight="true" hidden="false" ht="17.1" outlineLevel="0" r="1347">
      <c r="A1347" s="36" t="n">
        <v>1342</v>
      </c>
      <c r="B1347" s="36" t="s">
        <v>85</v>
      </c>
      <c r="C1347" s="38" t="s">
        <v>2180</v>
      </c>
      <c r="D1347" s="39" t="n">
        <v>330</v>
      </c>
      <c r="E1347" s="40"/>
    </row>
    <row collapsed="false" customFormat="false" customHeight="true" hidden="false" ht="17.1" outlineLevel="0" r="1348">
      <c r="A1348" s="36" t="n">
        <v>1343</v>
      </c>
      <c r="B1348" s="36" t="s">
        <v>85</v>
      </c>
      <c r="C1348" s="38" t="s">
        <v>2181</v>
      </c>
      <c r="D1348" s="39" t="n">
        <v>1198</v>
      </c>
      <c r="E1348" s="40"/>
    </row>
    <row collapsed="false" customFormat="false" customHeight="true" hidden="false" ht="17.1" outlineLevel="0" r="1349">
      <c r="A1349" s="36" t="n">
        <v>1344</v>
      </c>
      <c r="B1349" s="36" t="s">
        <v>85</v>
      </c>
      <c r="C1349" s="38" t="s">
        <v>2182</v>
      </c>
      <c r="D1349" s="39" t="n">
        <v>118</v>
      </c>
      <c r="E1349" s="40"/>
    </row>
    <row collapsed="false" customFormat="false" customHeight="true" hidden="false" ht="17.1" outlineLevel="0" r="1350">
      <c r="A1350" s="36" t="n">
        <v>1345</v>
      </c>
      <c r="B1350" s="36" t="s">
        <v>85</v>
      </c>
      <c r="C1350" s="38" t="s">
        <v>2183</v>
      </c>
      <c r="D1350" s="39" t="n">
        <v>185</v>
      </c>
      <c r="E1350" s="40"/>
    </row>
    <row collapsed="false" customFormat="false" customHeight="true" hidden="false" ht="17.1" outlineLevel="0" r="1351">
      <c r="A1351" s="36" t="n">
        <v>1346</v>
      </c>
      <c r="B1351" s="36" t="s">
        <v>85</v>
      </c>
      <c r="C1351" s="38" t="s">
        <v>2184</v>
      </c>
      <c r="D1351" s="39" t="s">
        <v>850</v>
      </c>
      <c r="E1351" s="40"/>
    </row>
    <row collapsed="false" customFormat="false" customHeight="true" hidden="false" ht="17.1" outlineLevel="0" r="1352">
      <c r="A1352" s="36" t="n">
        <v>1347</v>
      </c>
      <c r="B1352" s="36" t="s">
        <v>85</v>
      </c>
      <c r="C1352" s="38" t="s">
        <v>2185</v>
      </c>
      <c r="D1352" s="39" t="s">
        <v>850</v>
      </c>
      <c r="E1352" s="40"/>
    </row>
    <row collapsed="false" customFormat="false" customHeight="true" hidden="false" ht="17.1" outlineLevel="0" r="1353">
      <c r="A1353" s="36" t="n">
        <v>1348</v>
      </c>
      <c r="B1353" s="36" t="s">
        <v>85</v>
      </c>
      <c r="C1353" s="38" t="s">
        <v>2186</v>
      </c>
      <c r="D1353" s="39" t="n">
        <v>111</v>
      </c>
      <c r="E1353" s="40"/>
    </row>
    <row collapsed="false" customFormat="false" customHeight="true" hidden="false" ht="17.1" outlineLevel="0" r="1354">
      <c r="A1354" s="36" t="n">
        <v>1349</v>
      </c>
      <c r="B1354" s="36" t="s">
        <v>85</v>
      </c>
      <c r="C1354" s="38" t="s">
        <v>2187</v>
      </c>
      <c r="D1354" s="39" t="n">
        <v>625</v>
      </c>
      <c r="E1354" s="40"/>
    </row>
    <row collapsed="false" customFormat="false" customHeight="true" hidden="false" ht="17.1" outlineLevel="0" r="1355">
      <c r="A1355" s="36" t="n">
        <v>1350</v>
      </c>
      <c r="B1355" s="36" t="s">
        <v>85</v>
      </c>
      <c r="C1355" s="38" t="s">
        <v>2188</v>
      </c>
      <c r="D1355" s="39" t="s">
        <v>850</v>
      </c>
      <c r="E1355" s="40"/>
    </row>
    <row collapsed="false" customFormat="false" customHeight="true" hidden="false" ht="17.1" outlineLevel="0" r="1356">
      <c r="A1356" s="36" t="n">
        <v>1351</v>
      </c>
      <c r="B1356" s="36" t="s">
        <v>85</v>
      </c>
      <c r="C1356" s="38" t="s">
        <v>2189</v>
      </c>
      <c r="D1356" s="39" t="n">
        <v>515</v>
      </c>
      <c r="E1356" s="40"/>
    </row>
    <row collapsed="false" customFormat="false" customHeight="true" hidden="false" ht="17.1" outlineLevel="0" r="1357">
      <c r="A1357" s="36" t="n">
        <v>1352</v>
      </c>
      <c r="B1357" s="36" t="s">
        <v>85</v>
      </c>
      <c r="C1357" s="38" t="s">
        <v>2190</v>
      </c>
      <c r="D1357" s="39" t="s">
        <v>850</v>
      </c>
      <c r="E1357" s="40"/>
    </row>
    <row collapsed="false" customFormat="false" customHeight="true" hidden="false" ht="17.1" outlineLevel="0" r="1358">
      <c r="A1358" s="36" t="n">
        <v>1353</v>
      </c>
      <c r="B1358" s="36" t="s">
        <v>85</v>
      </c>
      <c r="C1358" s="38" t="s">
        <v>2191</v>
      </c>
      <c r="D1358" s="39" t="n">
        <v>276</v>
      </c>
      <c r="E1358" s="40"/>
    </row>
    <row collapsed="false" customFormat="false" customHeight="true" hidden="false" ht="17.1" outlineLevel="0" r="1359">
      <c r="A1359" s="36" t="n">
        <v>1354</v>
      </c>
      <c r="B1359" s="36" t="s">
        <v>85</v>
      </c>
      <c r="C1359" s="38" t="s">
        <v>2192</v>
      </c>
      <c r="D1359" s="39" t="s">
        <v>850</v>
      </c>
      <c r="E1359" s="40"/>
    </row>
    <row collapsed="false" customFormat="false" customHeight="true" hidden="false" ht="17.1" outlineLevel="0" r="1360">
      <c r="A1360" s="36" t="n">
        <v>1355</v>
      </c>
      <c r="B1360" s="36" t="s">
        <v>85</v>
      </c>
      <c r="C1360" s="38" t="s">
        <v>2193</v>
      </c>
      <c r="D1360" s="39" t="n">
        <v>272</v>
      </c>
      <c r="E1360" s="40"/>
    </row>
    <row collapsed="false" customFormat="false" customHeight="true" hidden="false" ht="17.1" outlineLevel="0" r="1361">
      <c r="A1361" s="36" t="n">
        <v>1356</v>
      </c>
      <c r="B1361" s="36" t="s">
        <v>85</v>
      </c>
      <c r="C1361" s="38" t="s">
        <v>2194</v>
      </c>
      <c r="D1361" s="39" t="n">
        <v>96</v>
      </c>
      <c r="E1361" s="40"/>
    </row>
    <row collapsed="false" customFormat="false" customHeight="true" hidden="false" ht="17.1" outlineLevel="0" r="1362">
      <c r="A1362" s="36" t="n">
        <v>1357</v>
      </c>
      <c r="B1362" s="36" t="s">
        <v>85</v>
      </c>
      <c r="C1362" s="38" t="s">
        <v>2195</v>
      </c>
      <c r="D1362" s="39" t="n">
        <v>218</v>
      </c>
      <c r="E1362" s="40"/>
    </row>
    <row collapsed="false" customFormat="false" customHeight="true" hidden="false" ht="17.1" outlineLevel="0" r="1363">
      <c r="A1363" s="36" t="n">
        <v>1358</v>
      </c>
      <c r="B1363" s="36" t="s">
        <v>85</v>
      </c>
      <c r="C1363" s="38" t="s">
        <v>2196</v>
      </c>
      <c r="D1363" s="39" t="n">
        <v>209</v>
      </c>
      <c r="E1363" s="40"/>
    </row>
    <row collapsed="false" customFormat="false" customHeight="true" hidden="false" ht="17.1" outlineLevel="0" r="1364">
      <c r="A1364" s="36" t="n">
        <v>1359</v>
      </c>
      <c r="B1364" s="36" t="s">
        <v>85</v>
      </c>
      <c r="C1364" s="38" t="s">
        <v>2197</v>
      </c>
      <c r="D1364" s="39" t="n">
        <v>363</v>
      </c>
      <c r="E1364" s="40"/>
    </row>
    <row collapsed="false" customFormat="false" customHeight="true" hidden="false" ht="17.1" outlineLevel="0" r="1365">
      <c r="A1365" s="36" t="n">
        <v>1360</v>
      </c>
      <c r="B1365" s="36" t="s">
        <v>85</v>
      </c>
      <c r="C1365" s="38" t="s">
        <v>2198</v>
      </c>
      <c r="D1365" s="39" t="n">
        <v>134</v>
      </c>
      <c r="E1365" s="40"/>
    </row>
    <row collapsed="false" customFormat="false" customHeight="true" hidden="false" ht="17.1" outlineLevel="0" r="1366">
      <c r="A1366" s="36" t="n">
        <v>1361</v>
      </c>
      <c r="B1366" s="36" t="s">
        <v>85</v>
      </c>
      <c r="C1366" s="38" t="s">
        <v>2199</v>
      </c>
      <c r="D1366" s="39" t="n">
        <v>404</v>
      </c>
      <c r="E1366" s="40"/>
    </row>
    <row collapsed="false" customFormat="false" customHeight="true" hidden="false" ht="17.1" outlineLevel="0" r="1367">
      <c r="A1367" s="36" t="n">
        <v>1362</v>
      </c>
      <c r="B1367" s="36" t="s">
        <v>85</v>
      </c>
      <c r="C1367" s="38" t="s">
        <v>2200</v>
      </c>
      <c r="D1367" s="39" t="n">
        <v>198</v>
      </c>
      <c r="E1367" s="40"/>
    </row>
    <row collapsed="false" customFormat="false" customHeight="true" hidden="false" ht="17.1" outlineLevel="0" r="1368">
      <c r="A1368" s="36" t="n">
        <v>1363</v>
      </c>
      <c r="B1368" s="36" t="s">
        <v>85</v>
      </c>
      <c r="C1368" s="38" t="s">
        <v>2201</v>
      </c>
      <c r="D1368" s="39" t="n">
        <v>246</v>
      </c>
      <c r="E1368" s="40"/>
    </row>
    <row collapsed="false" customFormat="false" customHeight="true" hidden="false" ht="17.1" outlineLevel="0" r="1369">
      <c r="A1369" s="36" t="n">
        <v>1364</v>
      </c>
      <c r="B1369" s="36" t="s">
        <v>85</v>
      </c>
      <c r="C1369" s="38" t="s">
        <v>2202</v>
      </c>
      <c r="D1369" s="39" t="s">
        <v>850</v>
      </c>
      <c r="E1369" s="40"/>
    </row>
    <row collapsed="false" customFormat="false" customHeight="true" hidden="false" ht="17.1" outlineLevel="0" r="1370">
      <c r="A1370" s="36" t="n">
        <v>1365</v>
      </c>
      <c r="B1370" s="36" t="s">
        <v>85</v>
      </c>
      <c r="C1370" s="38" t="s">
        <v>2203</v>
      </c>
      <c r="D1370" s="39" t="n">
        <v>158</v>
      </c>
      <c r="E1370" s="40"/>
    </row>
    <row collapsed="false" customFormat="false" customHeight="true" hidden="false" ht="17.1" outlineLevel="0" r="1371">
      <c r="A1371" s="36" t="n">
        <v>1366</v>
      </c>
      <c r="B1371" s="36" t="s">
        <v>85</v>
      </c>
      <c r="C1371" s="38" t="s">
        <v>2204</v>
      </c>
      <c r="D1371" s="39" t="n">
        <v>157</v>
      </c>
      <c r="E1371" s="40"/>
    </row>
    <row collapsed="false" customFormat="false" customHeight="true" hidden="false" ht="17.1" outlineLevel="0" r="1372">
      <c r="A1372" s="36" t="n">
        <v>1367</v>
      </c>
      <c r="B1372" s="36" t="s">
        <v>85</v>
      </c>
      <c r="C1372" s="38" t="s">
        <v>2205</v>
      </c>
      <c r="D1372" s="39" t="n">
        <v>152</v>
      </c>
      <c r="E1372" s="40"/>
    </row>
    <row collapsed="false" customFormat="false" customHeight="true" hidden="false" ht="17.1" outlineLevel="0" r="1373">
      <c r="A1373" s="36" t="n">
        <v>1368</v>
      </c>
      <c r="B1373" s="36" t="s">
        <v>85</v>
      </c>
      <c r="C1373" s="38" t="s">
        <v>2206</v>
      </c>
      <c r="D1373" s="39" t="n">
        <v>227</v>
      </c>
      <c r="E1373" s="40"/>
    </row>
    <row collapsed="false" customFormat="false" customHeight="true" hidden="false" ht="17.1" outlineLevel="0" r="1374">
      <c r="A1374" s="36" t="n">
        <v>1369</v>
      </c>
      <c r="B1374" s="36" t="s">
        <v>85</v>
      </c>
      <c r="C1374" s="38" t="s">
        <v>2207</v>
      </c>
      <c r="D1374" s="39" t="n">
        <v>138</v>
      </c>
      <c r="E1374" s="40"/>
    </row>
    <row collapsed="false" customFormat="false" customHeight="true" hidden="false" ht="17.1" outlineLevel="0" r="1375">
      <c r="A1375" s="36" t="n">
        <v>1370</v>
      </c>
      <c r="B1375" s="36" t="s">
        <v>85</v>
      </c>
      <c r="C1375" s="38" t="s">
        <v>2208</v>
      </c>
      <c r="D1375" s="39" t="n">
        <v>100</v>
      </c>
      <c r="E1375" s="40"/>
    </row>
    <row collapsed="false" customFormat="false" customHeight="true" hidden="false" ht="17.1" outlineLevel="0" r="1376">
      <c r="A1376" s="36" t="n">
        <v>1371</v>
      </c>
      <c r="B1376" s="36" t="s">
        <v>85</v>
      </c>
      <c r="C1376" s="38" t="s">
        <v>2209</v>
      </c>
      <c r="D1376" s="39" t="n">
        <v>145</v>
      </c>
      <c r="E1376" s="40"/>
    </row>
    <row collapsed="false" customFormat="false" customHeight="true" hidden="false" ht="17.1" outlineLevel="0" r="1377">
      <c r="A1377" s="36" t="n">
        <v>1372</v>
      </c>
      <c r="B1377" s="36" t="s">
        <v>85</v>
      </c>
      <c r="C1377" s="38" t="s">
        <v>2210</v>
      </c>
      <c r="D1377" s="39" t="n">
        <v>157</v>
      </c>
      <c r="E1377" s="40"/>
    </row>
    <row collapsed="false" customFormat="false" customHeight="true" hidden="false" ht="17.1" outlineLevel="0" r="1378">
      <c r="A1378" s="36" t="n">
        <v>1373</v>
      </c>
      <c r="B1378" s="36" t="s">
        <v>85</v>
      </c>
      <c r="C1378" s="38" t="s">
        <v>2211</v>
      </c>
      <c r="D1378" s="39" t="n">
        <v>103</v>
      </c>
      <c r="E1378" s="40"/>
    </row>
    <row collapsed="false" customFormat="false" customHeight="true" hidden="false" ht="17.1" outlineLevel="0" r="1379">
      <c r="A1379" s="36" t="n">
        <v>1374</v>
      </c>
      <c r="B1379" s="36" t="s">
        <v>85</v>
      </c>
      <c r="C1379" s="38" t="s">
        <v>2212</v>
      </c>
      <c r="D1379" s="39" t="n">
        <v>304</v>
      </c>
      <c r="E1379" s="40"/>
    </row>
    <row collapsed="false" customFormat="false" customHeight="true" hidden="false" ht="17.1" outlineLevel="0" r="1380">
      <c r="A1380" s="36" t="n">
        <v>1375</v>
      </c>
      <c r="B1380" s="36" t="s">
        <v>85</v>
      </c>
      <c r="C1380" s="38" t="s">
        <v>2213</v>
      </c>
      <c r="D1380" s="39" t="n">
        <v>174</v>
      </c>
      <c r="E1380" s="40"/>
    </row>
    <row collapsed="false" customFormat="false" customHeight="true" hidden="false" ht="17.1" outlineLevel="0" r="1381">
      <c r="A1381" s="36" t="n">
        <v>1376</v>
      </c>
      <c r="B1381" s="36" t="s">
        <v>85</v>
      </c>
      <c r="C1381" s="38" t="s">
        <v>2214</v>
      </c>
      <c r="D1381" s="39" t="n">
        <v>56</v>
      </c>
      <c r="E1381" s="40"/>
    </row>
    <row collapsed="false" customFormat="false" customHeight="true" hidden="false" ht="17.1" outlineLevel="0" r="1382">
      <c r="A1382" s="36" t="n">
        <v>1377</v>
      </c>
      <c r="B1382" s="36" t="s">
        <v>85</v>
      </c>
      <c r="C1382" s="38" t="s">
        <v>2215</v>
      </c>
      <c r="D1382" s="39" t="n">
        <v>89</v>
      </c>
      <c r="E1382" s="40"/>
    </row>
    <row collapsed="false" customFormat="false" customHeight="true" hidden="false" ht="17.1" outlineLevel="0" r="1383">
      <c r="A1383" s="36" t="n">
        <v>1378</v>
      </c>
      <c r="B1383" s="36" t="s">
        <v>85</v>
      </c>
      <c r="C1383" s="38" t="s">
        <v>2216</v>
      </c>
      <c r="D1383" s="39" t="n">
        <v>65</v>
      </c>
      <c r="E1383" s="40"/>
    </row>
    <row collapsed="false" customFormat="false" customHeight="true" hidden="false" ht="17.1" outlineLevel="0" r="1384">
      <c r="A1384" s="36" t="n">
        <v>1379</v>
      </c>
      <c r="B1384" s="36" t="s">
        <v>85</v>
      </c>
      <c r="C1384" s="38" t="s">
        <v>2217</v>
      </c>
      <c r="D1384" s="39" t="n">
        <v>319</v>
      </c>
      <c r="E1384" s="40"/>
    </row>
    <row collapsed="false" customFormat="false" customHeight="true" hidden="false" ht="17.1" outlineLevel="0" r="1385">
      <c r="A1385" s="36" t="n">
        <v>1380</v>
      </c>
      <c r="B1385" s="36" t="s">
        <v>85</v>
      </c>
      <c r="C1385" s="38" t="s">
        <v>2218</v>
      </c>
      <c r="D1385" s="39" t="n">
        <v>283</v>
      </c>
      <c r="E1385" s="40"/>
    </row>
    <row collapsed="false" customFormat="false" customHeight="true" hidden="false" ht="17.1" outlineLevel="0" r="1386">
      <c r="A1386" s="36" t="n">
        <v>1381</v>
      </c>
      <c r="B1386" s="36" t="s">
        <v>85</v>
      </c>
      <c r="C1386" s="38" t="s">
        <v>2219</v>
      </c>
      <c r="D1386" s="39" t="s">
        <v>850</v>
      </c>
      <c r="E1386" s="40"/>
    </row>
    <row collapsed="false" customFormat="false" customHeight="true" hidden="false" ht="17.1" outlineLevel="0" r="1387">
      <c r="A1387" s="36" t="n">
        <v>1382</v>
      </c>
      <c r="B1387" s="36" t="s">
        <v>85</v>
      </c>
      <c r="C1387" s="38" t="s">
        <v>2220</v>
      </c>
      <c r="D1387" s="39" t="n">
        <v>423</v>
      </c>
      <c r="E1387" s="40"/>
    </row>
    <row collapsed="false" customFormat="false" customHeight="true" hidden="false" ht="17.1" outlineLevel="0" r="1388">
      <c r="A1388" s="36" t="n">
        <v>1383</v>
      </c>
      <c r="B1388" s="36" t="s">
        <v>85</v>
      </c>
      <c r="C1388" s="38" t="s">
        <v>2221</v>
      </c>
      <c r="D1388" s="39" t="n">
        <v>54</v>
      </c>
      <c r="E1388" s="40"/>
    </row>
    <row collapsed="false" customFormat="false" customHeight="true" hidden="false" ht="17.1" outlineLevel="0" r="1389">
      <c r="A1389" s="36" t="n">
        <v>1384</v>
      </c>
      <c r="B1389" s="36" t="s">
        <v>85</v>
      </c>
      <c r="C1389" s="38" t="s">
        <v>2222</v>
      </c>
      <c r="D1389" s="39" t="n">
        <v>143</v>
      </c>
      <c r="E1389" s="40"/>
    </row>
    <row collapsed="false" customFormat="false" customHeight="true" hidden="false" ht="17.1" outlineLevel="0" r="1390">
      <c r="A1390" s="36" t="n">
        <v>1385</v>
      </c>
      <c r="B1390" s="36" t="s">
        <v>85</v>
      </c>
      <c r="C1390" s="38" t="s">
        <v>2223</v>
      </c>
      <c r="D1390" s="39" t="n">
        <v>81</v>
      </c>
      <c r="E1390" s="40"/>
    </row>
    <row collapsed="false" customFormat="false" customHeight="true" hidden="false" ht="17.1" outlineLevel="0" r="1391">
      <c r="A1391" s="36" t="n">
        <v>1386</v>
      </c>
      <c r="B1391" s="36" t="s">
        <v>85</v>
      </c>
      <c r="C1391" s="38" t="s">
        <v>2224</v>
      </c>
      <c r="D1391" s="39" t="s">
        <v>850</v>
      </c>
      <c r="E1391" s="40"/>
    </row>
    <row collapsed="false" customFormat="false" customHeight="true" hidden="false" ht="17.1" outlineLevel="0" r="1392">
      <c r="A1392" s="36" t="n">
        <v>1387</v>
      </c>
      <c r="B1392" s="36" t="s">
        <v>85</v>
      </c>
      <c r="C1392" s="38" t="s">
        <v>2225</v>
      </c>
      <c r="D1392" s="39" t="n">
        <v>281</v>
      </c>
      <c r="E1392" s="40"/>
    </row>
    <row collapsed="false" customFormat="false" customHeight="true" hidden="false" ht="17.1" outlineLevel="0" r="1393">
      <c r="A1393" s="36" t="n">
        <v>1388</v>
      </c>
      <c r="B1393" s="36" t="s">
        <v>85</v>
      </c>
      <c r="C1393" s="38" t="s">
        <v>2226</v>
      </c>
      <c r="D1393" s="39" t="n">
        <v>154</v>
      </c>
      <c r="E1393" s="40"/>
    </row>
    <row collapsed="false" customFormat="false" customHeight="true" hidden="false" ht="17.1" outlineLevel="0" r="1394">
      <c r="A1394" s="36" t="n">
        <v>1389</v>
      </c>
      <c r="B1394" s="36" t="s">
        <v>85</v>
      </c>
      <c r="C1394" s="38" t="s">
        <v>2227</v>
      </c>
      <c r="D1394" s="39" t="n">
        <v>80</v>
      </c>
      <c r="E1394" s="40"/>
    </row>
    <row collapsed="false" customFormat="false" customHeight="true" hidden="false" ht="17.1" outlineLevel="0" r="1395">
      <c r="A1395" s="36" t="n">
        <v>1390</v>
      </c>
      <c r="B1395" s="36" t="s">
        <v>85</v>
      </c>
      <c r="C1395" s="38" t="s">
        <v>2228</v>
      </c>
      <c r="D1395" s="39" t="n">
        <v>56</v>
      </c>
      <c r="E1395" s="40"/>
    </row>
    <row collapsed="false" customFormat="false" customHeight="true" hidden="false" ht="17.1" outlineLevel="0" r="1396">
      <c r="A1396" s="36" t="n">
        <v>1391</v>
      </c>
      <c r="B1396" s="36" t="s">
        <v>85</v>
      </c>
      <c r="C1396" s="38" t="s">
        <v>2229</v>
      </c>
      <c r="D1396" s="39" t="n">
        <v>143</v>
      </c>
      <c r="E1396" s="40"/>
    </row>
    <row collapsed="false" customFormat="false" customHeight="true" hidden="false" ht="17.1" outlineLevel="0" r="1397">
      <c r="A1397" s="36" t="n">
        <v>1392</v>
      </c>
      <c r="B1397" s="36" t="s">
        <v>85</v>
      </c>
      <c r="C1397" s="38" t="s">
        <v>2230</v>
      </c>
      <c r="D1397" s="39" t="n">
        <v>88</v>
      </c>
      <c r="E1397" s="40"/>
    </row>
    <row collapsed="false" customFormat="false" customHeight="true" hidden="false" ht="17.1" outlineLevel="0" r="1398">
      <c r="A1398" s="36" t="n">
        <v>1393</v>
      </c>
      <c r="B1398" s="36" t="s">
        <v>85</v>
      </c>
      <c r="C1398" s="38" t="s">
        <v>2231</v>
      </c>
      <c r="D1398" s="39" t="s">
        <v>850</v>
      </c>
      <c r="E1398" s="40"/>
    </row>
    <row collapsed="false" customFormat="false" customHeight="true" hidden="false" ht="17.1" outlineLevel="0" r="1399">
      <c r="A1399" s="36" t="n">
        <v>1394</v>
      </c>
      <c r="B1399" s="36" t="s">
        <v>85</v>
      </c>
      <c r="C1399" s="38" t="s">
        <v>2232</v>
      </c>
      <c r="D1399" s="39" t="n">
        <v>90</v>
      </c>
      <c r="E1399" s="40"/>
    </row>
    <row collapsed="false" customFormat="false" customHeight="true" hidden="false" ht="17.1" outlineLevel="0" r="1400">
      <c r="A1400" s="36" t="n">
        <v>1395</v>
      </c>
      <c r="B1400" s="36" t="s">
        <v>85</v>
      </c>
      <c r="C1400" s="38" t="s">
        <v>2233</v>
      </c>
      <c r="D1400" s="39" t="n">
        <v>260</v>
      </c>
      <c r="E1400" s="40"/>
    </row>
    <row collapsed="false" customFormat="false" customHeight="true" hidden="false" ht="17.1" outlineLevel="0" r="1401">
      <c r="A1401" s="36" t="n">
        <v>1396</v>
      </c>
      <c r="B1401" s="36" t="s">
        <v>85</v>
      </c>
      <c r="C1401" s="38" t="s">
        <v>2234</v>
      </c>
      <c r="D1401" s="39" t="n">
        <v>138</v>
      </c>
      <c r="E1401" s="40"/>
    </row>
    <row collapsed="false" customFormat="false" customHeight="true" hidden="false" ht="17.1" outlineLevel="0" r="1402">
      <c r="A1402" s="36" t="n">
        <v>1397</v>
      </c>
      <c r="B1402" s="36" t="s">
        <v>85</v>
      </c>
      <c r="C1402" s="38" t="s">
        <v>2235</v>
      </c>
      <c r="D1402" s="39" t="s">
        <v>850</v>
      </c>
      <c r="E1402" s="40"/>
    </row>
    <row collapsed="false" customFormat="false" customHeight="true" hidden="false" ht="17.1" outlineLevel="0" r="1403">
      <c r="A1403" s="36" t="n">
        <v>1398</v>
      </c>
      <c r="B1403" s="36" t="s">
        <v>85</v>
      </c>
      <c r="C1403" s="38" t="s">
        <v>2236</v>
      </c>
      <c r="D1403" s="39" t="n">
        <v>114</v>
      </c>
      <c r="E1403" s="40"/>
    </row>
    <row collapsed="false" customFormat="false" customHeight="true" hidden="false" ht="17.1" outlineLevel="0" r="1404">
      <c r="A1404" s="36" t="n">
        <v>1399</v>
      </c>
      <c r="B1404" s="36" t="s">
        <v>85</v>
      </c>
      <c r="C1404" s="38" t="s">
        <v>2237</v>
      </c>
      <c r="D1404" s="39" t="n">
        <v>56</v>
      </c>
      <c r="E1404" s="40"/>
    </row>
    <row collapsed="false" customFormat="false" customHeight="true" hidden="false" ht="17.1" outlineLevel="0" r="1405">
      <c r="A1405" s="36" t="n">
        <v>1400</v>
      </c>
      <c r="B1405" s="36" t="s">
        <v>85</v>
      </c>
      <c r="C1405" s="38" t="s">
        <v>2238</v>
      </c>
      <c r="D1405" s="39" t="n">
        <v>80</v>
      </c>
      <c r="E1405" s="40"/>
    </row>
    <row collapsed="false" customFormat="false" customHeight="true" hidden="false" ht="17.1" outlineLevel="0" r="1406">
      <c r="A1406" s="36" t="n">
        <v>1401</v>
      </c>
      <c r="B1406" s="36" t="s">
        <v>85</v>
      </c>
      <c r="C1406" s="38" t="s">
        <v>2239</v>
      </c>
      <c r="D1406" s="39" t="n">
        <v>307</v>
      </c>
      <c r="E1406" s="40"/>
    </row>
    <row collapsed="false" customFormat="false" customHeight="true" hidden="false" ht="17.1" outlineLevel="0" r="1407">
      <c r="A1407" s="36" t="n">
        <v>1402</v>
      </c>
      <c r="B1407" s="36" t="s">
        <v>85</v>
      </c>
      <c r="C1407" s="38" t="s">
        <v>2240</v>
      </c>
      <c r="D1407" s="39" t="s">
        <v>850</v>
      </c>
      <c r="E1407" s="40"/>
    </row>
    <row collapsed="false" customFormat="false" customHeight="true" hidden="false" ht="17.1" outlineLevel="0" r="1408">
      <c r="A1408" s="36" t="n">
        <v>1403</v>
      </c>
      <c r="B1408" s="36" t="s">
        <v>85</v>
      </c>
      <c r="C1408" s="38" t="s">
        <v>2241</v>
      </c>
      <c r="D1408" s="39" t="n">
        <v>217</v>
      </c>
      <c r="E1408" s="40"/>
    </row>
    <row collapsed="false" customFormat="false" customHeight="true" hidden="false" ht="17.1" outlineLevel="0" r="1409">
      <c r="A1409" s="36" t="n">
        <v>1404</v>
      </c>
      <c r="B1409" s="36" t="s">
        <v>85</v>
      </c>
      <c r="C1409" s="38" t="s">
        <v>2242</v>
      </c>
      <c r="D1409" s="39" t="n">
        <v>304</v>
      </c>
      <c r="E1409" s="40"/>
    </row>
    <row collapsed="false" customFormat="false" customHeight="true" hidden="false" ht="17.1" outlineLevel="0" r="1410">
      <c r="A1410" s="36" t="n">
        <v>1405</v>
      </c>
      <c r="B1410" s="36" t="s">
        <v>85</v>
      </c>
      <c r="C1410" s="38" t="s">
        <v>2243</v>
      </c>
      <c r="D1410" s="39" t="n">
        <v>146</v>
      </c>
      <c r="E1410" s="40"/>
    </row>
    <row collapsed="false" customFormat="false" customHeight="true" hidden="false" ht="17.1" outlineLevel="0" r="1411">
      <c r="A1411" s="36" t="n">
        <v>1406</v>
      </c>
      <c r="B1411" s="36" t="s">
        <v>85</v>
      </c>
      <c r="C1411" s="38" t="s">
        <v>2244</v>
      </c>
      <c r="D1411" s="39" t="n">
        <v>102</v>
      </c>
      <c r="E1411" s="40"/>
    </row>
    <row collapsed="false" customFormat="false" customHeight="true" hidden="false" ht="17.1" outlineLevel="0" r="1412">
      <c r="A1412" s="36" t="n">
        <v>1407</v>
      </c>
      <c r="B1412" s="36" t="s">
        <v>85</v>
      </c>
      <c r="C1412" s="38" t="s">
        <v>2245</v>
      </c>
      <c r="D1412" s="39" t="n">
        <v>134</v>
      </c>
      <c r="E1412" s="40"/>
    </row>
    <row collapsed="false" customFormat="false" customHeight="true" hidden="false" ht="17.1" outlineLevel="0" r="1413">
      <c r="A1413" s="36" t="n">
        <v>1408</v>
      </c>
      <c r="B1413" s="36" t="s">
        <v>85</v>
      </c>
      <c r="C1413" s="38" t="s">
        <v>2246</v>
      </c>
      <c r="D1413" s="39" t="n">
        <v>154</v>
      </c>
      <c r="E1413" s="40"/>
    </row>
    <row collapsed="false" customFormat="false" customHeight="true" hidden="false" ht="17.1" outlineLevel="0" r="1414">
      <c r="A1414" s="36" t="n">
        <v>1409</v>
      </c>
      <c r="B1414" s="36" t="s">
        <v>85</v>
      </c>
      <c r="C1414" s="38" t="s">
        <v>2247</v>
      </c>
      <c r="D1414" s="39" t="n">
        <v>69</v>
      </c>
      <c r="E1414" s="40"/>
    </row>
    <row collapsed="false" customFormat="false" customHeight="true" hidden="false" ht="17.1" outlineLevel="0" r="1415">
      <c r="A1415" s="36" t="n">
        <v>1410</v>
      </c>
      <c r="B1415" s="36" t="s">
        <v>85</v>
      </c>
      <c r="C1415" s="38" t="s">
        <v>2248</v>
      </c>
      <c r="D1415" s="39" t="n">
        <v>139</v>
      </c>
      <c r="E1415" s="40"/>
    </row>
    <row collapsed="false" customFormat="false" customHeight="true" hidden="false" ht="17.1" outlineLevel="0" r="1416">
      <c r="A1416" s="36" t="n">
        <v>1411</v>
      </c>
      <c r="B1416" s="36" t="s">
        <v>85</v>
      </c>
      <c r="C1416" s="38" t="s">
        <v>2249</v>
      </c>
      <c r="D1416" s="39" t="s">
        <v>850</v>
      </c>
      <c r="E1416" s="40"/>
    </row>
    <row collapsed="false" customFormat="false" customHeight="true" hidden="false" ht="17.1" outlineLevel="0" r="1417">
      <c r="A1417" s="36" t="n">
        <v>1412</v>
      </c>
      <c r="B1417" s="36" t="s">
        <v>85</v>
      </c>
      <c r="C1417" s="38" t="s">
        <v>2250</v>
      </c>
      <c r="D1417" s="39" t="n">
        <v>167</v>
      </c>
      <c r="E1417" s="40"/>
    </row>
    <row collapsed="false" customFormat="false" customHeight="true" hidden="false" ht="17.1" outlineLevel="0" r="1418">
      <c r="A1418" s="36" t="n">
        <v>1413</v>
      </c>
      <c r="B1418" s="36" t="s">
        <v>85</v>
      </c>
      <c r="C1418" s="38" t="s">
        <v>2251</v>
      </c>
      <c r="D1418" s="39" t="n">
        <v>161</v>
      </c>
      <c r="E1418" s="40"/>
    </row>
    <row collapsed="false" customFormat="false" customHeight="true" hidden="false" ht="17.1" outlineLevel="0" r="1419">
      <c r="A1419" s="36" t="n">
        <v>1414</v>
      </c>
      <c r="B1419" s="36" t="s">
        <v>85</v>
      </c>
      <c r="C1419" s="38" t="s">
        <v>2252</v>
      </c>
      <c r="D1419" s="39" t="n">
        <v>123</v>
      </c>
      <c r="E1419" s="40"/>
    </row>
    <row collapsed="false" customFormat="false" customHeight="true" hidden="false" ht="17.1" outlineLevel="0" r="1420">
      <c r="A1420" s="36" t="n">
        <v>1415</v>
      </c>
      <c r="B1420" s="36" t="s">
        <v>85</v>
      </c>
      <c r="C1420" s="38" t="s">
        <v>2253</v>
      </c>
      <c r="D1420" s="39" t="n">
        <v>67</v>
      </c>
      <c r="E1420" s="40"/>
    </row>
    <row collapsed="false" customFormat="false" customHeight="true" hidden="false" ht="17.1" outlineLevel="0" r="1421">
      <c r="A1421" s="36" t="n">
        <v>1416</v>
      </c>
      <c r="B1421" s="36" t="s">
        <v>85</v>
      </c>
      <c r="C1421" s="38" t="s">
        <v>2254</v>
      </c>
      <c r="D1421" s="39" t="n">
        <v>385</v>
      </c>
      <c r="E1421" s="40"/>
    </row>
    <row collapsed="false" customFormat="false" customHeight="true" hidden="false" ht="17.1" outlineLevel="0" r="1422">
      <c r="A1422" s="36" t="n">
        <v>1417</v>
      </c>
      <c r="B1422" s="36" t="s">
        <v>85</v>
      </c>
      <c r="C1422" s="38" t="s">
        <v>2255</v>
      </c>
      <c r="D1422" s="39" t="n">
        <v>104</v>
      </c>
      <c r="E1422" s="40"/>
    </row>
    <row collapsed="false" customFormat="false" customHeight="true" hidden="false" ht="17.1" outlineLevel="0" r="1423">
      <c r="A1423" s="36" t="n">
        <v>1418</v>
      </c>
      <c r="B1423" s="36" t="s">
        <v>85</v>
      </c>
      <c r="C1423" s="38" t="s">
        <v>2256</v>
      </c>
      <c r="D1423" s="39" t="n">
        <v>131</v>
      </c>
      <c r="E1423" s="40"/>
    </row>
    <row collapsed="false" customFormat="false" customHeight="true" hidden="false" ht="17.1" outlineLevel="0" r="1424">
      <c r="A1424" s="36" t="n">
        <v>1419</v>
      </c>
      <c r="B1424" s="36" t="s">
        <v>85</v>
      </c>
      <c r="C1424" s="38" t="s">
        <v>2257</v>
      </c>
      <c r="D1424" s="39" t="n">
        <v>115</v>
      </c>
      <c r="E1424" s="40"/>
    </row>
    <row collapsed="false" customFormat="false" customHeight="true" hidden="false" ht="17.1" outlineLevel="0" r="1425">
      <c r="A1425" s="36" t="n">
        <v>1420</v>
      </c>
      <c r="B1425" s="36" t="s">
        <v>85</v>
      </c>
      <c r="C1425" s="38" t="s">
        <v>2258</v>
      </c>
      <c r="D1425" s="39" t="n">
        <v>125</v>
      </c>
      <c r="E1425" s="40"/>
    </row>
    <row collapsed="false" customFormat="false" customHeight="true" hidden="false" ht="17.1" outlineLevel="0" r="1426">
      <c r="A1426" s="36" t="n">
        <v>1421</v>
      </c>
      <c r="B1426" s="36" t="s">
        <v>85</v>
      </c>
      <c r="C1426" s="38" t="s">
        <v>2259</v>
      </c>
      <c r="D1426" s="39" t="n">
        <v>179</v>
      </c>
      <c r="E1426" s="40"/>
    </row>
    <row collapsed="false" customFormat="false" customHeight="true" hidden="false" ht="17.1" outlineLevel="0" r="1427">
      <c r="A1427" s="36" t="n">
        <v>1422</v>
      </c>
      <c r="B1427" s="36" t="s">
        <v>85</v>
      </c>
      <c r="C1427" s="38" t="s">
        <v>2260</v>
      </c>
      <c r="D1427" s="39" t="n">
        <v>183</v>
      </c>
      <c r="E1427" s="40"/>
    </row>
    <row collapsed="false" customFormat="false" customHeight="true" hidden="false" ht="17.1" outlineLevel="0" r="1428">
      <c r="A1428" s="36" t="n">
        <v>1423</v>
      </c>
      <c r="B1428" s="36" t="s">
        <v>85</v>
      </c>
      <c r="C1428" s="38" t="s">
        <v>2261</v>
      </c>
      <c r="D1428" s="39" t="n">
        <v>80</v>
      </c>
      <c r="E1428" s="40"/>
    </row>
    <row collapsed="false" customFormat="false" customHeight="true" hidden="false" ht="17.1" outlineLevel="0" r="1429">
      <c r="A1429" s="36" t="n">
        <v>1424</v>
      </c>
      <c r="B1429" s="36" t="s">
        <v>85</v>
      </c>
      <c r="C1429" s="38" t="s">
        <v>2262</v>
      </c>
      <c r="D1429" s="39" t="n">
        <v>171</v>
      </c>
      <c r="E1429" s="40"/>
    </row>
    <row collapsed="false" customFormat="false" customHeight="true" hidden="false" ht="17.1" outlineLevel="0" r="1430">
      <c r="A1430" s="36" t="n">
        <v>1425</v>
      </c>
      <c r="B1430" s="36" t="s">
        <v>85</v>
      </c>
      <c r="C1430" s="38" t="s">
        <v>2263</v>
      </c>
      <c r="D1430" s="39" t="n">
        <v>200</v>
      </c>
      <c r="E1430" s="40"/>
    </row>
    <row collapsed="false" customFormat="false" customHeight="true" hidden="false" ht="17.1" outlineLevel="0" r="1431">
      <c r="A1431" s="36" t="n">
        <v>1426</v>
      </c>
      <c r="B1431" s="36" t="s">
        <v>85</v>
      </c>
      <c r="C1431" s="38" t="s">
        <v>2264</v>
      </c>
      <c r="D1431" s="39" t="n">
        <v>330</v>
      </c>
      <c r="E1431" s="40"/>
    </row>
    <row collapsed="false" customFormat="false" customHeight="true" hidden="false" ht="17.1" outlineLevel="0" r="1432">
      <c r="A1432" s="36" t="n">
        <v>1427</v>
      </c>
      <c r="B1432" s="36" t="s">
        <v>85</v>
      </c>
      <c r="C1432" s="38" t="s">
        <v>2265</v>
      </c>
      <c r="D1432" s="39" t="n">
        <v>611</v>
      </c>
      <c r="E1432" s="40"/>
    </row>
    <row collapsed="false" customFormat="false" customHeight="true" hidden="false" ht="17.1" outlineLevel="0" r="1433">
      <c r="A1433" s="36" t="n">
        <v>1428</v>
      </c>
      <c r="B1433" s="36" t="s">
        <v>85</v>
      </c>
      <c r="C1433" s="38" t="s">
        <v>2266</v>
      </c>
      <c r="D1433" s="39" t="s">
        <v>850</v>
      </c>
      <c r="E1433" s="40"/>
    </row>
    <row collapsed="false" customFormat="false" customHeight="true" hidden="false" ht="17.1" outlineLevel="0" r="1434">
      <c r="A1434" s="36" t="n">
        <v>1429</v>
      </c>
      <c r="B1434" s="36" t="s">
        <v>85</v>
      </c>
      <c r="C1434" s="38" t="s">
        <v>2267</v>
      </c>
      <c r="D1434" s="39" t="n">
        <v>227</v>
      </c>
      <c r="E1434" s="40"/>
    </row>
    <row collapsed="false" customFormat="false" customHeight="true" hidden="false" ht="17.1" outlineLevel="0" r="1435">
      <c r="A1435" s="36" t="n">
        <v>1430</v>
      </c>
      <c r="B1435" s="36" t="s">
        <v>85</v>
      </c>
      <c r="C1435" s="38" t="s">
        <v>2268</v>
      </c>
      <c r="D1435" s="39" t="n">
        <v>510</v>
      </c>
      <c r="E1435" s="40"/>
    </row>
    <row collapsed="false" customFormat="false" customHeight="true" hidden="false" ht="17.1" outlineLevel="0" r="1436">
      <c r="A1436" s="36" t="n">
        <v>1431</v>
      </c>
      <c r="B1436" s="36" t="s">
        <v>85</v>
      </c>
      <c r="C1436" s="38" t="s">
        <v>2269</v>
      </c>
      <c r="D1436" s="39" t="n">
        <v>83</v>
      </c>
      <c r="E1436" s="40"/>
    </row>
    <row collapsed="false" customFormat="false" customHeight="true" hidden="false" ht="17.1" outlineLevel="0" r="1437">
      <c r="A1437" s="36" t="n">
        <v>1432</v>
      </c>
      <c r="B1437" s="36" t="s">
        <v>85</v>
      </c>
      <c r="C1437" s="38" t="s">
        <v>2270</v>
      </c>
      <c r="D1437" s="39" t="n">
        <v>128</v>
      </c>
      <c r="E1437" s="40"/>
    </row>
    <row collapsed="false" customFormat="false" customHeight="true" hidden="false" ht="17.1" outlineLevel="0" r="1438">
      <c r="A1438" s="36" t="n">
        <v>1433</v>
      </c>
      <c r="B1438" s="36" t="s">
        <v>85</v>
      </c>
      <c r="C1438" s="38" t="s">
        <v>2271</v>
      </c>
      <c r="D1438" s="39" t="n">
        <v>35</v>
      </c>
      <c r="E1438" s="40"/>
    </row>
    <row collapsed="false" customFormat="false" customHeight="true" hidden="false" ht="17.1" outlineLevel="0" r="1439">
      <c r="A1439" s="36" t="n">
        <v>1434</v>
      </c>
      <c r="B1439" s="36" t="s">
        <v>85</v>
      </c>
      <c r="C1439" s="38" t="s">
        <v>2272</v>
      </c>
      <c r="D1439" s="39" t="n">
        <v>149</v>
      </c>
      <c r="E1439" s="40"/>
    </row>
    <row collapsed="false" customFormat="false" customHeight="true" hidden="false" ht="17.1" outlineLevel="0" r="1440">
      <c r="A1440" s="36" t="n">
        <v>1435</v>
      </c>
      <c r="B1440" s="36" t="s">
        <v>85</v>
      </c>
      <c r="C1440" s="38" t="s">
        <v>2273</v>
      </c>
      <c r="D1440" s="39" t="n">
        <v>125</v>
      </c>
      <c r="E1440" s="40"/>
    </row>
    <row collapsed="false" customFormat="false" customHeight="true" hidden="false" ht="17.1" outlineLevel="0" r="1441">
      <c r="A1441" s="36" t="n">
        <v>1436</v>
      </c>
      <c r="B1441" s="36" t="s">
        <v>85</v>
      </c>
      <c r="C1441" s="38" t="s">
        <v>2274</v>
      </c>
      <c r="D1441" s="39" t="s">
        <v>850</v>
      </c>
      <c r="E1441" s="40"/>
    </row>
    <row collapsed="false" customFormat="false" customHeight="true" hidden="false" ht="17.1" outlineLevel="0" r="1442">
      <c r="A1442" s="36" t="n">
        <v>1437</v>
      </c>
      <c r="B1442" s="36" t="s">
        <v>85</v>
      </c>
      <c r="C1442" s="38" t="s">
        <v>2275</v>
      </c>
      <c r="D1442" s="39" t="n">
        <v>198</v>
      </c>
      <c r="E1442" s="40"/>
    </row>
    <row collapsed="false" customFormat="false" customHeight="true" hidden="false" ht="17.1" outlineLevel="0" r="1443">
      <c r="A1443" s="36" t="n">
        <v>1438</v>
      </c>
      <c r="B1443" s="36" t="s">
        <v>85</v>
      </c>
      <c r="C1443" s="38" t="s">
        <v>2276</v>
      </c>
      <c r="D1443" s="39" t="n">
        <v>72</v>
      </c>
      <c r="E1443" s="40"/>
    </row>
    <row collapsed="false" customFormat="false" customHeight="true" hidden="false" ht="17.1" outlineLevel="0" r="1444">
      <c r="A1444" s="36" t="n">
        <v>1439</v>
      </c>
      <c r="B1444" s="36" t="s">
        <v>85</v>
      </c>
      <c r="C1444" s="38" t="s">
        <v>2277</v>
      </c>
      <c r="D1444" s="39" t="n">
        <v>197</v>
      </c>
      <c r="E1444" s="40"/>
    </row>
    <row collapsed="false" customFormat="false" customHeight="true" hidden="false" ht="17.1" outlineLevel="0" r="1445">
      <c r="A1445" s="36" t="n">
        <v>1440</v>
      </c>
      <c r="B1445" s="36" t="s">
        <v>85</v>
      </c>
      <c r="C1445" s="38" t="s">
        <v>2278</v>
      </c>
      <c r="D1445" s="39" t="n">
        <v>261</v>
      </c>
      <c r="E1445" s="40"/>
    </row>
    <row collapsed="false" customFormat="false" customHeight="true" hidden="false" ht="17.1" outlineLevel="0" r="1446">
      <c r="A1446" s="36" t="n">
        <v>1441</v>
      </c>
      <c r="B1446" s="36" t="s">
        <v>85</v>
      </c>
      <c r="C1446" s="38" t="s">
        <v>2279</v>
      </c>
      <c r="D1446" s="39" t="s">
        <v>850</v>
      </c>
      <c r="E1446" s="40"/>
    </row>
    <row collapsed="false" customFormat="false" customHeight="true" hidden="false" ht="17.1" outlineLevel="0" r="1447">
      <c r="A1447" s="36" t="n">
        <v>1442</v>
      </c>
      <c r="B1447" s="36" t="s">
        <v>85</v>
      </c>
      <c r="C1447" s="38" t="s">
        <v>2280</v>
      </c>
      <c r="D1447" s="39" t="n">
        <v>147</v>
      </c>
      <c r="E1447" s="40"/>
    </row>
    <row collapsed="false" customFormat="false" customHeight="true" hidden="false" ht="17.1" outlineLevel="0" r="1448">
      <c r="A1448" s="36" t="n">
        <v>1443</v>
      </c>
      <c r="B1448" s="36" t="s">
        <v>85</v>
      </c>
      <c r="C1448" s="38" t="s">
        <v>2281</v>
      </c>
      <c r="D1448" s="39" t="n">
        <v>217</v>
      </c>
      <c r="E1448" s="40"/>
    </row>
    <row collapsed="false" customFormat="false" customHeight="true" hidden="false" ht="17.1" outlineLevel="0" r="1449">
      <c r="A1449" s="36" t="n">
        <v>1444</v>
      </c>
      <c r="B1449" s="36" t="s">
        <v>85</v>
      </c>
      <c r="C1449" s="38" t="s">
        <v>2282</v>
      </c>
      <c r="D1449" s="39" t="n">
        <v>63</v>
      </c>
      <c r="E1449" s="40"/>
    </row>
    <row collapsed="false" customFormat="false" customHeight="true" hidden="false" ht="17.1" outlineLevel="0" r="1450">
      <c r="A1450" s="36" t="n">
        <v>1445</v>
      </c>
      <c r="B1450" s="36" t="s">
        <v>85</v>
      </c>
      <c r="C1450" s="38" t="s">
        <v>2283</v>
      </c>
      <c r="D1450" s="39" t="n">
        <v>212</v>
      </c>
      <c r="E1450" s="40"/>
    </row>
    <row collapsed="false" customFormat="false" customHeight="true" hidden="false" ht="17.1" outlineLevel="0" r="1451">
      <c r="A1451" s="36" t="n">
        <v>1446</v>
      </c>
      <c r="B1451" s="36" t="s">
        <v>85</v>
      </c>
      <c r="C1451" s="38" t="s">
        <v>2284</v>
      </c>
      <c r="D1451" s="39" t="n">
        <v>178</v>
      </c>
      <c r="E1451" s="40"/>
    </row>
    <row collapsed="false" customFormat="false" customHeight="true" hidden="false" ht="17.1" outlineLevel="0" r="1452">
      <c r="A1452" s="36" t="n">
        <v>1447</v>
      </c>
      <c r="B1452" s="36" t="s">
        <v>85</v>
      </c>
      <c r="C1452" s="38" t="s">
        <v>2285</v>
      </c>
      <c r="D1452" s="39" t="s">
        <v>850</v>
      </c>
      <c r="E1452" s="40"/>
    </row>
    <row collapsed="false" customFormat="false" customHeight="true" hidden="false" ht="17.1" outlineLevel="0" r="1453">
      <c r="A1453" s="36" t="n">
        <v>1448</v>
      </c>
      <c r="B1453" s="36" t="s">
        <v>85</v>
      </c>
      <c r="C1453" s="38" t="s">
        <v>2286</v>
      </c>
      <c r="D1453" s="39" t="n">
        <v>173</v>
      </c>
      <c r="E1453" s="40"/>
    </row>
    <row collapsed="false" customFormat="false" customHeight="true" hidden="false" ht="17.1" outlineLevel="0" r="1454">
      <c r="A1454" s="36" t="n">
        <v>1449</v>
      </c>
      <c r="B1454" s="36" t="s">
        <v>85</v>
      </c>
      <c r="C1454" s="38" t="s">
        <v>2287</v>
      </c>
      <c r="D1454" s="39" t="n">
        <v>137</v>
      </c>
      <c r="E1454" s="40"/>
    </row>
    <row collapsed="false" customFormat="false" customHeight="true" hidden="false" ht="17.1" outlineLevel="0" r="1455">
      <c r="A1455" s="36" t="n">
        <v>1450</v>
      </c>
      <c r="B1455" s="36" t="s">
        <v>85</v>
      </c>
      <c r="C1455" s="38" t="s">
        <v>2288</v>
      </c>
      <c r="D1455" s="39" t="n">
        <v>330</v>
      </c>
      <c r="E1455" s="40"/>
    </row>
    <row collapsed="false" customFormat="false" customHeight="true" hidden="false" ht="17.1" outlineLevel="0" r="1456">
      <c r="A1456" s="36" t="n">
        <v>1451</v>
      </c>
      <c r="B1456" s="36" t="s">
        <v>85</v>
      </c>
      <c r="C1456" s="38" t="s">
        <v>2289</v>
      </c>
      <c r="D1456" s="39" t="n">
        <v>139</v>
      </c>
      <c r="E1456" s="40"/>
    </row>
    <row collapsed="false" customFormat="false" customHeight="true" hidden="false" ht="17.1" outlineLevel="0" r="1457">
      <c r="A1457" s="36" t="n">
        <v>1452</v>
      </c>
      <c r="B1457" s="36" t="s">
        <v>85</v>
      </c>
      <c r="C1457" s="38" t="s">
        <v>2290</v>
      </c>
      <c r="D1457" s="39" t="n">
        <v>73</v>
      </c>
      <c r="E1457" s="40"/>
    </row>
    <row collapsed="false" customFormat="false" customHeight="true" hidden="false" ht="17.1" outlineLevel="0" r="1458">
      <c r="A1458" s="36" t="n">
        <v>1453</v>
      </c>
      <c r="B1458" s="36" t="s">
        <v>85</v>
      </c>
      <c r="C1458" s="38" t="s">
        <v>2291</v>
      </c>
      <c r="D1458" s="39" t="n">
        <v>140</v>
      </c>
      <c r="E1458" s="40"/>
    </row>
    <row collapsed="false" customFormat="false" customHeight="true" hidden="false" ht="17.1" outlineLevel="0" r="1459">
      <c r="A1459" s="36" t="n">
        <v>1454</v>
      </c>
      <c r="B1459" s="36" t="s">
        <v>85</v>
      </c>
      <c r="C1459" s="38" t="s">
        <v>2292</v>
      </c>
      <c r="D1459" s="39" t="n">
        <v>121</v>
      </c>
      <c r="E1459" s="40"/>
    </row>
    <row collapsed="false" customFormat="false" customHeight="true" hidden="false" ht="17.1" outlineLevel="0" r="1460">
      <c r="A1460" s="36" t="n">
        <v>1455</v>
      </c>
      <c r="B1460" s="36" t="s">
        <v>85</v>
      </c>
      <c r="C1460" s="38" t="s">
        <v>2293</v>
      </c>
      <c r="D1460" s="39" t="n">
        <v>239</v>
      </c>
      <c r="E1460" s="40"/>
    </row>
    <row collapsed="false" customFormat="false" customHeight="true" hidden="false" ht="17.1" outlineLevel="0" r="1461">
      <c r="A1461" s="36" t="n">
        <v>1456</v>
      </c>
      <c r="B1461" s="36" t="s">
        <v>85</v>
      </c>
      <c r="C1461" s="38" t="s">
        <v>2294</v>
      </c>
      <c r="D1461" s="39" t="n">
        <v>280</v>
      </c>
      <c r="E1461" s="40"/>
    </row>
    <row collapsed="false" customFormat="false" customHeight="true" hidden="false" ht="17.1" outlineLevel="0" r="1462">
      <c r="A1462" s="36" t="n">
        <v>1457</v>
      </c>
      <c r="B1462" s="36" t="s">
        <v>85</v>
      </c>
      <c r="C1462" s="38" t="s">
        <v>2295</v>
      </c>
      <c r="D1462" s="39" t="n">
        <v>251</v>
      </c>
      <c r="E1462" s="40"/>
    </row>
    <row collapsed="false" customFormat="false" customHeight="true" hidden="false" ht="17.1" outlineLevel="0" r="1463">
      <c r="A1463" s="36" t="n">
        <v>1458</v>
      </c>
      <c r="B1463" s="36" t="s">
        <v>85</v>
      </c>
      <c r="C1463" s="38" t="s">
        <v>2296</v>
      </c>
      <c r="D1463" s="39" t="s">
        <v>850</v>
      </c>
      <c r="E1463" s="40"/>
    </row>
    <row collapsed="false" customFormat="false" customHeight="true" hidden="false" ht="17.1" outlineLevel="0" r="1464">
      <c r="A1464" s="36" t="n">
        <v>1459</v>
      </c>
      <c r="B1464" s="36" t="s">
        <v>85</v>
      </c>
      <c r="C1464" s="38" t="s">
        <v>2297</v>
      </c>
      <c r="D1464" s="39" t="s">
        <v>850</v>
      </c>
      <c r="E1464" s="40"/>
    </row>
    <row collapsed="false" customFormat="false" customHeight="true" hidden="false" ht="17.1" outlineLevel="0" r="1465">
      <c r="A1465" s="36" t="n">
        <v>1460</v>
      </c>
      <c r="B1465" s="36" t="s">
        <v>36</v>
      </c>
      <c r="C1465" s="38" t="s">
        <v>2298</v>
      </c>
      <c r="D1465" s="39" t="n">
        <v>199</v>
      </c>
      <c r="E1465" s="40"/>
    </row>
    <row collapsed="false" customFormat="false" customHeight="true" hidden="false" ht="17.1" outlineLevel="0" r="1466">
      <c r="A1466" s="36" t="n">
        <v>1461</v>
      </c>
      <c r="B1466" s="36" t="s">
        <v>36</v>
      </c>
      <c r="C1466" s="38" t="s">
        <v>2299</v>
      </c>
      <c r="D1466" s="39" t="n">
        <v>364</v>
      </c>
      <c r="E1466" s="40"/>
    </row>
    <row collapsed="false" customFormat="false" customHeight="true" hidden="false" ht="17.1" outlineLevel="0" r="1467">
      <c r="A1467" s="36" t="n">
        <v>1462</v>
      </c>
      <c r="B1467" s="36" t="s">
        <v>36</v>
      </c>
      <c r="C1467" s="38" t="s">
        <v>2300</v>
      </c>
      <c r="D1467" s="39" t="s">
        <v>850</v>
      </c>
      <c r="E1467" s="40"/>
    </row>
    <row collapsed="false" customFormat="false" customHeight="true" hidden="false" ht="17.1" outlineLevel="0" r="1468">
      <c r="A1468" s="36" t="n">
        <v>1463</v>
      </c>
      <c r="B1468" s="36" t="s">
        <v>36</v>
      </c>
      <c r="C1468" s="38" t="s">
        <v>2301</v>
      </c>
      <c r="D1468" s="39" t="n">
        <v>370</v>
      </c>
      <c r="E1468" s="40"/>
    </row>
    <row collapsed="false" customFormat="false" customHeight="true" hidden="false" ht="17.1" outlineLevel="0" r="1469">
      <c r="A1469" s="36" t="n">
        <v>1464</v>
      </c>
      <c r="B1469" s="36" t="s">
        <v>36</v>
      </c>
      <c r="C1469" s="38" t="s">
        <v>2302</v>
      </c>
      <c r="D1469" s="39" t="n">
        <v>104</v>
      </c>
      <c r="E1469" s="40"/>
    </row>
    <row collapsed="false" customFormat="false" customHeight="true" hidden="false" ht="17.1" outlineLevel="0" r="1470">
      <c r="A1470" s="36" t="n">
        <v>1465</v>
      </c>
      <c r="B1470" s="36" t="s">
        <v>36</v>
      </c>
      <c r="C1470" s="38" t="s">
        <v>2303</v>
      </c>
      <c r="D1470" s="39" t="n">
        <v>233</v>
      </c>
      <c r="E1470" s="40"/>
    </row>
    <row collapsed="false" customFormat="false" customHeight="true" hidden="false" ht="17.1" outlineLevel="0" r="1471">
      <c r="A1471" s="36" t="n">
        <v>1466</v>
      </c>
      <c r="B1471" s="36" t="s">
        <v>36</v>
      </c>
      <c r="C1471" s="38" t="s">
        <v>2304</v>
      </c>
      <c r="D1471" s="39" t="n">
        <v>159</v>
      </c>
      <c r="E1471" s="40"/>
    </row>
    <row collapsed="false" customFormat="false" customHeight="true" hidden="false" ht="17.1" outlineLevel="0" r="1472">
      <c r="A1472" s="36" t="n">
        <v>1467</v>
      </c>
      <c r="B1472" s="36" t="s">
        <v>36</v>
      </c>
      <c r="C1472" s="38" t="s">
        <v>2305</v>
      </c>
      <c r="D1472" s="39" t="n">
        <v>218</v>
      </c>
      <c r="E1472" s="40"/>
    </row>
    <row collapsed="false" customFormat="false" customHeight="true" hidden="false" ht="17.1" outlineLevel="0" r="1473">
      <c r="A1473" s="36" t="n">
        <v>1468</v>
      </c>
      <c r="B1473" s="36" t="s">
        <v>36</v>
      </c>
      <c r="C1473" s="38" t="s">
        <v>2306</v>
      </c>
      <c r="D1473" s="39" t="n">
        <v>364</v>
      </c>
      <c r="E1473" s="40"/>
    </row>
    <row collapsed="false" customFormat="false" customHeight="true" hidden="false" ht="17.1" outlineLevel="0" r="1474">
      <c r="A1474" s="36" t="n">
        <v>1469</v>
      </c>
      <c r="B1474" s="36" t="s">
        <v>36</v>
      </c>
      <c r="C1474" s="38" t="s">
        <v>2307</v>
      </c>
      <c r="D1474" s="39" t="n">
        <v>312</v>
      </c>
      <c r="E1474" s="40"/>
    </row>
    <row collapsed="false" customFormat="false" customHeight="true" hidden="false" ht="17.1" outlineLevel="0" r="1475">
      <c r="A1475" s="36" t="n">
        <v>1470</v>
      </c>
      <c r="B1475" s="36" t="s">
        <v>36</v>
      </c>
      <c r="C1475" s="38" t="s">
        <v>2308</v>
      </c>
      <c r="D1475" s="39" t="n">
        <v>56</v>
      </c>
      <c r="E1475" s="40"/>
    </row>
    <row collapsed="false" customFormat="false" customHeight="true" hidden="false" ht="17.1" outlineLevel="0" r="1476">
      <c r="A1476" s="36" t="n">
        <v>1471</v>
      </c>
      <c r="B1476" s="36" t="s">
        <v>36</v>
      </c>
      <c r="C1476" s="38" t="s">
        <v>2309</v>
      </c>
      <c r="D1476" s="39" t="n">
        <v>266</v>
      </c>
      <c r="E1476" s="40"/>
    </row>
    <row collapsed="false" customFormat="false" customHeight="true" hidden="false" ht="17.1" outlineLevel="0" r="1477">
      <c r="A1477" s="36" t="n">
        <v>1472</v>
      </c>
      <c r="B1477" s="36" t="s">
        <v>36</v>
      </c>
      <c r="C1477" s="38" t="s">
        <v>2309</v>
      </c>
      <c r="D1477" s="39" t="n">
        <v>577</v>
      </c>
      <c r="E1477" s="40"/>
    </row>
    <row collapsed="false" customFormat="false" customHeight="true" hidden="false" ht="17.1" outlineLevel="0" r="1478">
      <c r="A1478" s="36" t="n">
        <v>1473</v>
      </c>
      <c r="B1478" s="36" t="s">
        <v>36</v>
      </c>
      <c r="C1478" s="38" t="s">
        <v>2310</v>
      </c>
      <c r="D1478" s="39" t="n">
        <v>195</v>
      </c>
      <c r="E1478" s="40"/>
    </row>
    <row collapsed="false" customFormat="false" customHeight="true" hidden="false" ht="17.1" outlineLevel="0" r="1479">
      <c r="A1479" s="36" t="n">
        <v>1474</v>
      </c>
      <c r="B1479" s="36" t="s">
        <v>36</v>
      </c>
      <c r="C1479" s="38" t="s">
        <v>2311</v>
      </c>
      <c r="D1479" s="39" t="s">
        <v>850</v>
      </c>
      <c r="E1479" s="40"/>
    </row>
    <row collapsed="false" customFormat="false" customHeight="true" hidden="false" ht="17.1" outlineLevel="0" r="1480">
      <c r="A1480" s="36" t="n">
        <v>1475</v>
      </c>
      <c r="B1480" s="36" t="s">
        <v>36</v>
      </c>
      <c r="C1480" s="38" t="s">
        <v>2312</v>
      </c>
      <c r="D1480" s="39" t="n">
        <v>377</v>
      </c>
      <c r="E1480" s="40"/>
    </row>
    <row collapsed="false" customFormat="false" customHeight="true" hidden="false" ht="17.1" outlineLevel="0" r="1481">
      <c r="A1481" s="36" t="n">
        <v>1476</v>
      </c>
      <c r="B1481" s="36" t="s">
        <v>36</v>
      </c>
      <c r="C1481" s="38" t="s">
        <v>2313</v>
      </c>
      <c r="D1481" s="39" t="n">
        <v>235</v>
      </c>
      <c r="E1481" s="40"/>
    </row>
    <row collapsed="false" customFormat="false" customHeight="true" hidden="false" ht="17.1" outlineLevel="0" r="1482">
      <c r="A1482" s="36" t="n">
        <v>1477</v>
      </c>
      <c r="B1482" s="36" t="s">
        <v>36</v>
      </c>
      <c r="C1482" s="38" t="s">
        <v>2314</v>
      </c>
      <c r="D1482" s="39" t="n">
        <v>214</v>
      </c>
      <c r="E1482" s="40"/>
    </row>
    <row collapsed="false" customFormat="false" customHeight="true" hidden="false" ht="17.1" outlineLevel="0" r="1483">
      <c r="A1483" s="36" t="n">
        <v>1478</v>
      </c>
      <c r="B1483" s="36" t="s">
        <v>36</v>
      </c>
      <c r="C1483" s="38" t="s">
        <v>2315</v>
      </c>
      <c r="D1483" s="39" t="n">
        <v>345</v>
      </c>
      <c r="E1483" s="40"/>
    </row>
    <row collapsed="false" customFormat="false" customHeight="true" hidden="false" ht="17.1" outlineLevel="0" r="1484">
      <c r="A1484" s="36" t="n">
        <v>1479</v>
      </c>
      <c r="B1484" s="36" t="s">
        <v>36</v>
      </c>
      <c r="C1484" s="38" t="s">
        <v>2316</v>
      </c>
      <c r="D1484" s="39" t="s">
        <v>850</v>
      </c>
      <c r="E1484" s="40"/>
    </row>
    <row collapsed="false" customFormat="false" customHeight="true" hidden="false" ht="17.1" outlineLevel="0" r="1485">
      <c r="A1485" s="36" t="n">
        <v>1480</v>
      </c>
      <c r="B1485" s="36" t="s">
        <v>36</v>
      </c>
      <c r="C1485" s="38" t="s">
        <v>2317</v>
      </c>
      <c r="D1485" s="39" t="n">
        <v>380</v>
      </c>
      <c r="E1485" s="40"/>
    </row>
    <row collapsed="false" customFormat="false" customHeight="true" hidden="false" ht="17.1" outlineLevel="0" r="1486">
      <c r="A1486" s="36" t="n">
        <v>1481</v>
      </c>
      <c r="B1486" s="36" t="s">
        <v>36</v>
      </c>
      <c r="C1486" s="38" t="s">
        <v>2318</v>
      </c>
      <c r="D1486" s="39" t="s">
        <v>850</v>
      </c>
      <c r="E1486" s="40"/>
    </row>
    <row collapsed="false" customFormat="false" customHeight="true" hidden="false" ht="17.1" outlineLevel="0" r="1487">
      <c r="A1487" s="36" t="n">
        <v>1482</v>
      </c>
      <c r="B1487" s="36" t="s">
        <v>36</v>
      </c>
      <c r="C1487" s="38" t="s">
        <v>2319</v>
      </c>
      <c r="D1487" s="39" t="n">
        <v>468</v>
      </c>
      <c r="E1487" s="40"/>
    </row>
    <row collapsed="false" customFormat="false" customHeight="true" hidden="false" ht="17.1" outlineLevel="0" r="1488">
      <c r="A1488" s="36" t="n">
        <v>1483</v>
      </c>
      <c r="B1488" s="36" t="s">
        <v>36</v>
      </c>
      <c r="C1488" s="38" t="s">
        <v>2320</v>
      </c>
      <c r="D1488" s="39" t="n">
        <v>167</v>
      </c>
      <c r="E1488" s="40"/>
    </row>
    <row collapsed="false" customFormat="false" customHeight="true" hidden="false" ht="17.1" outlineLevel="0" r="1489">
      <c r="A1489" s="36" t="n">
        <v>1484</v>
      </c>
      <c r="B1489" s="36" t="s">
        <v>36</v>
      </c>
      <c r="C1489" s="38" t="s">
        <v>2321</v>
      </c>
      <c r="D1489" s="39" t="n">
        <v>234</v>
      </c>
      <c r="E1489" s="40"/>
    </row>
    <row collapsed="false" customFormat="false" customHeight="true" hidden="false" ht="17.1" outlineLevel="0" r="1490">
      <c r="A1490" s="36" t="n">
        <v>1485</v>
      </c>
      <c r="B1490" s="36" t="s">
        <v>36</v>
      </c>
      <c r="C1490" s="38" t="s">
        <v>2322</v>
      </c>
      <c r="D1490" s="39" t="n">
        <v>265</v>
      </c>
      <c r="E1490" s="40"/>
    </row>
    <row collapsed="false" customFormat="false" customHeight="true" hidden="false" ht="17.1" outlineLevel="0" r="1491">
      <c r="A1491" s="36" t="n">
        <v>1486</v>
      </c>
      <c r="B1491" s="36" t="s">
        <v>36</v>
      </c>
      <c r="C1491" s="38" t="s">
        <v>2323</v>
      </c>
      <c r="D1491" s="39" t="s">
        <v>850</v>
      </c>
      <c r="E1491" s="40"/>
    </row>
    <row collapsed="false" customFormat="false" customHeight="true" hidden="false" ht="17.1" outlineLevel="0" r="1492">
      <c r="A1492" s="36" t="n">
        <v>1487</v>
      </c>
      <c r="B1492" s="36" t="s">
        <v>36</v>
      </c>
      <c r="C1492" s="38" t="s">
        <v>2324</v>
      </c>
      <c r="D1492" s="39" t="n">
        <v>216</v>
      </c>
      <c r="E1492" s="40"/>
    </row>
    <row collapsed="false" customFormat="false" customHeight="true" hidden="false" ht="17.1" outlineLevel="0" r="1493">
      <c r="A1493" s="36" t="n">
        <v>1488</v>
      </c>
      <c r="B1493" s="36" t="s">
        <v>36</v>
      </c>
      <c r="C1493" s="38" t="s">
        <v>2325</v>
      </c>
      <c r="D1493" s="39" t="n">
        <v>453</v>
      </c>
      <c r="E1493" s="40"/>
    </row>
    <row collapsed="false" customFormat="false" customHeight="true" hidden="false" ht="17.1" outlineLevel="0" r="1494">
      <c r="A1494" s="36" t="n">
        <v>1489</v>
      </c>
      <c r="B1494" s="36" t="s">
        <v>36</v>
      </c>
      <c r="C1494" s="38" t="s">
        <v>2326</v>
      </c>
      <c r="D1494" s="39" t="n">
        <v>143</v>
      </c>
      <c r="E1494" s="40"/>
    </row>
    <row collapsed="false" customFormat="false" customHeight="true" hidden="false" ht="17.1" outlineLevel="0" r="1495">
      <c r="A1495" s="36" t="n">
        <v>1490</v>
      </c>
      <c r="B1495" s="36" t="s">
        <v>36</v>
      </c>
      <c r="C1495" s="38" t="s">
        <v>2327</v>
      </c>
      <c r="D1495" s="39" t="n">
        <v>142</v>
      </c>
      <c r="E1495" s="40"/>
    </row>
    <row collapsed="false" customFormat="false" customHeight="true" hidden="false" ht="17.1" outlineLevel="0" r="1496">
      <c r="A1496" s="36" t="n">
        <v>1491</v>
      </c>
      <c r="B1496" s="36" t="s">
        <v>36</v>
      </c>
      <c r="C1496" s="38" t="s">
        <v>2328</v>
      </c>
      <c r="D1496" s="39" t="n">
        <v>99</v>
      </c>
      <c r="E1496" s="40"/>
    </row>
    <row collapsed="false" customFormat="false" customHeight="true" hidden="false" ht="17.1" outlineLevel="0" r="1497">
      <c r="A1497" s="36" t="n">
        <v>1492</v>
      </c>
      <c r="B1497" s="36" t="s">
        <v>36</v>
      </c>
      <c r="C1497" s="38" t="s">
        <v>2329</v>
      </c>
      <c r="D1497" s="39" t="n">
        <v>160</v>
      </c>
      <c r="E1497" s="40"/>
    </row>
    <row collapsed="false" customFormat="false" customHeight="true" hidden="false" ht="17.1" outlineLevel="0" r="1498">
      <c r="A1498" s="36" t="n">
        <v>1493</v>
      </c>
      <c r="B1498" s="36" t="s">
        <v>36</v>
      </c>
      <c r="C1498" s="38" t="s">
        <v>2330</v>
      </c>
      <c r="D1498" s="39" t="n">
        <v>126</v>
      </c>
      <c r="E1498" s="40"/>
    </row>
    <row collapsed="false" customFormat="false" customHeight="true" hidden="false" ht="17.1" outlineLevel="0" r="1499">
      <c r="A1499" s="36" t="n">
        <v>1494</v>
      </c>
      <c r="B1499" s="36" t="s">
        <v>36</v>
      </c>
      <c r="C1499" s="38" t="s">
        <v>2331</v>
      </c>
      <c r="D1499" s="39" t="n">
        <v>106</v>
      </c>
      <c r="E1499" s="40"/>
    </row>
    <row collapsed="false" customFormat="false" customHeight="true" hidden="false" ht="17.1" outlineLevel="0" r="1500">
      <c r="A1500" s="36" t="n">
        <v>1495</v>
      </c>
      <c r="B1500" s="36" t="s">
        <v>36</v>
      </c>
      <c r="C1500" s="38" t="s">
        <v>2332</v>
      </c>
      <c r="D1500" s="39" t="n">
        <v>80</v>
      </c>
      <c r="E1500" s="40"/>
    </row>
    <row collapsed="false" customFormat="false" customHeight="true" hidden="false" ht="17.1" outlineLevel="0" r="1501">
      <c r="A1501" s="36" t="n">
        <v>1496</v>
      </c>
      <c r="B1501" s="36" t="s">
        <v>36</v>
      </c>
      <c r="C1501" s="38" t="s">
        <v>2333</v>
      </c>
      <c r="D1501" s="39" t="n">
        <v>121</v>
      </c>
      <c r="E1501" s="40"/>
    </row>
    <row collapsed="false" customFormat="false" customHeight="true" hidden="false" ht="17.1" outlineLevel="0" r="1502">
      <c r="A1502" s="36" t="n">
        <v>1497</v>
      </c>
      <c r="B1502" s="36" t="s">
        <v>36</v>
      </c>
      <c r="C1502" s="38" t="s">
        <v>2334</v>
      </c>
      <c r="D1502" s="39" t="n">
        <v>121</v>
      </c>
      <c r="E1502" s="40"/>
    </row>
    <row collapsed="false" customFormat="false" customHeight="true" hidden="false" ht="17.1" outlineLevel="0" r="1503">
      <c r="A1503" s="36" t="n">
        <v>1498</v>
      </c>
      <c r="B1503" s="36" t="s">
        <v>36</v>
      </c>
      <c r="C1503" s="38" t="s">
        <v>2335</v>
      </c>
      <c r="D1503" s="39" t="n">
        <v>249</v>
      </c>
      <c r="E1503" s="40"/>
    </row>
    <row collapsed="false" customFormat="false" customHeight="true" hidden="false" ht="17.1" outlineLevel="0" r="1504">
      <c r="A1504" s="36" t="n">
        <v>1499</v>
      </c>
      <c r="B1504" s="36" t="s">
        <v>36</v>
      </c>
      <c r="C1504" s="38" t="s">
        <v>2336</v>
      </c>
      <c r="D1504" s="39" t="n">
        <v>75</v>
      </c>
      <c r="E1504" s="40"/>
    </row>
    <row collapsed="false" customFormat="false" customHeight="true" hidden="false" ht="17.1" outlineLevel="0" r="1505">
      <c r="A1505" s="36" t="n">
        <v>1500</v>
      </c>
      <c r="B1505" s="36" t="s">
        <v>36</v>
      </c>
      <c r="C1505" s="38" t="s">
        <v>2337</v>
      </c>
      <c r="D1505" s="39" t="n">
        <v>41</v>
      </c>
      <c r="E1505" s="40"/>
    </row>
    <row collapsed="false" customFormat="false" customHeight="true" hidden="false" ht="17.1" outlineLevel="0" r="1506">
      <c r="A1506" s="36" t="n">
        <v>1501</v>
      </c>
      <c r="B1506" s="36" t="s">
        <v>36</v>
      </c>
      <c r="C1506" s="38" t="s">
        <v>2338</v>
      </c>
      <c r="D1506" s="39" t="n">
        <v>161</v>
      </c>
      <c r="E1506" s="40"/>
    </row>
    <row collapsed="false" customFormat="false" customHeight="true" hidden="false" ht="17.1" outlineLevel="0" r="1507">
      <c r="A1507" s="36" t="n">
        <v>1502</v>
      </c>
      <c r="B1507" s="36" t="s">
        <v>36</v>
      </c>
      <c r="C1507" s="38" t="s">
        <v>2339</v>
      </c>
      <c r="D1507" s="39" t="n">
        <v>104</v>
      </c>
      <c r="E1507" s="40"/>
    </row>
    <row collapsed="false" customFormat="false" customHeight="true" hidden="false" ht="17.1" outlineLevel="0" r="1508">
      <c r="A1508" s="36" t="n">
        <v>1503</v>
      </c>
      <c r="B1508" s="36" t="s">
        <v>36</v>
      </c>
      <c r="C1508" s="38" t="s">
        <v>2340</v>
      </c>
      <c r="D1508" s="39" t="n">
        <v>192</v>
      </c>
      <c r="E1508" s="40"/>
    </row>
    <row collapsed="false" customFormat="false" customHeight="true" hidden="false" ht="17.1" outlineLevel="0" r="1509">
      <c r="A1509" s="36" t="n">
        <v>1504</v>
      </c>
      <c r="B1509" s="36" t="s">
        <v>36</v>
      </c>
      <c r="C1509" s="38" t="s">
        <v>2341</v>
      </c>
      <c r="D1509" s="39" t="n">
        <v>53</v>
      </c>
      <c r="E1509" s="40"/>
    </row>
    <row collapsed="false" customFormat="false" customHeight="true" hidden="false" ht="17.1" outlineLevel="0" r="1510">
      <c r="A1510" s="36" t="n">
        <v>1505</v>
      </c>
      <c r="B1510" s="36" t="s">
        <v>36</v>
      </c>
      <c r="C1510" s="38" t="s">
        <v>2342</v>
      </c>
      <c r="D1510" s="39" t="n">
        <v>227</v>
      </c>
      <c r="E1510" s="40"/>
    </row>
    <row collapsed="false" customFormat="false" customHeight="true" hidden="false" ht="17.1" outlineLevel="0" r="1511">
      <c r="A1511" s="36" t="n">
        <v>1506</v>
      </c>
      <c r="B1511" s="36" t="s">
        <v>36</v>
      </c>
      <c r="C1511" s="38" t="s">
        <v>2343</v>
      </c>
      <c r="D1511" s="39" t="n">
        <v>116</v>
      </c>
      <c r="E1511" s="40"/>
    </row>
    <row collapsed="false" customFormat="false" customHeight="true" hidden="false" ht="17.1" outlineLevel="0" r="1512">
      <c r="A1512" s="36" t="n">
        <v>1507</v>
      </c>
      <c r="B1512" s="36" t="s">
        <v>36</v>
      </c>
      <c r="C1512" s="38" t="s">
        <v>2344</v>
      </c>
      <c r="D1512" s="39" t="n">
        <v>176</v>
      </c>
      <c r="E1512" s="40"/>
    </row>
    <row collapsed="false" customFormat="false" customHeight="true" hidden="false" ht="17.1" outlineLevel="0" r="1513">
      <c r="A1513" s="36" t="n">
        <v>1508</v>
      </c>
      <c r="B1513" s="36" t="s">
        <v>36</v>
      </c>
      <c r="C1513" s="38" t="s">
        <v>2345</v>
      </c>
      <c r="D1513" s="39" t="n">
        <v>224</v>
      </c>
      <c r="E1513" s="40"/>
    </row>
    <row collapsed="false" customFormat="false" customHeight="true" hidden="false" ht="17.1" outlineLevel="0" r="1514">
      <c r="A1514" s="36" t="n">
        <v>1509</v>
      </c>
      <c r="B1514" s="36" t="s">
        <v>36</v>
      </c>
      <c r="C1514" s="38" t="s">
        <v>2346</v>
      </c>
      <c r="D1514" s="39" t="n">
        <v>182</v>
      </c>
      <c r="E1514" s="40"/>
    </row>
    <row collapsed="false" customFormat="false" customHeight="true" hidden="false" ht="17.1" outlineLevel="0" r="1515">
      <c r="A1515" s="36" t="n">
        <v>1510</v>
      </c>
      <c r="B1515" s="36" t="s">
        <v>36</v>
      </c>
      <c r="C1515" s="38" t="s">
        <v>2347</v>
      </c>
      <c r="D1515" s="39" t="n">
        <v>261</v>
      </c>
      <c r="E1515" s="40"/>
    </row>
    <row collapsed="false" customFormat="false" customHeight="true" hidden="false" ht="17.1" outlineLevel="0" r="1516">
      <c r="A1516" s="36" t="n">
        <v>1511</v>
      </c>
      <c r="B1516" s="36" t="s">
        <v>36</v>
      </c>
      <c r="C1516" s="38" t="s">
        <v>2348</v>
      </c>
      <c r="D1516" s="39" t="n">
        <v>130</v>
      </c>
      <c r="E1516" s="40"/>
    </row>
    <row collapsed="false" customFormat="false" customHeight="true" hidden="false" ht="17.1" outlineLevel="0" r="1517">
      <c r="A1517" s="36" t="n">
        <v>1512</v>
      </c>
      <c r="B1517" s="36" t="s">
        <v>36</v>
      </c>
      <c r="C1517" s="38" t="s">
        <v>2349</v>
      </c>
      <c r="D1517" s="39" t="s">
        <v>850</v>
      </c>
      <c r="E1517" s="40"/>
    </row>
    <row collapsed="false" customFormat="false" customHeight="true" hidden="false" ht="17.1" outlineLevel="0" r="1518">
      <c r="A1518" s="36" t="n">
        <v>1513</v>
      </c>
      <c r="B1518" s="36" t="s">
        <v>36</v>
      </c>
      <c r="C1518" s="38" t="s">
        <v>2350</v>
      </c>
      <c r="D1518" s="39" t="n">
        <v>272</v>
      </c>
      <c r="E1518" s="40"/>
    </row>
    <row collapsed="false" customFormat="false" customHeight="true" hidden="false" ht="17.1" outlineLevel="0" r="1519">
      <c r="A1519" s="36" t="n">
        <v>1514</v>
      </c>
      <c r="B1519" s="36" t="s">
        <v>36</v>
      </c>
      <c r="C1519" s="38" t="s">
        <v>2351</v>
      </c>
      <c r="D1519" s="39" t="n">
        <v>166</v>
      </c>
      <c r="E1519" s="40"/>
    </row>
    <row collapsed="false" customFormat="false" customHeight="true" hidden="false" ht="17.1" outlineLevel="0" r="1520">
      <c r="A1520" s="36" t="n">
        <v>1515</v>
      </c>
      <c r="B1520" s="36" t="s">
        <v>36</v>
      </c>
      <c r="C1520" s="38" t="s">
        <v>2352</v>
      </c>
      <c r="D1520" s="39" t="n">
        <v>135</v>
      </c>
      <c r="E1520" s="40"/>
    </row>
    <row collapsed="false" customFormat="false" customHeight="true" hidden="false" ht="17.1" outlineLevel="0" r="1521">
      <c r="A1521" s="36" t="n">
        <v>1516</v>
      </c>
      <c r="B1521" s="36" t="s">
        <v>36</v>
      </c>
      <c r="C1521" s="38" t="s">
        <v>2353</v>
      </c>
      <c r="D1521" s="39" t="n">
        <v>78</v>
      </c>
      <c r="E1521" s="40"/>
    </row>
    <row collapsed="false" customFormat="false" customHeight="true" hidden="false" ht="17.1" outlineLevel="0" r="1522">
      <c r="A1522" s="36" t="n">
        <v>1517</v>
      </c>
      <c r="B1522" s="36" t="s">
        <v>36</v>
      </c>
      <c r="C1522" s="38" t="s">
        <v>2354</v>
      </c>
      <c r="D1522" s="39" t="n">
        <v>107</v>
      </c>
      <c r="E1522" s="40"/>
    </row>
    <row collapsed="false" customFormat="false" customHeight="true" hidden="false" ht="17.1" outlineLevel="0" r="1523">
      <c r="A1523" s="36" t="n">
        <v>1518</v>
      </c>
      <c r="B1523" s="36" t="s">
        <v>36</v>
      </c>
      <c r="C1523" s="38" t="s">
        <v>2355</v>
      </c>
      <c r="D1523" s="39" t="n">
        <v>116</v>
      </c>
      <c r="E1523" s="40"/>
    </row>
    <row collapsed="false" customFormat="false" customHeight="true" hidden="false" ht="17.1" outlineLevel="0" r="1524">
      <c r="A1524" s="36" t="n">
        <v>1519</v>
      </c>
      <c r="B1524" s="36" t="s">
        <v>36</v>
      </c>
      <c r="C1524" s="38" t="s">
        <v>2356</v>
      </c>
      <c r="D1524" s="39" t="n">
        <v>64</v>
      </c>
      <c r="E1524" s="40"/>
    </row>
    <row collapsed="false" customFormat="false" customHeight="true" hidden="false" ht="17.1" outlineLevel="0" r="1525">
      <c r="A1525" s="36" t="n">
        <v>1520</v>
      </c>
      <c r="B1525" s="36" t="s">
        <v>36</v>
      </c>
      <c r="C1525" s="38" t="s">
        <v>2357</v>
      </c>
      <c r="D1525" s="39" t="n">
        <v>94</v>
      </c>
      <c r="E1525" s="40"/>
    </row>
    <row collapsed="false" customFormat="false" customHeight="true" hidden="false" ht="17.1" outlineLevel="0" r="1526">
      <c r="A1526" s="36" t="n">
        <v>1521</v>
      </c>
      <c r="B1526" s="36" t="s">
        <v>36</v>
      </c>
      <c r="C1526" s="38" t="s">
        <v>2358</v>
      </c>
      <c r="D1526" s="39" t="n">
        <v>69</v>
      </c>
      <c r="E1526" s="40"/>
    </row>
    <row collapsed="false" customFormat="false" customHeight="true" hidden="false" ht="17.1" outlineLevel="0" r="1527">
      <c r="A1527" s="36" t="n">
        <v>1522</v>
      </c>
      <c r="B1527" s="36" t="s">
        <v>36</v>
      </c>
      <c r="C1527" s="38" t="s">
        <v>2359</v>
      </c>
      <c r="D1527" s="39" t="n">
        <v>304</v>
      </c>
      <c r="E1527" s="40"/>
    </row>
    <row collapsed="false" customFormat="false" customHeight="true" hidden="false" ht="17.1" outlineLevel="0" r="1528">
      <c r="A1528" s="36" t="n">
        <v>1523</v>
      </c>
      <c r="B1528" s="36" t="s">
        <v>36</v>
      </c>
      <c r="C1528" s="38" t="s">
        <v>2360</v>
      </c>
      <c r="D1528" s="39" t="n">
        <v>123</v>
      </c>
      <c r="E1528" s="40"/>
    </row>
    <row collapsed="false" customFormat="false" customHeight="true" hidden="false" ht="17.1" outlineLevel="0" r="1529">
      <c r="A1529" s="36" t="n">
        <v>1524</v>
      </c>
      <c r="B1529" s="36" t="s">
        <v>36</v>
      </c>
      <c r="C1529" s="38" t="s">
        <v>2361</v>
      </c>
      <c r="D1529" s="39" t="n">
        <v>88</v>
      </c>
      <c r="E1529" s="40"/>
    </row>
    <row collapsed="false" customFormat="false" customHeight="true" hidden="false" ht="17.1" outlineLevel="0" r="1530">
      <c r="A1530" s="36" t="n">
        <v>1525</v>
      </c>
      <c r="B1530" s="36" t="s">
        <v>36</v>
      </c>
      <c r="C1530" s="38" t="s">
        <v>2362</v>
      </c>
      <c r="D1530" s="39" t="n">
        <v>218</v>
      </c>
      <c r="E1530" s="40"/>
    </row>
    <row collapsed="false" customFormat="false" customHeight="true" hidden="false" ht="17.1" outlineLevel="0" r="1531">
      <c r="A1531" s="36" t="n">
        <v>1526</v>
      </c>
      <c r="B1531" s="36" t="s">
        <v>36</v>
      </c>
      <c r="C1531" s="38" t="s">
        <v>2363</v>
      </c>
      <c r="D1531" s="39" t="n">
        <v>68</v>
      </c>
      <c r="E1531" s="40"/>
    </row>
    <row collapsed="false" customFormat="false" customHeight="true" hidden="false" ht="17.1" outlineLevel="0" r="1532">
      <c r="A1532" s="36" t="n">
        <v>1527</v>
      </c>
      <c r="B1532" s="36" t="s">
        <v>36</v>
      </c>
      <c r="C1532" s="38" t="s">
        <v>2364</v>
      </c>
      <c r="D1532" s="39" t="n">
        <v>157</v>
      </c>
      <c r="E1532" s="40"/>
    </row>
    <row collapsed="false" customFormat="false" customHeight="true" hidden="false" ht="17.1" outlineLevel="0" r="1533">
      <c r="A1533" s="36" t="n">
        <v>1528</v>
      </c>
      <c r="B1533" s="36" t="s">
        <v>36</v>
      </c>
      <c r="C1533" s="38" t="s">
        <v>2365</v>
      </c>
      <c r="D1533" s="39" t="n">
        <v>248</v>
      </c>
      <c r="E1533" s="40"/>
    </row>
    <row collapsed="false" customFormat="false" customHeight="true" hidden="false" ht="17.1" outlineLevel="0" r="1534">
      <c r="A1534" s="36" t="n">
        <v>1529</v>
      </c>
      <c r="B1534" s="36" t="s">
        <v>36</v>
      </c>
      <c r="C1534" s="38" t="s">
        <v>2366</v>
      </c>
      <c r="D1534" s="39" t="n">
        <v>70</v>
      </c>
      <c r="E1534" s="40"/>
    </row>
    <row collapsed="false" customFormat="false" customHeight="true" hidden="false" ht="17.1" outlineLevel="0" r="1535">
      <c r="A1535" s="36" t="n">
        <v>1530</v>
      </c>
      <c r="B1535" s="36" t="s">
        <v>36</v>
      </c>
      <c r="C1535" s="38" t="s">
        <v>2367</v>
      </c>
      <c r="D1535" s="39" t="n">
        <v>160</v>
      </c>
      <c r="E1535" s="40"/>
    </row>
    <row collapsed="false" customFormat="false" customHeight="true" hidden="false" ht="17.1" outlineLevel="0" r="1536">
      <c r="A1536" s="36" t="n">
        <v>1531</v>
      </c>
      <c r="B1536" s="36" t="s">
        <v>36</v>
      </c>
      <c r="C1536" s="38" t="s">
        <v>2368</v>
      </c>
      <c r="D1536" s="39" t="n">
        <v>136</v>
      </c>
      <c r="E1536" s="40"/>
    </row>
    <row collapsed="false" customFormat="false" customHeight="true" hidden="false" ht="17.1" outlineLevel="0" r="1537">
      <c r="A1537" s="36" t="n">
        <v>1532</v>
      </c>
      <c r="B1537" s="36" t="s">
        <v>36</v>
      </c>
      <c r="C1537" s="38" t="s">
        <v>2369</v>
      </c>
      <c r="D1537" s="39" t="n">
        <v>106</v>
      </c>
      <c r="E1537" s="40"/>
    </row>
    <row collapsed="false" customFormat="false" customHeight="true" hidden="false" ht="17.1" outlineLevel="0" r="1538">
      <c r="A1538" s="36" t="n">
        <v>1533</v>
      </c>
      <c r="B1538" s="36" t="s">
        <v>36</v>
      </c>
      <c r="C1538" s="38" t="s">
        <v>2370</v>
      </c>
      <c r="D1538" s="39" t="n">
        <v>138</v>
      </c>
      <c r="E1538" s="40"/>
    </row>
    <row collapsed="false" customFormat="false" customHeight="true" hidden="false" ht="17.1" outlineLevel="0" r="1539">
      <c r="A1539" s="36" t="n">
        <v>1534</v>
      </c>
      <c r="B1539" s="36" t="s">
        <v>36</v>
      </c>
      <c r="C1539" s="38" t="s">
        <v>2371</v>
      </c>
      <c r="D1539" s="39" t="n">
        <v>103</v>
      </c>
      <c r="E1539" s="40"/>
    </row>
    <row collapsed="false" customFormat="false" customHeight="true" hidden="false" ht="17.1" outlineLevel="0" r="1540">
      <c r="A1540" s="36" t="n">
        <v>1535</v>
      </c>
      <c r="B1540" s="36" t="s">
        <v>36</v>
      </c>
      <c r="C1540" s="38" t="s">
        <v>2372</v>
      </c>
      <c r="D1540" s="39" t="n">
        <v>153</v>
      </c>
      <c r="E1540" s="40"/>
    </row>
    <row collapsed="false" customFormat="false" customHeight="true" hidden="false" ht="17.1" outlineLevel="0" r="1541">
      <c r="A1541" s="36" t="n">
        <v>1536</v>
      </c>
      <c r="B1541" s="36" t="s">
        <v>36</v>
      </c>
      <c r="C1541" s="38" t="s">
        <v>2373</v>
      </c>
      <c r="D1541" s="39" t="n">
        <v>186</v>
      </c>
      <c r="E1541" s="40"/>
    </row>
    <row collapsed="false" customFormat="false" customHeight="true" hidden="false" ht="17.1" outlineLevel="0" r="1542">
      <c r="A1542" s="36" t="n">
        <v>1537</v>
      </c>
      <c r="B1542" s="36" t="s">
        <v>36</v>
      </c>
      <c r="C1542" s="38" t="s">
        <v>2374</v>
      </c>
      <c r="D1542" s="39" t="s">
        <v>850</v>
      </c>
      <c r="E1542" s="40"/>
    </row>
    <row collapsed="false" customFormat="false" customHeight="true" hidden="false" ht="17.1" outlineLevel="0" r="1543">
      <c r="A1543" s="36" t="n">
        <v>1538</v>
      </c>
      <c r="B1543" s="36" t="s">
        <v>36</v>
      </c>
      <c r="C1543" s="38" t="s">
        <v>2375</v>
      </c>
      <c r="D1543" s="39" t="n">
        <v>490</v>
      </c>
      <c r="E1543" s="40"/>
    </row>
    <row collapsed="false" customFormat="false" customHeight="true" hidden="false" ht="17.1" outlineLevel="0" r="1544">
      <c r="A1544" s="36" t="n">
        <v>1539</v>
      </c>
      <c r="B1544" s="36" t="s">
        <v>36</v>
      </c>
      <c r="C1544" s="38" t="s">
        <v>2376</v>
      </c>
      <c r="D1544" s="39" t="n">
        <v>40</v>
      </c>
      <c r="E1544" s="40"/>
    </row>
    <row collapsed="false" customFormat="false" customHeight="true" hidden="false" ht="17.1" outlineLevel="0" r="1545">
      <c r="A1545" s="36" t="n">
        <v>1540</v>
      </c>
      <c r="B1545" s="36" t="s">
        <v>36</v>
      </c>
      <c r="C1545" s="38" t="s">
        <v>2377</v>
      </c>
      <c r="D1545" s="39" t="n">
        <v>181</v>
      </c>
      <c r="E1545" s="40"/>
    </row>
    <row collapsed="false" customFormat="false" customHeight="true" hidden="false" ht="17.1" outlineLevel="0" r="1546">
      <c r="A1546" s="36" t="n">
        <v>1541</v>
      </c>
      <c r="B1546" s="36" t="s">
        <v>36</v>
      </c>
      <c r="C1546" s="38" t="s">
        <v>2378</v>
      </c>
      <c r="D1546" s="39" t="n">
        <v>208</v>
      </c>
      <c r="E1546" s="40"/>
    </row>
    <row collapsed="false" customFormat="false" customHeight="true" hidden="false" ht="17.1" outlineLevel="0" r="1547">
      <c r="A1547" s="36" t="n">
        <v>1542</v>
      </c>
      <c r="B1547" s="36" t="s">
        <v>36</v>
      </c>
      <c r="C1547" s="38" t="s">
        <v>2379</v>
      </c>
      <c r="D1547" s="39" t="n">
        <v>177</v>
      </c>
      <c r="E1547" s="40"/>
    </row>
    <row collapsed="false" customFormat="false" customHeight="true" hidden="false" ht="17.1" outlineLevel="0" r="1548">
      <c r="A1548" s="36" t="n">
        <v>1543</v>
      </c>
      <c r="B1548" s="36" t="s">
        <v>36</v>
      </c>
      <c r="C1548" s="38" t="s">
        <v>2380</v>
      </c>
      <c r="D1548" s="39" t="n">
        <v>275</v>
      </c>
      <c r="E1548" s="40"/>
    </row>
    <row collapsed="false" customFormat="false" customHeight="true" hidden="false" ht="17.1" outlineLevel="0" r="1549">
      <c r="A1549" s="36" t="n">
        <v>1544</v>
      </c>
      <c r="B1549" s="36" t="s">
        <v>36</v>
      </c>
      <c r="C1549" s="38" t="s">
        <v>2381</v>
      </c>
      <c r="D1549" s="39" t="n">
        <v>176</v>
      </c>
      <c r="E1549" s="40"/>
    </row>
    <row collapsed="false" customFormat="false" customHeight="true" hidden="false" ht="17.1" outlineLevel="0" r="1550">
      <c r="A1550" s="36" t="n">
        <v>1545</v>
      </c>
      <c r="B1550" s="36" t="s">
        <v>36</v>
      </c>
      <c r="C1550" s="38" t="s">
        <v>2382</v>
      </c>
      <c r="D1550" s="39" t="n">
        <v>121</v>
      </c>
      <c r="E1550" s="40"/>
    </row>
    <row collapsed="false" customFormat="false" customHeight="true" hidden="false" ht="17.1" outlineLevel="0" r="1551">
      <c r="A1551" s="36" t="n">
        <v>1546</v>
      </c>
      <c r="B1551" s="36" t="s">
        <v>36</v>
      </c>
      <c r="C1551" s="38" t="s">
        <v>2383</v>
      </c>
      <c r="D1551" s="39" t="n">
        <v>113</v>
      </c>
      <c r="E1551" s="40"/>
    </row>
    <row collapsed="false" customFormat="false" customHeight="true" hidden="false" ht="17.1" outlineLevel="0" r="1552">
      <c r="A1552" s="36" t="n">
        <v>1547</v>
      </c>
      <c r="B1552" s="36" t="s">
        <v>36</v>
      </c>
      <c r="C1552" s="38" t="s">
        <v>2384</v>
      </c>
      <c r="D1552" s="39" t="n">
        <v>195</v>
      </c>
      <c r="E1552" s="40"/>
    </row>
    <row collapsed="false" customFormat="false" customHeight="true" hidden="false" ht="17.1" outlineLevel="0" r="1553">
      <c r="A1553" s="36" t="n">
        <v>1548</v>
      </c>
      <c r="B1553" s="36" t="s">
        <v>36</v>
      </c>
      <c r="C1553" s="38" t="s">
        <v>2385</v>
      </c>
      <c r="D1553" s="39" t="n">
        <v>157</v>
      </c>
      <c r="E1553" s="40"/>
    </row>
    <row collapsed="false" customFormat="false" customHeight="true" hidden="false" ht="17.1" outlineLevel="0" r="1554">
      <c r="A1554" s="36" t="n">
        <v>1549</v>
      </c>
      <c r="B1554" s="36" t="s">
        <v>36</v>
      </c>
      <c r="C1554" s="38" t="s">
        <v>2386</v>
      </c>
      <c r="D1554" s="39" t="n">
        <v>81</v>
      </c>
      <c r="E1554" s="40"/>
    </row>
    <row collapsed="false" customFormat="false" customHeight="true" hidden="false" ht="17.1" outlineLevel="0" r="1555">
      <c r="A1555" s="36" t="n">
        <v>1550</v>
      </c>
      <c r="B1555" s="36" t="s">
        <v>36</v>
      </c>
      <c r="C1555" s="38" t="s">
        <v>2387</v>
      </c>
      <c r="D1555" s="39" t="n">
        <v>110</v>
      </c>
      <c r="E1555" s="40"/>
    </row>
    <row collapsed="false" customFormat="false" customHeight="true" hidden="false" ht="17.1" outlineLevel="0" r="1556">
      <c r="A1556" s="36" t="n">
        <v>1551</v>
      </c>
      <c r="B1556" s="36" t="s">
        <v>36</v>
      </c>
      <c r="C1556" s="38" t="s">
        <v>2388</v>
      </c>
      <c r="D1556" s="39" t="n">
        <v>232</v>
      </c>
      <c r="E1556" s="40"/>
    </row>
    <row collapsed="false" customFormat="false" customHeight="true" hidden="false" ht="17.1" outlineLevel="0" r="1557">
      <c r="A1557" s="36" t="n">
        <v>1552</v>
      </c>
      <c r="B1557" s="36" t="s">
        <v>36</v>
      </c>
      <c r="C1557" s="38" t="s">
        <v>2389</v>
      </c>
      <c r="D1557" s="39" t="n">
        <v>145</v>
      </c>
      <c r="E1557" s="40"/>
    </row>
    <row collapsed="false" customFormat="false" customHeight="true" hidden="false" ht="17.1" outlineLevel="0" r="1558">
      <c r="A1558" s="36" t="n">
        <v>1553</v>
      </c>
      <c r="B1558" s="36" t="s">
        <v>36</v>
      </c>
      <c r="C1558" s="38" t="s">
        <v>2390</v>
      </c>
      <c r="D1558" s="39" t="n">
        <v>73</v>
      </c>
      <c r="E1558" s="40"/>
    </row>
    <row collapsed="false" customFormat="false" customHeight="true" hidden="false" ht="17.1" outlineLevel="0" r="1559">
      <c r="A1559" s="36" t="n">
        <v>1554</v>
      </c>
      <c r="B1559" s="36" t="s">
        <v>36</v>
      </c>
      <c r="C1559" s="38" t="s">
        <v>2391</v>
      </c>
      <c r="D1559" s="39" t="n">
        <v>289</v>
      </c>
      <c r="E1559" s="40"/>
    </row>
    <row collapsed="false" customFormat="false" customHeight="true" hidden="false" ht="17.1" outlineLevel="0" r="1560">
      <c r="A1560" s="36" t="n">
        <v>1555</v>
      </c>
      <c r="B1560" s="36" t="s">
        <v>36</v>
      </c>
      <c r="C1560" s="38" t="s">
        <v>2392</v>
      </c>
      <c r="D1560" s="39" t="n">
        <v>121</v>
      </c>
      <c r="E1560" s="40"/>
    </row>
    <row collapsed="false" customFormat="false" customHeight="true" hidden="false" ht="17.1" outlineLevel="0" r="1561">
      <c r="A1561" s="36" t="n">
        <v>1556</v>
      </c>
      <c r="B1561" s="36" t="s">
        <v>36</v>
      </c>
      <c r="C1561" s="38" t="s">
        <v>2393</v>
      </c>
      <c r="D1561" s="39" t="n">
        <v>239</v>
      </c>
      <c r="E1561" s="40"/>
    </row>
    <row collapsed="false" customFormat="false" customHeight="true" hidden="false" ht="17.1" outlineLevel="0" r="1562">
      <c r="A1562" s="36" t="n">
        <v>1557</v>
      </c>
      <c r="B1562" s="36" t="s">
        <v>36</v>
      </c>
      <c r="C1562" s="38" t="s">
        <v>2394</v>
      </c>
      <c r="D1562" s="39" t="n">
        <v>126</v>
      </c>
      <c r="E1562" s="40"/>
    </row>
    <row collapsed="false" customFormat="false" customHeight="true" hidden="false" ht="17.1" outlineLevel="0" r="1563">
      <c r="A1563" s="36" t="n">
        <v>1558</v>
      </c>
      <c r="B1563" s="36" t="s">
        <v>36</v>
      </c>
      <c r="C1563" s="38" t="s">
        <v>2395</v>
      </c>
      <c r="D1563" s="39" t="n">
        <v>115</v>
      </c>
      <c r="E1563" s="40"/>
    </row>
    <row collapsed="false" customFormat="false" customHeight="true" hidden="false" ht="17.1" outlineLevel="0" r="1564">
      <c r="A1564" s="36" t="n">
        <v>1559</v>
      </c>
      <c r="B1564" s="36" t="s">
        <v>36</v>
      </c>
      <c r="C1564" s="38" t="s">
        <v>2396</v>
      </c>
      <c r="D1564" s="39" t="n">
        <v>101</v>
      </c>
      <c r="E1564" s="40"/>
    </row>
    <row collapsed="false" customFormat="false" customHeight="true" hidden="false" ht="17.1" outlineLevel="0" r="1565">
      <c r="A1565" s="36" t="n">
        <v>1560</v>
      </c>
      <c r="B1565" s="36" t="s">
        <v>36</v>
      </c>
      <c r="C1565" s="38" t="s">
        <v>2397</v>
      </c>
      <c r="D1565" s="39" t="n">
        <v>142</v>
      </c>
      <c r="E1565" s="40"/>
    </row>
    <row collapsed="false" customFormat="false" customHeight="true" hidden="false" ht="17.1" outlineLevel="0" r="1566">
      <c r="A1566" s="36" t="n">
        <v>1561</v>
      </c>
      <c r="B1566" s="36" t="s">
        <v>36</v>
      </c>
      <c r="C1566" s="38" t="s">
        <v>2398</v>
      </c>
      <c r="D1566" s="39" t="n">
        <v>70</v>
      </c>
      <c r="E1566" s="40"/>
    </row>
    <row collapsed="false" customFormat="false" customHeight="true" hidden="false" ht="17.1" outlineLevel="0" r="1567">
      <c r="A1567" s="36" t="n">
        <v>1562</v>
      </c>
      <c r="B1567" s="36" t="s">
        <v>36</v>
      </c>
      <c r="C1567" s="38" t="s">
        <v>2399</v>
      </c>
      <c r="D1567" s="39" t="s">
        <v>850</v>
      </c>
      <c r="E1567" s="40"/>
    </row>
    <row collapsed="false" customFormat="false" customHeight="true" hidden="false" ht="17.1" outlineLevel="0" r="1568">
      <c r="A1568" s="36" t="n">
        <v>1563</v>
      </c>
      <c r="B1568" s="36" t="s">
        <v>36</v>
      </c>
      <c r="C1568" s="38" t="s">
        <v>2400</v>
      </c>
      <c r="D1568" s="39" t="n">
        <v>178</v>
      </c>
      <c r="E1568" s="40"/>
    </row>
    <row collapsed="false" customFormat="false" customHeight="true" hidden="false" ht="17.1" outlineLevel="0" r="1569">
      <c r="A1569" s="36" t="n">
        <v>1564</v>
      </c>
      <c r="B1569" s="36" t="s">
        <v>36</v>
      </c>
      <c r="C1569" s="38" t="s">
        <v>2401</v>
      </c>
      <c r="D1569" s="39" t="n">
        <v>201</v>
      </c>
      <c r="E1569" s="40"/>
    </row>
    <row collapsed="false" customFormat="false" customHeight="true" hidden="false" ht="17.1" outlineLevel="0" r="1570">
      <c r="A1570" s="36" t="n">
        <v>1565</v>
      </c>
      <c r="B1570" s="36" t="s">
        <v>36</v>
      </c>
      <c r="C1570" s="38" t="s">
        <v>2402</v>
      </c>
      <c r="D1570" s="39" t="n">
        <v>270</v>
      </c>
      <c r="E1570" s="40"/>
    </row>
    <row collapsed="false" customFormat="false" customHeight="true" hidden="false" ht="17.1" outlineLevel="0" r="1571">
      <c r="A1571" s="36" t="n">
        <v>1566</v>
      </c>
      <c r="B1571" s="36" t="s">
        <v>36</v>
      </c>
      <c r="C1571" s="38" t="s">
        <v>2403</v>
      </c>
      <c r="D1571" s="39" t="n">
        <v>175</v>
      </c>
      <c r="E1571" s="40"/>
    </row>
    <row collapsed="false" customFormat="false" customHeight="true" hidden="false" ht="17.1" outlineLevel="0" r="1572">
      <c r="A1572" s="36" t="n">
        <v>1567</v>
      </c>
      <c r="B1572" s="36" t="s">
        <v>36</v>
      </c>
      <c r="C1572" s="38" t="s">
        <v>2404</v>
      </c>
      <c r="D1572" s="39" t="n">
        <v>46</v>
      </c>
      <c r="E1572" s="40"/>
    </row>
    <row collapsed="false" customFormat="false" customHeight="true" hidden="false" ht="17.1" outlineLevel="0" r="1573">
      <c r="A1573" s="36" t="n">
        <v>1568</v>
      </c>
      <c r="B1573" s="36" t="s">
        <v>36</v>
      </c>
      <c r="C1573" s="38" t="s">
        <v>2405</v>
      </c>
      <c r="D1573" s="39" t="n">
        <v>561</v>
      </c>
      <c r="E1573" s="40"/>
    </row>
    <row collapsed="false" customFormat="false" customHeight="true" hidden="false" ht="17.1" outlineLevel="0" r="1574">
      <c r="A1574" s="36" t="n">
        <v>1569</v>
      </c>
      <c r="B1574" s="36" t="s">
        <v>36</v>
      </c>
      <c r="C1574" s="38" t="s">
        <v>2406</v>
      </c>
      <c r="D1574" s="39" t="n">
        <v>271</v>
      </c>
      <c r="E1574" s="40"/>
    </row>
    <row collapsed="false" customFormat="false" customHeight="true" hidden="false" ht="17.1" outlineLevel="0" r="1575">
      <c r="A1575" s="36" t="n">
        <v>1570</v>
      </c>
      <c r="B1575" s="36" t="s">
        <v>36</v>
      </c>
      <c r="C1575" s="38" t="s">
        <v>2407</v>
      </c>
      <c r="D1575" s="39" t="n">
        <v>300</v>
      </c>
      <c r="E1575" s="40"/>
    </row>
    <row collapsed="false" customFormat="false" customHeight="true" hidden="false" ht="17.1" outlineLevel="0" r="1576">
      <c r="A1576" s="36" t="n">
        <v>1571</v>
      </c>
      <c r="B1576" s="36" t="s">
        <v>36</v>
      </c>
      <c r="C1576" s="38" t="s">
        <v>2408</v>
      </c>
      <c r="D1576" s="39" t="n">
        <v>179</v>
      </c>
      <c r="E1576" s="40"/>
    </row>
    <row collapsed="false" customFormat="false" customHeight="true" hidden="false" ht="17.1" outlineLevel="0" r="1577">
      <c r="A1577" s="36" t="n">
        <v>1572</v>
      </c>
      <c r="B1577" s="36" t="s">
        <v>36</v>
      </c>
      <c r="C1577" s="38" t="s">
        <v>2409</v>
      </c>
      <c r="D1577" s="39" t="n">
        <v>447</v>
      </c>
      <c r="E1577" s="40"/>
    </row>
    <row collapsed="false" customFormat="false" customHeight="true" hidden="false" ht="17.1" outlineLevel="0" r="1578">
      <c r="A1578" s="36" t="n">
        <v>1573</v>
      </c>
      <c r="B1578" s="36" t="s">
        <v>36</v>
      </c>
      <c r="C1578" s="38" t="s">
        <v>2410</v>
      </c>
      <c r="D1578" s="39" t="n">
        <v>453</v>
      </c>
      <c r="E1578" s="40"/>
    </row>
    <row collapsed="false" customFormat="false" customHeight="true" hidden="false" ht="17.1" outlineLevel="0" r="1579">
      <c r="A1579" s="36" t="n">
        <v>1574</v>
      </c>
      <c r="B1579" s="36" t="s">
        <v>36</v>
      </c>
      <c r="C1579" s="38" t="s">
        <v>2411</v>
      </c>
      <c r="D1579" s="39" t="n">
        <v>188</v>
      </c>
      <c r="E1579" s="40"/>
    </row>
    <row collapsed="false" customFormat="false" customHeight="true" hidden="false" ht="17.1" outlineLevel="0" r="1580">
      <c r="A1580" s="36" t="n">
        <v>1575</v>
      </c>
      <c r="B1580" s="36" t="s">
        <v>36</v>
      </c>
      <c r="C1580" s="38" t="s">
        <v>2412</v>
      </c>
      <c r="D1580" s="39" t="n">
        <v>665</v>
      </c>
      <c r="E1580" s="40"/>
    </row>
    <row collapsed="false" customFormat="false" customHeight="true" hidden="false" ht="17.1" outlineLevel="0" r="1581">
      <c r="A1581" s="36" t="n">
        <v>1576</v>
      </c>
      <c r="B1581" s="36" t="s">
        <v>36</v>
      </c>
      <c r="C1581" s="38" t="s">
        <v>2413</v>
      </c>
      <c r="D1581" s="39" t="n">
        <v>103</v>
      </c>
      <c r="E1581" s="40"/>
    </row>
    <row collapsed="false" customFormat="false" customHeight="true" hidden="false" ht="17.1" outlineLevel="0" r="1582">
      <c r="A1582" s="36" t="n">
        <v>1577</v>
      </c>
      <c r="B1582" s="36" t="s">
        <v>36</v>
      </c>
      <c r="C1582" s="38" t="s">
        <v>2414</v>
      </c>
      <c r="D1582" s="39" t="n">
        <v>363</v>
      </c>
      <c r="E1582" s="40"/>
    </row>
    <row collapsed="false" customFormat="false" customHeight="true" hidden="false" ht="17.1" outlineLevel="0" r="1583">
      <c r="A1583" s="36" t="n">
        <v>1578</v>
      </c>
      <c r="B1583" s="36" t="s">
        <v>36</v>
      </c>
      <c r="C1583" s="38" t="s">
        <v>2415</v>
      </c>
      <c r="D1583" s="39" t="n">
        <v>347</v>
      </c>
      <c r="E1583" s="40"/>
    </row>
    <row collapsed="false" customFormat="false" customHeight="true" hidden="false" ht="17.1" outlineLevel="0" r="1584">
      <c r="A1584" s="36" t="n">
        <v>1579</v>
      </c>
      <c r="B1584" s="36" t="s">
        <v>36</v>
      </c>
      <c r="C1584" s="38" t="s">
        <v>2416</v>
      </c>
      <c r="D1584" s="39" t="n">
        <v>118</v>
      </c>
      <c r="E1584" s="40"/>
    </row>
    <row collapsed="false" customFormat="false" customHeight="true" hidden="false" ht="17.1" outlineLevel="0" r="1585">
      <c r="A1585" s="36" t="n">
        <v>1580</v>
      </c>
      <c r="B1585" s="36" t="s">
        <v>36</v>
      </c>
      <c r="C1585" s="38" t="s">
        <v>2417</v>
      </c>
      <c r="D1585" s="39" t="n">
        <v>123</v>
      </c>
      <c r="E1585" s="40"/>
    </row>
    <row collapsed="false" customFormat="false" customHeight="true" hidden="false" ht="17.1" outlineLevel="0" r="1586">
      <c r="A1586" s="36" t="n">
        <v>1581</v>
      </c>
      <c r="B1586" s="36" t="s">
        <v>36</v>
      </c>
      <c r="C1586" s="38" t="s">
        <v>2418</v>
      </c>
      <c r="D1586" s="39" t="n">
        <v>124</v>
      </c>
      <c r="E1586" s="40"/>
    </row>
    <row collapsed="false" customFormat="false" customHeight="true" hidden="false" ht="17.1" outlineLevel="0" r="1587">
      <c r="A1587" s="36" t="n">
        <v>1582</v>
      </c>
      <c r="B1587" s="36" t="s">
        <v>36</v>
      </c>
      <c r="C1587" s="38" t="s">
        <v>2419</v>
      </c>
      <c r="D1587" s="39" t="n">
        <v>200</v>
      </c>
      <c r="E1587" s="40"/>
    </row>
    <row collapsed="false" customFormat="false" customHeight="true" hidden="false" ht="17.1" outlineLevel="0" r="1588">
      <c r="A1588" s="36" t="n">
        <v>1583</v>
      </c>
      <c r="B1588" s="36" t="s">
        <v>36</v>
      </c>
      <c r="C1588" s="38" t="s">
        <v>2420</v>
      </c>
      <c r="D1588" s="39" t="n">
        <v>173</v>
      </c>
      <c r="E1588" s="40"/>
    </row>
    <row collapsed="false" customFormat="false" customHeight="true" hidden="false" ht="17.1" outlineLevel="0" r="1589">
      <c r="A1589" s="36" t="n">
        <v>1584</v>
      </c>
      <c r="B1589" s="36" t="s">
        <v>36</v>
      </c>
      <c r="C1589" s="38" t="s">
        <v>2421</v>
      </c>
      <c r="D1589" s="39" t="n">
        <v>468</v>
      </c>
      <c r="E1589" s="40"/>
    </row>
    <row collapsed="false" customFormat="false" customHeight="true" hidden="false" ht="17.1" outlineLevel="0" r="1590">
      <c r="A1590" s="36" t="n">
        <v>1585</v>
      </c>
      <c r="B1590" s="36" t="s">
        <v>36</v>
      </c>
      <c r="C1590" s="38" t="s">
        <v>2422</v>
      </c>
      <c r="D1590" s="39" t="n">
        <v>273</v>
      </c>
      <c r="E1590" s="40"/>
    </row>
    <row collapsed="false" customFormat="false" customHeight="true" hidden="false" ht="17.1" outlineLevel="0" r="1591">
      <c r="A1591" s="36" t="n">
        <v>1586</v>
      </c>
      <c r="B1591" s="36" t="s">
        <v>36</v>
      </c>
      <c r="C1591" s="38" t="s">
        <v>2423</v>
      </c>
      <c r="D1591" s="39" t="n">
        <v>117</v>
      </c>
      <c r="E1591" s="40"/>
    </row>
    <row collapsed="false" customFormat="false" customHeight="true" hidden="false" ht="17.1" outlineLevel="0" r="1592">
      <c r="A1592" s="36" t="n">
        <v>1587</v>
      </c>
      <c r="B1592" s="36" t="s">
        <v>36</v>
      </c>
      <c r="C1592" s="38" t="s">
        <v>2424</v>
      </c>
      <c r="D1592" s="39" t="n">
        <v>155</v>
      </c>
      <c r="E1592" s="40"/>
    </row>
    <row collapsed="false" customFormat="false" customHeight="true" hidden="false" ht="17.1" outlineLevel="0" r="1593">
      <c r="A1593" s="36" t="n">
        <v>1588</v>
      </c>
      <c r="B1593" s="36" t="s">
        <v>36</v>
      </c>
      <c r="C1593" s="38" t="s">
        <v>2425</v>
      </c>
      <c r="D1593" s="39" t="n">
        <v>167</v>
      </c>
      <c r="E1593" s="40"/>
    </row>
    <row collapsed="false" customFormat="false" customHeight="true" hidden="false" ht="17.1" outlineLevel="0" r="1594">
      <c r="A1594" s="36" t="n">
        <v>1589</v>
      </c>
      <c r="B1594" s="36" t="s">
        <v>36</v>
      </c>
      <c r="C1594" s="38" t="s">
        <v>2426</v>
      </c>
      <c r="D1594" s="39" t="n">
        <v>164</v>
      </c>
      <c r="E1594" s="40"/>
    </row>
    <row collapsed="false" customFormat="false" customHeight="true" hidden="false" ht="17.1" outlineLevel="0" r="1595">
      <c r="A1595" s="36" t="n">
        <v>1590</v>
      </c>
      <c r="B1595" s="36" t="s">
        <v>36</v>
      </c>
      <c r="C1595" s="38" t="s">
        <v>2427</v>
      </c>
      <c r="D1595" s="39" t="n">
        <v>141</v>
      </c>
      <c r="E1595" s="40"/>
    </row>
    <row collapsed="false" customFormat="false" customHeight="true" hidden="false" ht="17.1" outlineLevel="0" r="1596">
      <c r="A1596" s="36" t="n">
        <v>1591</v>
      </c>
      <c r="B1596" s="36" t="s">
        <v>36</v>
      </c>
      <c r="C1596" s="38" t="s">
        <v>2428</v>
      </c>
      <c r="D1596" s="39" t="n">
        <v>58</v>
      </c>
      <c r="E1596" s="40"/>
    </row>
    <row collapsed="false" customFormat="false" customHeight="true" hidden="false" ht="17.1" outlineLevel="0" r="1597">
      <c r="A1597" s="36" t="n">
        <v>1592</v>
      </c>
      <c r="B1597" s="36" t="s">
        <v>36</v>
      </c>
      <c r="C1597" s="38" t="s">
        <v>2429</v>
      </c>
      <c r="D1597" s="39" t="n">
        <v>123</v>
      </c>
      <c r="E1597" s="40"/>
    </row>
    <row collapsed="false" customFormat="false" customHeight="true" hidden="false" ht="17.1" outlineLevel="0" r="1598">
      <c r="A1598" s="36" t="n">
        <v>1593</v>
      </c>
      <c r="B1598" s="36" t="s">
        <v>36</v>
      </c>
      <c r="C1598" s="38" t="s">
        <v>2429</v>
      </c>
      <c r="D1598" s="39" t="n">
        <v>117</v>
      </c>
      <c r="E1598" s="40"/>
    </row>
    <row collapsed="false" customFormat="false" customHeight="true" hidden="false" ht="17.1" outlineLevel="0" r="1599">
      <c r="A1599" s="36" t="n">
        <v>1594</v>
      </c>
      <c r="B1599" s="36" t="s">
        <v>36</v>
      </c>
      <c r="C1599" s="38" t="s">
        <v>2430</v>
      </c>
      <c r="D1599" s="39" t="n">
        <v>102</v>
      </c>
      <c r="E1599" s="40"/>
    </row>
    <row collapsed="false" customFormat="false" customHeight="true" hidden="false" ht="17.1" outlineLevel="0" r="1600">
      <c r="A1600" s="36" t="n">
        <v>1595</v>
      </c>
      <c r="B1600" s="36" t="s">
        <v>36</v>
      </c>
      <c r="C1600" s="38" t="s">
        <v>2431</v>
      </c>
      <c r="D1600" s="39" t="n">
        <v>140</v>
      </c>
      <c r="E1600" s="40"/>
    </row>
    <row collapsed="false" customFormat="false" customHeight="true" hidden="false" ht="17.1" outlineLevel="0" r="1601">
      <c r="A1601" s="36" t="n">
        <v>1596</v>
      </c>
      <c r="B1601" s="36" t="s">
        <v>36</v>
      </c>
      <c r="C1601" s="38" t="s">
        <v>2432</v>
      </c>
      <c r="D1601" s="39" t="n">
        <v>230</v>
      </c>
      <c r="E1601" s="40"/>
    </row>
    <row collapsed="false" customFormat="false" customHeight="true" hidden="false" ht="17.1" outlineLevel="0" r="1602">
      <c r="A1602" s="36" t="n">
        <v>1597</v>
      </c>
      <c r="B1602" s="36" t="s">
        <v>36</v>
      </c>
      <c r="C1602" s="38" t="s">
        <v>2433</v>
      </c>
      <c r="D1602" s="39" t="n">
        <v>94</v>
      </c>
      <c r="E1602" s="40"/>
    </row>
    <row collapsed="false" customFormat="false" customHeight="true" hidden="false" ht="17.1" outlineLevel="0" r="1603">
      <c r="A1603" s="36" t="n">
        <v>1598</v>
      </c>
      <c r="B1603" s="36" t="s">
        <v>36</v>
      </c>
      <c r="C1603" s="38" t="s">
        <v>2434</v>
      </c>
      <c r="D1603" s="39" t="n">
        <v>76</v>
      </c>
      <c r="E1603" s="40"/>
    </row>
    <row collapsed="false" customFormat="false" customHeight="true" hidden="false" ht="17.1" outlineLevel="0" r="1604">
      <c r="A1604" s="36" t="n">
        <v>1599</v>
      </c>
      <c r="B1604" s="36" t="s">
        <v>36</v>
      </c>
      <c r="C1604" s="38" t="s">
        <v>2434</v>
      </c>
      <c r="D1604" s="39" t="n">
        <v>93</v>
      </c>
      <c r="E1604" s="40"/>
    </row>
    <row collapsed="false" customFormat="false" customHeight="true" hidden="false" ht="17.1" outlineLevel="0" r="1605">
      <c r="A1605" s="36" t="n">
        <v>1600</v>
      </c>
      <c r="B1605" s="36" t="s">
        <v>36</v>
      </c>
      <c r="C1605" s="38" t="s">
        <v>2435</v>
      </c>
      <c r="D1605" s="39" t="n">
        <v>60</v>
      </c>
      <c r="E1605" s="40"/>
    </row>
    <row collapsed="false" customFormat="false" customHeight="true" hidden="false" ht="17.1" outlineLevel="0" r="1606">
      <c r="A1606" s="36" t="n">
        <v>1601</v>
      </c>
      <c r="B1606" s="36" t="s">
        <v>36</v>
      </c>
      <c r="C1606" s="38" t="s">
        <v>2436</v>
      </c>
      <c r="D1606" s="39" t="n">
        <v>75</v>
      </c>
      <c r="E1606" s="40"/>
    </row>
    <row collapsed="false" customFormat="false" customHeight="true" hidden="false" ht="17.1" outlineLevel="0" r="1607">
      <c r="A1607" s="36" t="n">
        <v>1602</v>
      </c>
      <c r="B1607" s="36" t="s">
        <v>36</v>
      </c>
      <c r="C1607" s="38" t="s">
        <v>2437</v>
      </c>
      <c r="D1607" s="39" t="n">
        <v>208</v>
      </c>
      <c r="E1607" s="40"/>
    </row>
    <row collapsed="false" customFormat="false" customHeight="true" hidden="false" ht="17.1" outlineLevel="0" r="1608">
      <c r="A1608" s="36" t="n">
        <v>1603</v>
      </c>
      <c r="B1608" s="36" t="s">
        <v>36</v>
      </c>
      <c r="C1608" s="38" t="s">
        <v>2438</v>
      </c>
      <c r="D1608" s="39" t="n">
        <v>75</v>
      </c>
      <c r="E1608" s="40"/>
    </row>
    <row collapsed="false" customFormat="false" customHeight="true" hidden="false" ht="17.1" outlineLevel="0" r="1609">
      <c r="A1609" s="36" t="n">
        <v>1604</v>
      </c>
      <c r="B1609" s="36" t="s">
        <v>36</v>
      </c>
      <c r="C1609" s="38" t="s">
        <v>2439</v>
      </c>
      <c r="D1609" s="39" t="n">
        <v>220</v>
      </c>
      <c r="E1609" s="40"/>
    </row>
    <row collapsed="false" customFormat="false" customHeight="true" hidden="false" ht="17.1" outlineLevel="0" r="1610">
      <c r="A1610" s="36" t="n">
        <v>1605</v>
      </c>
      <c r="B1610" s="36" t="s">
        <v>36</v>
      </c>
      <c r="C1610" s="38" t="s">
        <v>2440</v>
      </c>
      <c r="D1610" s="39" t="s">
        <v>850</v>
      </c>
      <c r="E1610" s="40"/>
    </row>
    <row collapsed="false" customFormat="false" customHeight="true" hidden="false" ht="17.1" outlineLevel="0" r="1611">
      <c r="A1611" s="36" t="n">
        <v>1606</v>
      </c>
      <c r="B1611" s="36" t="s">
        <v>36</v>
      </c>
      <c r="C1611" s="38" t="s">
        <v>2441</v>
      </c>
      <c r="D1611" s="39" t="s">
        <v>850</v>
      </c>
      <c r="E1611" s="40"/>
    </row>
    <row collapsed="false" customFormat="false" customHeight="true" hidden="false" ht="17.1" outlineLevel="0" r="1612">
      <c r="A1612" s="36" t="n">
        <v>1607</v>
      </c>
      <c r="B1612" s="36" t="s">
        <v>36</v>
      </c>
      <c r="C1612" s="38" t="s">
        <v>2442</v>
      </c>
      <c r="D1612" s="39" t="s">
        <v>850</v>
      </c>
      <c r="E1612" s="40"/>
    </row>
    <row collapsed="false" customFormat="false" customHeight="true" hidden="false" ht="17.1" outlineLevel="0" r="1613">
      <c r="A1613" s="36" t="n">
        <v>1608</v>
      </c>
      <c r="B1613" s="36" t="s">
        <v>36</v>
      </c>
      <c r="C1613" s="38" t="s">
        <v>2443</v>
      </c>
      <c r="D1613" s="39" t="s">
        <v>850</v>
      </c>
      <c r="E1613" s="40"/>
    </row>
    <row collapsed="false" customFormat="false" customHeight="true" hidden="false" ht="17.1" outlineLevel="0" r="1614">
      <c r="A1614" s="36" t="n">
        <v>1609</v>
      </c>
      <c r="B1614" s="36" t="s">
        <v>70</v>
      </c>
      <c r="C1614" s="38" t="s">
        <v>2444</v>
      </c>
      <c r="D1614" s="39" t="n">
        <v>139</v>
      </c>
      <c r="E1614" s="40"/>
    </row>
    <row collapsed="false" customFormat="false" customHeight="true" hidden="false" ht="17.1" outlineLevel="0" r="1615">
      <c r="A1615" s="36" t="n">
        <v>1610</v>
      </c>
      <c r="B1615" s="36" t="s">
        <v>70</v>
      </c>
      <c r="C1615" s="38" t="s">
        <v>2445</v>
      </c>
      <c r="D1615" s="39" t="n">
        <v>112</v>
      </c>
      <c r="E1615" s="40"/>
    </row>
    <row collapsed="false" customFormat="false" customHeight="true" hidden="false" ht="17.1" outlineLevel="0" r="1616">
      <c r="A1616" s="36" t="n">
        <v>1611</v>
      </c>
      <c r="B1616" s="36" t="s">
        <v>70</v>
      </c>
      <c r="C1616" s="38" t="s">
        <v>2446</v>
      </c>
      <c r="D1616" s="39" t="n">
        <v>211</v>
      </c>
      <c r="E1616" s="40"/>
    </row>
    <row collapsed="false" customFormat="false" customHeight="true" hidden="false" ht="17.1" outlineLevel="0" r="1617">
      <c r="A1617" s="36" t="n">
        <v>1612</v>
      </c>
      <c r="B1617" s="36" t="s">
        <v>70</v>
      </c>
      <c r="C1617" s="38" t="s">
        <v>2447</v>
      </c>
      <c r="D1617" s="39" t="n">
        <v>123</v>
      </c>
      <c r="E1617" s="40"/>
    </row>
    <row collapsed="false" customFormat="false" customHeight="true" hidden="false" ht="17.1" outlineLevel="0" r="1618">
      <c r="A1618" s="36" t="n">
        <v>1613</v>
      </c>
      <c r="B1618" s="36" t="s">
        <v>70</v>
      </c>
      <c r="C1618" s="38" t="s">
        <v>2448</v>
      </c>
      <c r="D1618" s="39" t="n">
        <v>265</v>
      </c>
      <c r="E1618" s="40"/>
    </row>
    <row collapsed="false" customFormat="false" customHeight="true" hidden="false" ht="17.1" outlineLevel="0" r="1619">
      <c r="A1619" s="36" t="n">
        <v>1614</v>
      </c>
      <c r="B1619" s="36" t="s">
        <v>70</v>
      </c>
      <c r="C1619" s="38" t="s">
        <v>2449</v>
      </c>
      <c r="D1619" s="39" t="n">
        <v>132</v>
      </c>
      <c r="E1619" s="40"/>
    </row>
    <row collapsed="false" customFormat="false" customHeight="true" hidden="false" ht="17.1" outlineLevel="0" r="1620">
      <c r="A1620" s="36" t="n">
        <v>1615</v>
      </c>
      <c r="B1620" s="36" t="s">
        <v>70</v>
      </c>
      <c r="C1620" s="38" t="s">
        <v>2450</v>
      </c>
      <c r="D1620" s="39" t="n">
        <v>66</v>
      </c>
      <c r="E1620" s="40"/>
    </row>
    <row collapsed="false" customFormat="false" customHeight="true" hidden="false" ht="17.1" outlineLevel="0" r="1621">
      <c r="A1621" s="36" t="n">
        <v>1616</v>
      </c>
      <c r="B1621" s="36" t="s">
        <v>70</v>
      </c>
      <c r="C1621" s="38" t="s">
        <v>2451</v>
      </c>
      <c r="D1621" s="39" t="n">
        <v>180</v>
      </c>
      <c r="E1621" s="40"/>
    </row>
    <row collapsed="false" customFormat="false" customHeight="true" hidden="false" ht="17.1" outlineLevel="0" r="1622">
      <c r="A1622" s="36" t="n">
        <v>1617</v>
      </c>
      <c r="B1622" s="36" t="s">
        <v>70</v>
      </c>
      <c r="C1622" s="38" t="s">
        <v>2452</v>
      </c>
      <c r="D1622" s="39" t="n">
        <v>36</v>
      </c>
      <c r="E1622" s="40"/>
    </row>
    <row collapsed="false" customFormat="false" customHeight="true" hidden="false" ht="17.1" outlineLevel="0" r="1623">
      <c r="A1623" s="36" t="n">
        <v>1618</v>
      </c>
      <c r="B1623" s="36" t="s">
        <v>70</v>
      </c>
      <c r="C1623" s="38" t="s">
        <v>2453</v>
      </c>
      <c r="D1623" s="39" t="n">
        <v>142</v>
      </c>
      <c r="E1623" s="40"/>
    </row>
    <row collapsed="false" customFormat="false" customHeight="true" hidden="false" ht="17.1" outlineLevel="0" r="1624">
      <c r="A1624" s="36" t="n">
        <v>1619</v>
      </c>
      <c r="B1624" s="36" t="s">
        <v>70</v>
      </c>
      <c r="C1624" s="38" t="s">
        <v>2454</v>
      </c>
      <c r="D1624" s="39" t="n">
        <v>191</v>
      </c>
      <c r="E1624" s="40"/>
    </row>
    <row collapsed="false" customFormat="false" customHeight="true" hidden="false" ht="17.1" outlineLevel="0" r="1625">
      <c r="A1625" s="36" t="n">
        <v>1620</v>
      </c>
      <c r="B1625" s="36" t="s">
        <v>70</v>
      </c>
      <c r="C1625" s="38" t="s">
        <v>2455</v>
      </c>
      <c r="D1625" s="39" t="n">
        <v>112</v>
      </c>
      <c r="E1625" s="40"/>
    </row>
    <row collapsed="false" customFormat="false" customHeight="true" hidden="false" ht="17.1" outlineLevel="0" r="1626">
      <c r="A1626" s="36" t="n">
        <v>1621</v>
      </c>
      <c r="B1626" s="36" t="s">
        <v>70</v>
      </c>
      <c r="C1626" s="38" t="s">
        <v>2456</v>
      </c>
      <c r="D1626" s="39" t="n">
        <v>171</v>
      </c>
      <c r="E1626" s="40"/>
    </row>
    <row collapsed="false" customFormat="false" customHeight="true" hidden="false" ht="17.1" outlineLevel="0" r="1627">
      <c r="A1627" s="36" t="n">
        <v>1622</v>
      </c>
      <c r="B1627" s="36" t="s">
        <v>70</v>
      </c>
      <c r="C1627" s="38" t="s">
        <v>2457</v>
      </c>
      <c r="D1627" s="39" t="n">
        <v>68</v>
      </c>
      <c r="E1627" s="40"/>
    </row>
    <row collapsed="false" customFormat="false" customHeight="true" hidden="false" ht="17.1" outlineLevel="0" r="1628">
      <c r="A1628" s="36" t="n">
        <v>1623</v>
      </c>
      <c r="B1628" s="36" t="s">
        <v>70</v>
      </c>
      <c r="C1628" s="38" t="s">
        <v>2458</v>
      </c>
      <c r="D1628" s="39" t="n">
        <v>250</v>
      </c>
      <c r="E1628" s="40"/>
    </row>
    <row collapsed="false" customFormat="false" customHeight="true" hidden="false" ht="17.1" outlineLevel="0" r="1629">
      <c r="A1629" s="36" t="n">
        <v>1624</v>
      </c>
      <c r="B1629" s="36" t="s">
        <v>70</v>
      </c>
      <c r="C1629" s="38" t="s">
        <v>2459</v>
      </c>
      <c r="D1629" s="39" t="n">
        <v>95</v>
      </c>
      <c r="E1629" s="40"/>
    </row>
    <row collapsed="false" customFormat="false" customHeight="true" hidden="false" ht="17.1" outlineLevel="0" r="1630">
      <c r="A1630" s="36" t="n">
        <v>1625</v>
      </c>
      <c r="B1630" s="36" t="s">
        <v>70</v>
      </c>
      <c r="C1630" s="38" t="s">
        <v>2460</v>
      </c>
      <c r="D1630" s="39" t="n">
        <v>137</v>
      </c>
      <c r="E1630" s="40"/>
    </row>
    <row collapsed="false" customFormat="false" customHeight="true" hidden="false" ht="17.1" outlineLevel="0" r="1631">
      <c r="A1631" s="36" t="n">
        <v>1626</v>
      </c>
      <c r="B1631" s="36" t="s">
        <v>70</v>
      </c>
      <c r="C1631" s="38" t="s">
        <v>2461</v>
      </c>
      <c r="D1631" s="39" t="n">
        <v>8</v>
      </c>
      <c r="E1631" s="40"/>
    </row>
    <row collapsed="false" customFormat="false" customHeight="true" hidden="false" ht="17.1" outlineLevel="0" r="1632">
      <c r="A1632" s="36" t="n">
        <v>1627</v>
      </c>
      <c r="B1632" s="36" t="s">
        <v>70</v>
      </c>
      <c r="C1632" s="38" t="s">
        <v>2461</v>
      </c>
      <c r="D1632" s="39" t="n">
        <v>213</v>
      </c>
      <c r="E1632" s="40"/>
    </row>
    <row collapsed="false" customFormat="false" customHeight="true" hidden="false" ht="17.1" outlineLevel="0" r="1633">
      <c r="A1633" s="36" t="n">
        <v>1628</v>
      </c>
      <c r="B1633" s="36" t="s">
        <v>70</v>
      </c>
      <c r="C1633" s="38" t="s">
        <v>2462</v>
      </c>
      <c r="D1633" s="39" t="n">
        <v>96</v>
      </c>
      <c r="E1633" s="40"/>
    </row>
    <row collapsed="false" customFormat="false" customHeight="true" hidden="false" ht="17.1" outlineLevel="0" r="1634">
      <c r="A1634" s="36" t="n">
        <v>1629</v>
      </c>
      <c r="B1634" s="36" t="s">
        <v>70</v>
      </c>
      <c r="C1634" s="38" t="s">
        <v>2463</v>
      </c>
      <c r="D1634" s="39" t="n">
        <v>193</v>
      </c>
      <c r="E1634" s="40"/>
    </row>
    <row collapsed="false" customFormat="false" customHeight="true" hidden="false" ht="17.1" outlineLevel="0" r="1635">
      <c r="A1635" s="36" t="n">
        <v>1630</v>
      </c>
      <c r="B1635" s="36" t="s">
        <v>70</v>
      </c>
      <c r="C1635" s="38" t="s">
        <v>2464</v>
      </c>
      <c r="D1635" s="39" t="n">
        <v>81</v>
      </c>
      <c r="E1635" s="40"/>
    </row>
    <row collapsed="false" customFormat="false" customHeight="true" hidden="false" ht="17.1" outlineLevel="0" r="1636">
      <c r="A1636" s="36" t="n">
        <v>1631</v>
      </c>
      <c r="B1636" s="36" t="s">
        <v>70</v>
      </c>
      <c r="C1636" s="38" t="s">
        <v>2465</v>
      </c>
      <c r="D1636" s="39" t="n">
        <v>222</v>
      </c>
      <c r="E1636" s="40"/>
    </row>
    <row collapsed="false" customFormat="false" customHeight="true" hidden="false" ht="17.1" outlineLevel="0" r="1637">
      <c r="A1637" s="36" t="n">
        <v>1632</v>
      </c>
      <c r="B1637" s="36" t="s">
        <v>70</v>
      </c>
      <c r="C1637" s="38" t="s">
        <v>2466</v>
      </c>
      <c r="D1637" s="39" t="n">
        <v>61</v>
      </c>
      <c r="E1637" s="40"/>
    </row>
    <row collapsed="false" customFormat="false" customHeight="true" hidden="false" ht="17.1" outlineLevel="0" r="1638">
      <c r="A1638" s="36" t="n">
        <v>1633</v>
      </c>
      <c r="B1638" s="36" t="s">
        <v>70</v>
      </c>
      <c r="C1638" s="38" t="s">
        <v>2467</v>
      </c>
      <c r="D1638" s="39" t="n">
        <v>217</v>
      </c>
      <c r="E1638" s="40"/>
    </row>
    <row collapsed="false" customFormat="false" customHeight="true" hidden="false" ht="17.1" outlineLevel="0" r="1639">
      <c r="A1639" s="36" t="n">
        <v>1634</v>
      </c>
      <c r="B1639" s="36" t="s">
        <v>70</v>
      </c>
      <c r="C1639" s="38" t="s">
        <v>2468</v>
      </c>
      <c r="D1639" s="39" t="n">
        <v>111</v>
      </c>
      <c r="E1639" s="40"/>
    </row>
    <row collapsed="false" customFormat="false" customHeight="true" hidden="false" ht="17.1" outlineLevel="0" r="1640">
      <c r="A1640" s="36" t="n">
        <v>1635</v>
      </c>
      <c r="B1640" s="36" t="s">
        <v>70</v>
      </c>
      <c r="C1640" s="38" t="s">
        <v>2469</v>
      </c>
      <c r="D1640" s="39" t="n">
        <v>126</v>
      </c>
      <c r="E1640" s="40"/>
    </row>
    <row collapsed="false" customFormat="false" customHeight="true" hidden="false" ht="17.1" outlineLevel="0" r="1641">
      <c r="A1641" s="36" t="n">
        <v>1636</v>
      </c>
      <c r="B1641" s="36" t="s">
        <v>70</v>
      </c>
      <c r="C1641" s="38" t="s">
        <v>2470</v>
      </c>
      <c r="D1641" s="39" t="n">
        <v>121</v>
      </c>
      <c r="E1641" s="40"/>
    </row>
    <row collapsed="false" customFormat="false" customHeight="true" hidden="false" ht="17.1" outlineLevel="0" r="1642">
      <c r="A1642" s="36" t="n">
        <v>1637</v>
      </c>
      <c r="B1642" s="36" t="s">
        <v>70</v>
      </c>
      <c r="C1642" s="38" t="s">
        <v>2471</v>
      </c>
      <c r="D1642" s="39" t="n">
        <v>114</v>
      </c>
      <c r="E1642" s="40"/>
    </row>
    <row collapsed="false" customFormat="false" customHeight="true" hidden="false" ht="17.1" outlineLevel="0" r="1643">
      <c r="A1643" s="36" t="n">
        <v>1638</v>
      </c>
      <c r="B1643" s="36" t="s">
        <v>70</v>
      </c>
      <c r="C1643" s="38" t="s">
        <v>2472</v>
      </c>
      <c r="D1643" s="39" t="n">
        <v>79</v>
      </c>
      <c r="E1643" s="40"/>
    </row>
    <row collapsed="false" customFormat="false" customHeight="true" hidden="false" ht="17.1" outlineLevel="0" r="1644">
      <c r="A1644" s="36" t="n">
        <v>1639</v>
      </c>
      <c r="B1644" s="36" t="s">
        <v>70</v>
      </c>
      <c r="C1644" s="38" t="s">
        <v>2473</v>
      </c>
      <c r="D1644" s="39" t="n">
        <v>191</v>
      </c>
      <c r="E1644" s="40"/>
    </row>
    <row collapsed="false" customFormat="false" customHeight="true" hidden="false" ht="17.1" outlineLevel="0" r="1645">
      <c r="A1645" s="36" t="n">
        <v>1640</v>
      </c>
      <c r="B1645" s="36" t="s">
        <v>70</v>
      </c>
      <c r="C1645" s="38" t="s">
        <v>2474</v>
      </c>
      <c r="D1645" s="39" t="n">
        <v>74</v>
      </c>
      <c r="E1645" s="40"/>
    </row>
    <row collapsed="false" customFormat="false" customHeight="true" hidden="false" ht="17.1" outlineLevel="0" r="1646">
      <c r="A1646" s="36" t="n">
        <v>1641</v>
      </c>
      <c r="B1646" s="36" t="s">
        <v>70</v>
      </c>
      <c r="C1646" s="38" t="s">
        <v>2475</v>
      </c>
      <c r="D1646" s="39" t="n">
        <v>123</v>
      </c>
      <c r="E1646" s="40"/>
    </row>
    <row collapsed="false" customFormat="false" customHeight="true" hidden="false" ht="17.1" outlineLevel="0" r="1647">
      <c r="A1647" s="36" t="n">
        <v>1642</v>
      </c>
      <c r="B1647" s="36" t="s">
        <v>70</v>
      </c>
      <c r="C1647" s="38" t="s">
        <v>2476</v>
      </c>
      <c r="D1647" s="39" t="n">
        <v>120</v>
      </c>
      <c r="E1647" s="40"/>
    </row>
    <row collapsed="false" customFormat="false" customHeight="true" hidden="false" ht="17.1" outlineLevel="0" r="1648">
      <c r="A1648" s="36" t="n">
        <v>1643</v>
      </c>
      <c r="B1648" s="36" t="s">
        <v>70</v>
      </c>
      <c r="C1648" s="38" t="s">
        <v>2477</v>
      </c>
      <c r="D1648" s="39" t="n">
        <v>141</v>
      </c>
      <c r="E1648" s="40"/>
    </row>
    <row collapsed="false" customFormat="false" customHeight="true" hidden="false" ht="17.1" outlineLevel="0" r="1649">
      <c r="A1649" s="36" t="n">
        <v>1644</v>
      </c>
      <c r="B1649" s="36" t="s">
        <v>70</v>
      </c>
      <c r="C1649" s="38" t="s">
        <v>2478</v>
      </c>
      <c r="D1649" s="39" t="n">
        <v>215</v>
      </c>
      <c r="E1649" s="40"/>
    </row>
    <row collapsed="false" customFormat="false" customHeight="true" hidden="false" ht="17.1" outlineLevel="0" r="1650">
      <c r="A1650" s="36" t="n">
        <v>1645</v>
      </c>
      <c r="B1650" s="36" t="s">
        <v>70</v>
      </c>
      <c r="C1650" s="38" t="s">
        <v>2479</v>
      </c>
      <c r="D1650" s="39" t="n">
        <v>109</v>
      </c>
      <c r="E1650" s="40"/>
    </row>
    <row collapsed="false" customFormat="false" customHeight="true" hidden="false" ht="17.1" outlineLevel="0" r="1651">
      <c r="A1651" s="36" t="n">
        <v>1646</v>
      </c>
      <c r="B1651" s="36" t="s">
        <v>70</v>
      </c>
      <c r="C1651" s="38" t="s">
        <v>2480</v>
      </c>
      <c r="D1651" s="39" t="n">
        <v>97</v>
      </c>
      <c r="E1651" s="40"/>
    </row>
    <row collapsed="false" customFormat="false" customHeight="true" hidden="false" ht="17.1" outlineLevel="0" r="1652">
      <c r="A1652" s="36" t="n">
        <v>1647</v>
      </c>
      <c r="B1652" s="36" t="s">
        <v>70</v>
      </c>
      <c r="C1652" s="38" t="s">
        <v>2481</v>
      </c>
      <c r="D1652" s="39" t="n">
        <v>58</v>
      </c>
      <c r="E1652" s="40"/>
    </row>
    <row collapsed="false" customFormat="false" customHeight="true" hidden="false" ht="17.1" outlineLevel="0" r="1653">
      <c r="A1653" s="36" t="n">
        <v>1648</v>
      </c>
      <c r="B1653" s="36" t="s">
        <v>70</v>
      </c>
      <c r="C1653" s="38" t="s">
        <v>2482</v>
      </c>
      <c r="D1653" s="39" t="n">
        <v>85</v>
      </c>
      <c r="E1653" s="40"/>
    </row>
    <row collapsed="false" customFormat="false" customHeight="true" hidden="false" ht="17.1" outlineLevel="0" r="1654">
      <c r="A1654" s="36" t="n">
        <v>1649</v>
      </c>
      <c r="B1654" s="36" t="s">
        <v>70</v>
      </c>
      <c r="C1654" s="38" t="s">
        <v>2483</v>
      </c>
      <c r="D1654" s="39" t="n">
        <v>108</v>
      </c>
      <c r="E1654" s="40"/>
    </row>
    <row collapsed="false" customFormat="false" customHeight="true" hidden="false" ht="17.1" outlineLevel="0" r="1655">
      <c r="A1655" s="36" t="n">
        <v>1650</v>
      </c>
      <c r="B1655" s="36" t="s">
        <v>70</v>
      </c>
      <c r="C1655" s="38" t="s">
        <v>2484</v>
      </c>
      <c r="D1655" s="39" t="n">
        <v>102</v>
      </c>
      <c r="E1655" s="40"/>
    </row>
    <row collapsed="false" customFormat="false" customHeight="true" hidden="false" ht="17.1" outlineLevel="0" r="1656">
      <c r="A1656" s="36" t="n">
        <v>1651</v>
      </c>
      <c r="B1656" s="36" t="s">
        <v>70</v>
      </c>
      <c r="C1656" s="38" t="s">
        <v>2485</v>
      </c>
      <c r="D1656" s="39" t="n">
        <v>140</v>
      </c>
      <c r="E1656" s="40"/>
    </row>
    <row collapsed="false" customFormat="false" customHeight="true" hidden="false" ht="17.1" outlineLevel="0" r="1657">
      <c r="A1657" s="36" t="n">
        <v>1652</v>
      </c>
      <c r="B1657" s="36" t="s">
        <v>70</v>
      </c>
      <c r="C1657" s="38" t="s">
        <v>2486</v>
      </c>
      <c r="D1657" s="39" t="s">
        <v>850</v>
      </c>
      <c r="E1657" s="40"/>
    </row>
    <row collapsed="false" customFormat="false" customHeight="true" hidden="false" ht="17.1" outlineLevel="0" r="1658">
      <c r="A1658" s="36" t="n">
        <v>1653</v>
      </c>
      <c r="B1658" s="36" t="s">
        <v>70</v>
      </c>
      <c r="C1658" s="38" t="s">
        <v>2487</v>
      </c>
      <c r="D1658" s="39" t="n">
        <v>169</v>
      </c>
      <c r="E1658" s="40"/>
    </row>
    <row collapsed="false" customFormat="false" customHeight="true" hidden="false" ht="17.1" outlineLevel="0" r="1659">
      <c r="A1659" s="36" t="n">
        <v>1654</v>
      </c>
      <c r="B1659" s="36" t="s">
        <v>70</v>
      </c>
      <c r="C1659" s="38" t="s">
        <v>2488</v>
      </c>
      <c r="D1659" s="39" t="n">
        <v>654</v>
      </c>
      <c r="E1659" s="40"/>
    </row>
    <row collapsed="false" customFormat="false" customHeight="true" hidden="false" ht="17.1" outlineLevel="0" r="1660">
      <c r="A1660" s="36" t="n">
        <v>1655</v>
      </c>
      <c r="B1660" s="36" t="s">
        <v>70</v>
      </c>
      <c r="C1660" s="38" t="s">
        <v>2489</v>
      </c>
      <c r="D1660" s="39" t="n">
        <v>226</v>
      </c>
      <c r="E1660" s="40"/>
    </row>
    <row collapsed="false" customFormat="false" customHeight="true" hidden="false" ht="17.1" outlineLevel="0" r="1661">
      <c r="A1661" s="36" t="n">
        <v>1656</v>
      </c>
      <c r="B1661" s="36" t="s">
        <v>70</v>
      </c>
      <c r="C1661" s="38" t="s">
        <v>2490</v>
      </c>
      <c r="D1661" s="39" t="n">
        <v>151</v>
      </c>
      <c r="E1661" s="40"/>
    </row>
    <row collapsed="false" customFormat="false" customHeight="true" hidden="false" ht="17.1" outlineLevel="0" r="1662">
      <c r="A1662" s="36" t="n">
        <v>1657</v>
      </c>
      <c r="B1662" s="36" t="s">
        <v>70</v>
      </c>
      <c r="C1662" s="38" t="s">
        <v>2491</v>
      </c>
      <c r="D1662" s="39" t="n">
        <v>266</v>
      </c>
      <c r="E1662" s="40"/>
    </row>
    <row collapsed="false" customFormat="false" customHeight="true" hidden="false" ht="17.1" outlineLevel="0" r="1663">
      <c r="A1663" s="36" t="n">
        <v>1658</v>
      </c>
      <c r="B1663" s="36" t="s">
        <v>70</v>
      </c>
      <c r="C1663" s="38" t="s">
        <v>2492</v>
      </c>
      <c r="D1663" s="39" t="n">
        <v>270</v>
      </c>
      <c r="E1663" s="40"/>
    </row>
    <row collapsed="false" customFormat="false" customHeight="true" hidden="false" ht="17.1" outlineLevel="0" r="1664">
      <c r="A1664" s="36" t="n">
        <v>1659</v>
      </c>
      <c r="B1664" s="36" t="s">
        <v>70</v>
      </c>
      <c r="C1664" s="38" t="s">
        <v>2493</v>
      </c>
      <c r="D1664" s="39" t="n">
        <v>291</v>
      </c>
      <c r="E1664" s="40"/>
    </row>
    <row collapsed="false" customFormat="false" customHeight="true" hidden="false" ht="17.1" outlineLevel="0" r="1665">
      <c r="A1665" s="36" t="n">
        <v>1660</v>
      </c>
      <c r="B1665" s="36" t="s">
        <v>70</v>
      </c>
      <c r="C1665" s="38" t="s">
        <v>2494</v>
      </c>
      <c r="D1665" s="39" t="n">
        <v>335</v>
      </c>
      <c r="E1665" s="40"/>
    </row>
    <row collapsed="false" customFormat="false" customHeight="true" hidden="false" ht="17.1" outlineLevel="0" r="1666">
      <c r="A1666" s="36" t="n">
        <v>1661</v>
      </c>
      <c r="B1666" s="36" t="s">
        <v>70</v>
      </c>
      <c r="C1666" s="38" t="s">
        <v>2495</v>
      </c>
      <c r="D1666" s="39" t="n">
        <v>506</v>
      </c>
      <c r="E1666" s="40"/>
    </row>
    <row collapsed="false" customFormat="false" customHeight="true" hidden="false" ht="17.1" outlineLevel="0" r="1667">
      <c r="A1667" s="36" t="n">
        <v>1662</v>
      </c>
      <c r="B1667" s="36" t="s">
        <v>70</v>
      </c>
      <c r="C1667" s="38" t="s">
        <v>2496</v>
      </c>
      <c r="D1667" s="39" t="n">
        <v>374</v>
      </c>
      <c r="E1667" s="40"/>
    </row>
    <row collapsed="false" customFormat="false" customHeight="true" hidden="false" ht="17.1" outlineLevel="0" r="1668">
      <c r="A1668" s="36" t="n">
        <v>1663</v>
      </c>
      <c r="B1668" s="36" t="s">
        <v>70</v>
      </c>
      <c r="C1668" s="38" t="s">
        <v>2497</v>
      </c>
      <c r="D1668" s="39" t="n">
        <v>266</v>
      </c>
      <c r="E1668" s="40"/>
    </row>
    <row collapsed="false" customFormat="false" customHeight="true" hidden="false" ht="17.1" outlineLevel="0" r="1669">
      <c r="A1669" s="36" t="n">
        <v>1664</v>
      </c>
      <c r="B1669" s="36" t="s">
        <v>70</v>
      </c>
      <c r="C1669" s="38" t="s">
        <v>2498</v>
      </c>
      <c r="D1669" s="39" t="n">
        <v>253</v>
      </c>
      <c r="E1669" s="40"/>
    </row>
    <row collapsed="false" customFormat="false" customHeight="true" hidden="false" ht="17.1" outlineLevel="0" r="1670">
      <c r="A1670" s="36" t="n">
        <v>1665</v>
      </c>
      <c r="B1670" s="36" t="s">
        <v>70</v>
      </c>
      <c r="C1670" s="38" t="s">
        <v>2499</v>
      </c>
      <c r="D1670" s="39" t="n">
        <v>263</v>
      </c>
      <c r="E1670" s="40"/>
    </row>
    <row collapsed="false" customFormat="false" customHeight="true" hidden="false" ht="17.1" outlineLevel="0" r="1671">
      <c r="A1671" s="36" t="n">
        <v>1666</v>
      </c>
      <c r="B1671" s="36" t="s">
        <v>70</v>
      </c>
      <c r="C1671" s="38" t="s">
        <v>2500</v>
      </c>
      <c r="D1671" s="39" t="n">
        <v>160</v>
      </c>
      <c r="E1671" s="40"/>
    </row>
    <row collapsed="false" customFormat="false" customHeight="true" hidden="false" ht="17.1" outlineLevel="0" r="1672">
      <c r="A1672" s="36" t="n">
        <v>1667</v>
      </c>
      <c r="B1672" s="36" t="s">
        <v>70</v>
      </c>
      <c r="C1672" s="38" t="s">
        <v>2501</v>
      </c>
      <c r="D1672" s="39" t="n">
        <v>217</v>
      </c>
      <c r="E1672" s="40"/>
    </row>
    <row collapsed="false" customFormat="false" customHeight="true" hidden="false" ht="17.1" outlineLevel="0" r="1673">
      <c r="A1673" s="36" t="n">
        <v>1668</v>
      </c>
      <c r="B1673" s="36" t="s">
        <v>70</v>
      </c>
      <c r="C1673" s="38" t="s">
        <v>2502</v>
      </c>
      <c r="D1673" s="39" t="n">
        <v>233</v>
      </c>
      <c r="E1673" s="40"/>
    </row>
    <row collapsed="false" customFormat="false" customHeight="true" hidden="false" ht="17.1" outlineLevel="0" r="1674">
      <c r="A1674" s="36" t="n">
        <v>1669</v>
      </c>
      <c r="B1674" s="36" t="s">
        <v>70</v>
      </c>
      <c r="C1674" s="38" t="s">
        <v>2503</v>
      </c>
      <c r="D1674" s="39" t="n">
        <v>244</v>
      </c>
      <c r="E1674" s="40"/>
    </row>
    <row collapsed="false" customFormat="false" customHeight="true" hidden="false" ht="17.1" outlineLevel="0" r="1675">
      <c r="A1675" s="36" t="n">
        <v>1670</v>
      </c>
      <c r="B1675" s="36" t="s">
        <v>70</v>
      </c>
      <c r="C1675" s="38" t="s">
        <v>2504</v>
      </c>
      <c r="D1675" s="39" t="n">
        <v>210</v>
      </c>
      <c r="E1675" s="40"/>
    </row>
    <row collapsed="false" customFormat="false" customHeight="true" hidden="false" ht="17.1" outlineLevel="0" r="1676">
      <c r="A1676" s="36" t="n">
        <v>1671</v>
      </c>
      <c r="B1676" s="36" t="s">
        <v>70</v>
      </c>
      <c r="C1676" s="38" t="s">
        <v>2505</v>
      </c>
      <c r="D1676" s="39" t="n">
        <v>257</v>
      </c>
      <c r="E1676" s="40"/>
    </row>
    <row collapsed="false" customFormat="false" customHeight="true" hidden="false" ht="17.1" outlineLevel="0" r="1677">
      <c r="A1677" s="36" t="n">
        <v>1672</v>
      </c>
      <c r="B1677" s="36" t="s">
        <v>70</v>
      </c>
      <c r="C1677" s="38" t="s">
        <v>2506</v>
      </c>
      <c r="D1677" s="39" t="n">
        <v>207</v>
      </c>
      <c r="E1677" s="40"/>
    </row>
    <row collapsed="false" customFormat="false" customHeight="true" hidden="false" ht="17.1" outlineLevel="0" r="1678">
      <c r="A1678" s="36" t="n">
        <v>1673</v>
      </c>
      <c r="B1678" s="36" t="s">
        <v>70</v>
      </c>
      <c r="C1678" s="38" t="s">
        <v>2506</v>
      </c>
      <c r="D1678" s="39" t="n">
        <v>164</v>
      </c>
      <c r="E1678" s="40"/>
    </row>
    <row collapsed="false" customFormat="false" customHeight="true" hidden="false" ht="17.1" outlineLevel="0" r="1679">
      <c r="A1679" s="36" t="n">
        <v>1674</v>
      </c>
      <c r="B1679" s="36" t="s">
        <v>70</v>
      </c>
      <c r="C1679" s="38" t="s">
        <v>2507</v>
      </c>
      <c r="D1679" s="39" t="n">
        <v>197</v>
      </c>
      <c r="E1679" s="40"/>
    </row>
    <row collapsed="false" customFormat="false" customHeight="true" hidden="false" ht="17.1" outlineLevel="0" r="1680">
      <c r="A1680" s="36" t="n">
        <v>1675</v>
      </c>
      <c r="B1680" s="36" t="s">
        <v>70</v>
      </c>
      <c r="C1680" s="38" t="s">
        <v>2508</v>
      </c>
      <c r="D1680" s="39" t="n">
        <v>121</v>
      </c>
      <c r="E1680" s="40"/>
    </row>
    <row collapsed="false" customFormat="false" customHeight="true" hidden="false" ht="17.1" outlineLevel="0" r="1681">
      <c r="A1681" s="36" t="n">
        <v>1676</v>
      </c>
      <c r="B1681" s="36" t="s">
        <v>70</v>
      </c>
      <c r="C1681" s="38" t="s">
        <v>2509</v>
      </c>
      <c r="D1681" s="39" t="n">
        <v>134</v>
      </c>
      <c r="E1681" s="40"/>
    </row>
    <row collapsed="false" customFormat="false" customHeight="true" hidden="false" ht="17.1" outlineLevel="0" r="1682">
      <c r="A1682" s="36" t="n">
        <v>1677</v>
      </c>
      <c r="B1682" s="36" t="s">
        <v>70</v>
      </c>
      <c r="C1682" s="38" t="s">
        <v>2510</v>
      </c>
      <c r="D1682" s="39" t="n">
        <v>155</v>
      </c>
      <c r="E1682" s="40"/>
    </row>
    <row collapsed="false" customFormat="false" customHeight="true" hidden="false" ht="17.1" outlineLevel="0" r="1683">
      <c r="A1683" s="36" t="n">
        <v>1678</v>
      </c>
      <c r="B1683" s="36" t="s">
        <v>70</v>
      </c>
      <c r="C1683" s="38" t="s">
        <v>2511</v>
      </c>
      <c r="D1683" s="39" t="n">
        <v>141</v>
      </c>
      <c r="E1683" s="40"/>
    </row>
    <row collapsed="false" customFormat="false" customHeight="true" hidden="false" ht="17.1" outlineLevel="0" r="1684">
      <c r="A1684" s="36" t="n">
        <v>1679</v>
      </c>
      <c r="B1684" s="36" t="s">
        <v>70</v>
      </c>
      <c r="C1684" s="38" t="s">
        <v>2512</v>
      </c>
      <c r="D1684" s="39" t="n">
        <v>108</v>
      </c>
      <c r="E1684" s="40"/>
    </row>
    <row collapsed="false" customFormat="false" customHeight="true" hidden="false" ht="17.1" outlineLevel="0" r="1685">
      <c r="A1685" s="36" t="n">
        <v>1680</v>
      </c>
      <c r="B1685" s="36" t="s">
        <v>70</v>
      </c>
      <c r="C1685" s="38" t="s">
        <v>2513</v>
      </c>
      <c r="D1685" s="39" t="n">
        <v>164</v>
      </c>
      <c r="E1685" s="40"/>
    </row>
    <row collapsed="false" customFormat="false" customHeight="true" hidden="false" ht="17.1" outlineLevel="0" r="1686">
      <c r="A1686" s="36" t="n">
        <v>1681</v>
      </c>
      <c r="B1686" s="36" t="s">
        <v>70</v>
      </c>
      <c r="C1686" s="38" t="s">
        <v>2514</v>
      </c>
      <c r="D1686" s="39" t="n">
        <v>177</v>
      </c>
      <c r="E1686" s="40"/>
    </row>
    <row collapsed="false" customFormat="false" customHeight="true" hidden="false" ht="17.1" outlineLevel="0" r="1687">
      <c r="A1687" s="36" t="n">
        <v>1682</v>
      </c>
      <c r="B1687" s="36" t="s">
        <v>70</v>
      </c>
      <c r="C1687" s="38" t="s">
        <v>2515</v>
      </c>
      <c r="D1687" s="39" t="n">
        <v>175</v>
      </c>
      <c r="E1687" s="40"/>
    </row>
    <row collapsed="false" customFormat="false" customHeight="true" hidden="false" ht="17.1" outlineLevel="0" r="1688">
      <c r="A1688" s="36" t="n">
        <v>1683</v>
      </c>
      <c r="B1688" s="36" t="s">
        <v>70</v>
      </c>
      <c r="C1688" s="38" t="s">
        <v>2516</v>
      </c>
      <c r="D1688" s="39" t="n">
        <v>225</v>
      </c>
      <c r="E1688" s="40"/>
    </row>
    <row collapsed="false" customFormat="false" customHeight="true" hidden="false" ht="17.1" outlineLevel="0" r="1689">
      <c r="A1689" s="36" t="n">
        <v>1684</v>
      </c>
      <c r="B1689" s="36" t="s">
        <v>70</v>
      </c>
      <c r="C1689" s="38" t="s">
        <v>2517</v>
      </c>
      <c r="D1689" s="39" t="n">
        <v>176</v>
      </c>
      <c r="E1689" s="40"/>
    </row>
    <row collapsed="false" customFormat="false" customHeight="true" hidden="false" ht="17.1" outlineLevel="0" r="1690">
      <c r="A1690" s="36" t="n">
        <v>1685</v>
      </c>
      <c r="B1690" s="36" t="s">
        <v>70</v>
      </c>
      <c r="C1690" s="38" t="s">
        <v>2518</v>
      </c>
      <c r="D1690" s="39" t="n">
        <v>142</v>
      </c>
      <c r="E1690" s="40"/>
    </row>
    <row collapsed="false" customFormat="false" customHeight="true" hidden="false" ht="17.1" outlineLevel="0" r="1691">
      <c r="A1691" s="36" t="n">
        <v>1686</v>
      </c>
      <c r="B1691" s="36" t="s">
        <v>70</v>
      </c>
      <c r="C1691" s="38" t="s">
        <v>2519</v>
      </c>
      <c r="D1691" s="39" t="n">
        <v>135</v>
      </c>
      <c r="E1691" s="40"/>
    </row>
    <row collapsed="false" customFormat="false" customHeight="true" hidden="false" ht="17.1" outlineLevel="0" r="1692">
      <c r="A1692" s="36" t="n">
        <v>1687</v>
      </c>
      <c r="B1692" s="36" t="s">
        <v>70</v>
      </c>
      <c r="C1692" s="38" t="s">
        <v>2520</v>
      </c>
      <c r="D1692" s="39" t="n">
        <v>61</v>
      </c>
      <c r="E1692" s="40"/>
    </row>
    <row collapsed="false" customFormat="false" customHeight="true" hidden="false" ht="17.1" outlineLevel="0" r="1693">
      <c r="A1693" s="36" t="n">
        <v>1688</v>
      </c>
      <c r="B1693" s="36" t="s">
        <v>70</v>
      </c>
      <c r="C1693" s="38" t="s">
        <v>2521</v>
      </c>
      <c r="D1693" s="39" t="n">
        <v>133</v>
      </c>
      <c r="E1693" s="40"/>
    </row>
    <row collapsed="false" customFormat="false" customHeight="true" hidden="false" ht="17.1" outlineLevel="0" r="1694">
      <c r="A1694" s="36" t="n">
        <v>1689</v>
      </c>
      <c r="B1694" s="36" t="s">
        <v>70</v>
      </c>
      <c r="C1694" s="38" t="s">
        <v>2522</v>
      </c>
      <c r="D1694" s="39" t="n">
        <v>140</v>
      </c>
      <c r="E1694" s="40"/>
    </row>
    <row collapsed="false" customFormat="false" customHeight="true" hidden="false" ht="17.1" outlineLevel="0" r="1695">
      <c r="A1695" s="36" t="n">
        <v>1690</v>
      </c>
      <c r="B1695" s="36" t="s">
        <v>70</v>
      </c>
      <c r="C1695" s="38" t="s">
        <v>2523</v>
      </c>
      <c r="D1695" s="39" t="n">
        <v>74</v>
      </c>
      <c r="E1695" s="40"/>
    </row>
    <row collapsed="false" customFormat="false" customHeight="true" hidden="false" ht="17.1" outlineLevel="0" r="1696">
      <c r="A1696" s="36" t="n">
        <v>1691</v>
      </c>
      <c r="B1696" s="36" t="s">
        <v>70</v>
      </c>
      <c r="C1696" s="38" t="s">
        <v>2524</v>
      </c>
      <c r="D1696" s="39" t="n">
        <v>98</v>
      </c>
      <c r="E1696" s="40"/>
    </row>
    <row collapsed="false" customFormat="false" customHeight="true" hidden="false" ht="17.1" outlineLevel="0" r="1697">
      <c r="A1697" s="36" t="n">
        <v>1692</v>
      </c>
      <c r="B1697" s="36" t="s">
        <v>70</v>
      </c>
      <c r="C1697" s="38" t="s">
        <v>2525</v>
      </c>
      <c r="D1697" s="39" t="n">
        <v>91</v>
      </c>
      <c r="E1697" s="40"/>
    </row>
    <row collapsed="false" customFormat="false" customHeight="true" hidden="false" ht="17.1" outlineLevel="0" r="1698">
      <c r="A1698" s="36" t="n">
        <v>1693</v>
      </c>
      <c r="B1698" s="36" t="s">
        <v>70</v>
      </c>
      <c r="C1698" s="38" t="s">
        <v>2526</v>
      </c>
      <c r="D1698" s="39" t="n">
        <v>71</v>
      </c>
      <c r="E1698" s="40"/>
    </row>
    <row collapsed="false" customFormat="false" customHeight="true" hidden="false" ht="17.1" outlineLevel="0" r="1699">
      <c r="A1699" s="36" t="n">
        <v>1694</v>
      </c>
      <c r="B1699" s="36" t="s">
        <v>70</v>
      </c>
      <c r="C1699" s="38" t="s">
        <v>2527</v>
      </c>
      <c r="D1699" s="39" t="n">
        <v>250</v>
      </c>
      <c r="E1699" s="40"/>
    </row>
    <row collapsed="false" customFormat="false" customHeight="true" hidden="false" ht="17.1" outlineLevel="0" r="1700">
      <c r="A1700" s="36" t="n">
        <v>1695</v>
      </c>
      <c r="B1700" s="36" t="s">
        <v>70</v>
      </c>
      <c r="C1700" s="38" t="s">
        <v>2528</v>
      </c>
      <c r="D1700" s="39" t="n">
        <v>284</v>
      </c>
      <c r="E1700" s="40"/>
    </row>
    <row collapsed="false" customFormat="false" customHeight="true" hidden="false" ht="17.1" outlineLevel="0" r="1701">
      <c r="A1701" s="36" t="n">
        <v>1696</v>
      </c>
      <c r="B1701" s="36" t="s">
        <v>70</v>
      </c>
      <c r="C1701" s="38" t="s">
        <v>2529</v>
      </c>
      <c r="D1701" s="39" t="n">
        <v>274</v>
      </c>
      <c r="E1701" s="40"/>
    </row>
    <row collapsed="false" customFormat="false" customHeight="true" hidden="false" ht="17.1" outlineLevel="0" r="1702">
      <c r="A1702" s="36" t="n">
        <v>1697</v>
      </c>
      <c r="B1702" s="36" t="s">
        <v>70</v>
      </c>
      <c r="C1702" s="38" t="s">
        <v>2530</v>
      </c>
      <c r="D1702" s="39" t="n">
        <v>135</v>
      </c>
      <c r="E1702" s="40"/>
    </row>
    <row collapsed="false" customFormat="false" customHeight="true" hidden="false" ht="17.1" outlineLevel="0" r="1703">
      <c r="A1703" s="36" t="n">
        <v>1698</v>
      </c>
      <c r="B1703" s="36" t="s">
        <v>70</v>
      </c>
      <c r="C1703" s="38" t="s">
        <v>2531</v>
      </c>
      <c r="D1703" s="39" t="n">
        <v>271</v>
      </c>
      <c r="E1703" s="40"/>
    </row>
    <row collapsed="false" customFormat="false" customHeight="true" hidden="false" ht="17.1" outlineLevel="0" r="1704">
      <c r="A1704" s="36" t="n">
        <v>1699</v>
      </c>
      <c r="B1704" s="36" t="s">
        <v>70</v>
      </c>
      <c r="C1704" s="38" t="s">
        <v>2532</v>
      </c>
      <c r="D1704" s="39" t="n">
        <v>170</v>
      </c>
      <c r="E1704" s="40"/>
    </row>
    <row collapsed="false" customFormat="false" customHeight="true" hidden="false" ht="17.1" outlineLevel="0" r="1705">
      <c r="A1705" s="36" t="n">
        <v>1700</v>
      </c>
      <c r="B1705" s="36" t="s">
        <v>70</v>
      </c>
      <c r="C1705" s="38" t="s">
        <v>2533</v>
      </c>
      <c r="D1705" s="39" t="n">
        <v>92</v>
      </c>
      <c r="E1705" s="40"/>
    </row>
    <row collapsed="false" customFormat="false" customHeight="true" hidden="false" ht="17.1" outlineLevel="0" r="1706">
      <c r="A1706" s="36" t="n">
        <v>1701</v>
      </c>
      <c r="B1706" s="36" t="s">
        <v>70</v>
      </c>
      <c r="C1706" s="38" t="s">
        <v>2534</v>
      </c>
      <c r="D1706" s="39" t="n">
        <v>103</v>
      </c>
      <c r="E1706" s="40"/>
    </row>
    <row collapsed="false" customFormat="false" customHeight="true" hidden="false" ht="17.1" outlineLevel="0" r="1707">
      <c r="A1707" s="36" t="n">
        <v>1702</v>
      </c>
      <c r="B1707" s="36" t="s">
        <v>70</v>
      </c>
      <c r="C1707" s="38" t="s">
        <v>2535</v>
      </c>
      <c r="D1707" s="39" t="n">
        <v>416</v>
      </c>
      <c r="E1707" s="40"/>
    </row>
    <row collapsed="false" customFormat="false" customHeight="true" hidden="false" ht="17.1" outlineLevel="0" r="1708">
      <c r="A1708" s="36" t="n">
        <v>1703</v>
      </c>
      <c r="B1708" s="36" t="s">
        <v>70</v>
      </c>
      <c r="C1708" s="38" t="s">
        <v>2536</v>
      </c>
      <c r="D1708" s="39" t="n">
        <v>110</v>
      </c>
      <c r="E1708" s="40"/>
    </row>
    <row collapsed="false" customFormat="false" customHeight="true" hidden="false" ht="17.1" outlineLevel="0" r="1709">
      <c r="A1709" s="36" t="n">
        <v>1704</v>
      </c>
      <c r="B1709" s="36" t="s">
        <v>70</v>
      </c>
      <c r="C1709" s="38" t="s">
        <v>2537</v>
      </c>
      <c r="D1709" s="39" t="n">
        <v>110</v>
      </c>
      <c r="E1709" s="40"/>
    </row>
    <row collapsed="false" customFormat="false" customHeight="true" hidden="false" ht="17.1" outlineLevel="0" r="1710">
      <c r="A1710" s="36" t="n">
        <v>1705</v>
      </c>
      <c r="B1710" s="36" t="s">
        <v>70</v>
      </c>
      <c r="C1710" s="38" t="s">
        <v>2538</v>
      </c>
      <c r="D1710" s="39" t="n">
        <v>87</v>
      </c>
      <c r="E1710" s="40"/>
    </row>
    <row collapsed="false" customFormat="false" customHeight="true" hidden="false" ht="17.1" outlineLevel="0" r="1711">
      <c r="A1711" s="36" t="n">
        <v>1706</v>
      </c>
      <c r="B1711" s="36" t="s">
        <v>70</v>
      </c>
      <c r="C1711" s="38" t="s">
        <v>2539</v>
      </c>
      <c r="D1711" s="39" t="s">
        <v>850</v>
      </c>
      <c r="E1711" s="40"/>
    </row>
    <row collapsed="false" customFormat="false" customHeight="true" hidden="false" ht="17.1" outlineLevel="0" r="1712">
      <c r="A1712" s="36" t="n">
        <v>1707</v>
      </c>
      <c r="B1712" s="36" t="s">
        <v>70</v>
      </c>
      <c r="C1712" s="38" t="s">
        <v>2540</v>
      </c>
      <c r="D1712" s="39" t="s">
        <v>850</v>
      </c>
      <c r="E1712" s="40"/>
    </row>
    <row collapsed="false" customFormat="false" customHeight="true" hidden="false" ht="17.1" outlineLevel="0" r="1713">
      <c r="A1713" s="36" t="n">
        <v>1708</v>
      </c>
      <c r="B1713" s="36" t="s">
        <v>70</v>
      </c>
      <c r="C1713" s="38" t="s">
        <v>2541</v>
      </c>
      <c r="D1713" s="39" t="s">
        <v>850</v>
      </c>
      <c r="E1713" s="40"/>
    </row>
    <row collapsed="false" customFormat="false" customHeight="true" hidden="false" ht="17.1" outlineLevel="0" r="1714">
      <c r="A1714" s="36" t="n">
        <v>1709</v>
      </c>
      <c r="B1714" s="36" t="s">
        <v>70</v>
      </c>
      <c r="C1714" s="38" t="s">
        <v>2542</v>
      </c>
      <c r="D1714" s="39" t="s">
        <v>850</v>
      </c>
      <c r="E1714" s="40"/>
    </row>
    <row collapsed="false" customFormat="false" customHeight="true" hidden="false" ht="17.1" outlineLevel="0" r="1715">
      <c r="A1715" s="36" t="n">
        <v>1710</v>
      </c>
      <c r="B1715" s="36" t="s">
        <v>2543</v>
      </c>
      <c r="C1715" s="38" t="s">
        <v>2544</v>
      </c>
      <c r="D1715" s="39" t="n">
        <v>57</v>
      </c>
      <c r="E1715" s="40"/>
    </row>
    <row collapsed="false" customFormat="false" customHeight="true" hidden="false" ht="17.1" outlineLevel="0" r="1716">
      <c r="A1716" s="36" t="n">
        <v>1711</v>
      </c>
      <c r="B1716" s="36" t="s">
        <v>2543</v>
      </c>
      <c r="C1716" s="38" t="s">
        <v>2545</v>
      </c>
      <c r="D1716" s="39" t="n">
        <v>141</v>
      </c>
      <c r="E1716" s="40"/>
    </row>
    <row collapsed="false" customFormat="false" customHeight="true" hidden="false" ht="17.1" outlineLevel="0" r="1717">
      <c r="A1717" s="36" t="n">
        <v>1712</v>
      </c>
      <c r="B1717" s="36" t="s">
        <v>2543</v>
      </c>
      <c r="C1717" s="38" t="s">
        <v>2546</v>
      </c>
      <c r="D1717" s="39" t="n">
        <v>167</v>
      </c>
      <c r="E1717" s="40"/>
    </row>
    <row collapsed="false" customFormat="false" customHeight="true" hidden="false" ht="17.1" outlineLevel="0" r="1718">
      <c r="A1718" s="36" t="n">
        <v>1713</v>
      </c>
      <c r="B1718" s="36" t="s">
        <v>2543</v>
      </c>
      <c r="C1718" s="38" t="s">
        <v>2546</v>
      </c>
      <c r="D1718" s="39" t="n">
        <v>39</v>
      </c>
      <c r="E1718" s="40"/>
    </row>
    <row collapsed="false" customFormat="false" customHeight="true" hidden="false" ht="17.1" outlineLevel="0" r="1719">
      <c r="A1719" s="36" t="n">
        <v>1714</v>
      </c>
      <c r="B1719" s="36" t="s">
        <v>2543</v>
      </c>
      <c r="C1719" s="38" t="s">
        <v>2547</v>
      </c>
      <c r="D1719" s="39" t="n">
        <v>59</v>
      </c>
      <c r="E1719" s="40"/>
    </row>
    <row collapsed="false" customFormat="false" customHeight="true" hidden="false" ht="17.1" outlineLevel="0" r="1720">
      <c r="A1720" s="36" t="n">
        <v>1715</v>
      </c>
      <c r="B1720" s="36" t="s">
        <v>2543</v>
      </c>
      <c r="C1720" s="38" t="s">
        <v>2548</v>
      </c>
      <c r="D1720" s="39" t="n">
        <v>64</v>
      </c>
      <c r="E1720" s="40"/>
    </row>
    <row collapsed="false" customFormat="false" customHeight="true" hidden="false" ht="17.1" outlineLevel="0" r="1721">
      <c r="A1721" s="36" t="n">
        <v>1716</v>
      </c>
      <c r="B1721" s="36" t="s">
        <v>2543</v>
      </c>
      <c r="C1721" s="38" t="s">
        <v>2549</v>
      </c>
      <c r="D1721" s="39" t="n">
        <v>85</v>
      </c>
      <c r="E1721" s="40"/>
    </row>
    <row collapsed="false" customFormat="false" customHeight="true" hidden="false" ht="17.1" outlineLevel="0" r="1722">
      <c r="A1722" s="36" t="n">
        <v>1717</v>
      </c>
      <c r="B1722" s="36" t="s">
        <v>2543</v>
      </c>
      <c r="C1722" s="38" t="s">
        <v>2550</v>
      </c>
      <c r="D1722" s="39" t="n">
        <v>73</v>
      </c>
      <c r="E1722" s="40"/>
    </row>
    <row collapsed="false" customFormat="false" customHeight="true" hidden="false" ht="17.1" outlineLevel="0" r="1723">
      <c r="A1723" s="36" t="n">
        <v>1718</v>
      </c>
      <c r="B1723" s="36" t="s">
        <v>2543</v>
      </c>
      <c r="C1723" s="38" t="s">
        <v>945</v>
      </c>
      <c r="D1723" s="39" t="n">
        <v>35</v>
      </c>
      <c r="E1723" s="40"/>
    </row>
    <row collapsed="false" customFormat="false" customHeight="true" hidden="false" ht="17.1" outlineLevel="0" r="1724">
      <c r="A1724" s="36" t="n">
        <v>1719</v>
      </c>
      <c r="B1724" s="36" t="s">
        <v>2543</v>
      </c>
      <c r="C1724" s="38" t="s">
        <v>2551</v>
      </c>
      <c r="D1724" s="39" t="n">
        <v>161</v>
      </c>
      <c r="E1724" s="40"/>
    </row>
    <row collapsed="false" customFormat="false" customHeight="true" hidden="false" ht="17.1" outlineLevel="0" r="1725">
      <c r="A1725" s="36" t="n">
        <v>1720</v>
      </c>
      <c r="B1725" s="36" t="s">
        <v>2543</v>
      </c>
      <c r="C1725" s="38" t="s">
        <v>2552</v>
      </c>
      <c r="D1725" s="39" t="n">
        <v>128</v>
      </c>
      <c r="E1725" s="40"/>
    </row>
    <row collapsed="false" customFormat="false" customHeight="true" hidden="false" ht="17.1" outlineLevel="0" r="1726">
      <c r="A1726" s="36" t="n">
        <v>1721</v>
      </c>
      <c r="B1726" s="36" t="s">
        <v>2543</v>
      </c>
      <c r="C1726" s="38" t="s">
        <v>2553</v>
      </c>
      <c r="D1726" s="39" t="n">
        <v>67</v>
      </c>
      <c r="E1726" s="40"/>
    </row>
    <row collapsed="false" customFormat="false" customHeight="true" hidden="false" ht="17.1" outlineLevel="0" r="1727">
      <c r="A1727" s="36" t="n">
        <v>1722</v>
      </c>
      <c r="B1727" s="36" t="s">
        <v>2543</v>
      </c>
      <c r="C1727" s="38" t="s">
        <v>2554</v>
      </c>
      <c r="D1727" s="39" t="n">
        <v>76</v>
      </c>
      <c r="E1727" s="40"/>
    </row>
    <row collapsed="false" customFormat="false" customHeight="true" hidden="false" ht="17.1" outlineLevel="0" r="1728">
      <c r="A1728" s="36" t="n">
        <v>1723</v>
      </c>
      <c r="B1728" s="36" t="s">
        <v>2543</v>
      </c>
      <c r="C1728" s="38" t="s">
        <v>2555</v>
      </c>
      <c r="D1728" s="39" t="s">
        <v>850</v>
      </c>
      <c r="E1728" s="40"/>
    </row>
    <row collapsed="false" customFormat="false" customHeight="true" hidden="false" ht="17.1" outlineLevel="0" r="1729">
      <c r="A1729" s="36" t="n">
        <v>1724</v>
      </c>
      <c r="B1729" s="36" t="s">
        <v>2543</v>
      </c>
      <c r="C1729" s="38" t="s">
        <v>2556</v>
      </c>
      <c r="D1729" s="39" t="n">
        <v>1147</v>
      </c>
      <c r="E1729" s="40"/>
    </row>
    <row collapsed="false" customFormat="false" customHeight="true" hidden="false" ht="17.1" outlineLevel="0" r="1730">
      <c r="A1730" s="36" t="n">
        <v>1725</v>
      </c>
      <c r="B1730" s="36" t="s">
        <v>2543</v>
      </c>
      <c r="C1730" s="38" t="s">
        <v>2557</v>
      </c>
      <c r="D1730" s="39" t="n">
        <v>142</v>
      </c>
      <c r="E1730" s="40"/>
    </row>
    <row collapsed="false" customFormat="false" customHeight="true" hidden="false" ht="17.1" outlineLevel="0" r="1731">
      <c r="A1731" s="36" t="n">
        <v>1726</v>
      </c>
      <c r="B1731" s="36" t="s">
        <v>2543</v>
      </c>
      <c r="C1731" s="38" t="s">
        <v>2558</v>
      </c>
      <c r="D1731" s="39" t="s">
        <v>850</v>
      </c>
      <c r="E1731" s="40"/>
    </row>
    <row collapsed="false" customFormat="false" customHeight="true" hidden="false" ht="17.1" outlineLevel="0" r="1732">
      <c r="A1732" s="36" t="n">
        <v>1727</v>
      </c>
      <c r="B1732" s="36" t="s">
        <v>2543</v>
      </c>
      <c r="C1732" s="38" t="s">
        <v>2559</v>
      </c>
      <c r="D1732" s="39" t="s">
        <v>850</v>
      </c>
      <c r="E1732" s="40"/>
    </row>
    <row collapsed="false" customFormat="false" customHeight="true" hidden="false" ht="17.1" outlineLevel="0" r="1733">
      <c r="A1733" s="36" t="n">
        <v>1728</v>
      </c>
      <c r="B1733" s="36" t="s">
        <v>2543</v>
      </c>
      <c r="C1733" s="38" t="s">
        <v>2560</v>
      </c>
      <c r="D1733" s="39" t="n">
        <v>259</v>
      </c>
      <c r="E1733" s="40"/>
    </row>
    <row collapsed="false" customFormat="false" customHeight="true" hidden="false" ht="17.1" outlineLevel="0" r="1734">
      <c r="A1734" s="36" t="n">
        <v>1729</v>
      </c>
      <c r="B1734" s="36" t="s">
        <v>2543</v>
      </c>
      <c r="C1734" s="38" t="s">
        <v>2561</v>
      </c>
      <c r="D1734" s="39" t="n">
        <v>285</v>
      </c>
      <c r="E1734" s="40"/>
    </row>
    <row collapsed="false" customFormat="false" customHeight="true" hidden="false" ht="17.1" outlineLevel="0" r="1735">
      <c r="A1735" s="36" t="n">
        <v>1730</v>
      </c>
      <c r="B1735" s="36" t="s">
        <v>2543</v>
      </c>
      <c r="C1735" s="38" t="s">
        <v>2562</v>
      </c>
      <c r="D1735" s="39" t="n">
        <v>166</v>
      </c>
      <c r="E1735" s="40"/>
    </row>
    <row collapsed="false" customFormat="false" customHeight="true" hidden="false" ht="17.1" outlineLevel="0" r="1736">
      <c r="A1736" s="36" t="n">
        <v>1731</v>
      </c>
      <c r="B1736" s="36" t="s">
        <v>2543</v>
      </c>
      <c r="C1736" s="38" t="s">
        <v>2563</v>
      </c>
      <c r="D1736" s="39" t="n">
        <v>311</v>
      </c>
      <c r="E1736" s="40"/>
    </row>
    <row collapsed="false" customFormat="false" customHeight="true" hidden="false" ht="17.1" outlineLevel="0" r="1737">
      <c r="A1737" s="36" t="n">
        <v>1732</v>
      </c>
      <c r="B1737" s="36" t="s">
        <v>2543</v>
      </c>
      <c r="C1737" s="38" t="s">
        <v>2564</v>
      </c>
      <c r="D1737" s="39" t="n">
        <v>718</v>
      </c>
      <c r="E1737" s="40"/>
    </row>
    <row collapsed="false" customFormat="false" customHeight="true" hidden="false" ht="17.1" outlineLevel="0" r="1738">
      <c r="A1738" s="36" t="n">
        <v>1733</v>
      </c>
      <c r="B1738" s="36" t="s">
        <v>2543</v>
      </c>
      <c r="C1738" s="38" t="s">
        <v>2565</v>
      </c>
      <c r="D1738" s="39" t="n">
        <v>182</v>
      </c>
      <c r="E1738" s="40"/>
    </row>
    <row collapsed="false" customFormat="false" customHeight="true" hidden="false" ht="17.1" outlineLevel="0" r="1739">
      <c r="A1739" s="36" t="n">
        <v>1734</v>
      </c>
      <c r="B1739" s="36" t="s">
        <v>2543</v>
      </c>
      <c r="C1739" s="38" t="s">
        <v>2566</v>
      </c>
      <c r="D1739" s="39" t="n">
        <v>210</v>
      </c>
      <c r="E1739" s="40"/>
    </row>
    <row collapsed="false" customFormat="false" customHeight="true" hidden="false" ht="17.1" outlineLevel="0" r="1740">
      <c r="A1740" s="36" t="n">
        <v>1735</v>
      </c>
      <c r="B1740" s="36" t="s">
        <v>2543</v>
      </c>
      <c r="C1740" s="38" t="s">
        <v>2567</v>
      </c>
      <c r="D1740" s="39" t="n">
        <v>269</v>
      </c>
      <c r="E1740" s="40"/>
    </row>
    <row collapsed="false" customFormat="false" customHeight="true" hidden="false" ht="17.1" outlineLevel="0" r="1741">
      <c r="A1741" s="36" t="n">
        <v>1736</v>
      </c>
      <c r="B1741" s="36" t="s">
        <v>2543</v>
      </c>
      <c r="C1741" s="38" t="s">
        <v>2568</v>
      </c>
      <c r="D1741" s="39" t="n">
        <v>341</v>
      </c>
      <c r="E1741" s="40"/>
    </row>
    <row collapsed="false" customFormat="false" customHeight="true" hidden="false" ht="17.1" outlineLevel="0" r="1742">
      <c r="A1742" s="36" t="n">
        <v>1737</v>
      </c>
      <c r="B1742" s="36" t="s">
        <v>2543</v>
      </c>
      <c r="C1742" s="38" t="s">
        <v>2569</v>
      </c>
      <c r="D1742" s="39" t="n">
        <v>290</v>
      </c>
      <c r="E1742" s="40"/>
    </row>
    <row collapsed="false" customFormat="false" customHeight="true" hidden="false" ht="17.1" outlineLevel="0" r="1743">
      <c r="A1743" s="36" t="n">
        <v>1738</v>
      </c>
      <c r="B1743" s="36" t="s">
        <v>2543</v>
      </c>
      <c r="C1743" s="38" t="s">
        <v>2570</v>
      </c>
      <c r="D1743" s="39" t="n">
        <v>289</v>
      </c>
      <c r="E1743" s="40"/>
    </row>
    <row collapsed="false" customFormat="false" customHeight="true" hidden="false" ht="17.1" outlineLevel="0" r="1744">
      <c r="A1744" s="36" t="n">
        <v>1739</v>
      </c>
      <c r="B1744" s="36" t="s">
        <v>2543</v>
      </c>
      <c r="C1744" s="38" t="s">
        <v>2571</v>
      </c>
      <c r="D1744" s="39" t="n">
        <v>472</v>
      </c>
      <c r="E1744" s="40"/>
    </row>
    <row collapsed="false" customFormat="false" customHeight="true" hidden="false" ht="17.1" outlineLevel="0" r="1745">
      <c r="A1745" s="36" t="n">
        <v>1740</v>
      </c>
      <c r="B1745" s="36" t="s">
        <v>2543</v>
      </c>
      <c r="C1745" s="38" t="s">
        <v>2572</v>
      </c>
      <c r="D1745" s="39" t="n">
        <v>224</v>
      </c>
      <c r="E1745" s="40"/>
    </row>
    <row collapsed="false" customFormat="false" customHeight="true" hidden="false" ht="17.1" outlineLevel="0" r="1746">
      <c r="A1746" s="36" t="n">
        <v>1741</v>
      </c>
      <c r="B1746" s="36" t="s">
        <v>2543</v>
      </c>
      <c r="C1746" s="38" t="s">
        <v>2573</v>
      </c>
      <c r="D1746" s="39" t="s">
        <v>850</v>
      </c>
      <c r="E1746" s="40"/>
    </row>
    <row collapsed="false" customFormat="false" customHeight="true" hidden="false" ht="17.1" outlineLevel="0" r="1747">
      <c r="A1747" s="36" t="n">
        <v>1742</v>
      </c>
      <c r="B1747" s="36" t="s">
        <v>2543</v>
      </c>
      <c r="C1747" s="38" t="s">
        <v>2574</v>
      </c>
      <c r="D1747" s="39" t="n">
        <v>678</v>
      </c>
      <c r="E1747" s="40"/>
    </row>
    <row collapsed="false" customFormat="false" customHeight="true" hidden="false" ht="17.1" outlineLevel="0" r="1748">
      <c r="A1748" s="36" t="n">
        <v>1743</v>
      </c>
      <c r="B1748" s="36" t="s">
        <v>2543</v>
      </c>
      <c r="C1748" s="38" t="s">
        <v>2575</v>
      </c>
      <c r="D1748" s="39" t="n">
        <v>347</v>
      </c>
      <c r="E1748" s="40"/>
    </row>
    <row collapsed="false" customFormat="false" customHeight="true" hidden="false" ht="17.1" outlineLevel="0" r="1749">
      <c r="A1749" s="36" t="n">
        <v>1744</v>
      </c>
      <c r="B1749" s="36" t="s">
        <v>2543</v>
      </c>
      <c r="C1749" s="38" t="s">
        <v>2576</v>
      </c>
      <c r="D1749" s="39" t="n">
        <v>322</v>
      </c>
      <c r="E1749" s="40"/>
    </row>
    <row collapsed="false" customFormat="false" customHeight="true" hidden="false" ht="17.1" outlineLevel="0" r="1750">
      <c r="A1750" s="36" t="n">
        <v>1745</v>
      </c>
      <c r="B1750" s="36" t="s">
        <v>2543</v>
      </c>
      <c r="C1750" s="38" t="s">
        <v>2577</v>
      </c>
      <c r="D1750" s="39" t="n">
        <v>391</v>
      </c>
      <c r="E1750" s="40"/>
    </row>
    <row collapsed="false" customFormat="false" customHeight="true" hidden="false" ht="17.1" outlineLevel="0" r="1751">
      <c r="A1751" s="36" t="n">
        <v>1746</v>
      </c>
      <c r="B1751" s="36" t="s">
        <v>2543</v>
      </c>
      <c r="C1751" s="38" t="s">
        <v>2578</v>
      </c>
      <c r="D1751" s="39" t="s">
        <v>850</v>
      </c>
      <c r="E1751" s="40"/>
    </row>
    <row collapsed="false" customFormat="false" customHeight="true" hidden="false" ht="17.1" outlineLevel="0" r="1752">
      <c r="A1752" s="36" t="n">
        <v>1747</v>
      </c>
      <c r="B1752" s="36" t="s">
        <v>2543</v>
      </c>
      <c r="C1752" s="38" t="s">
        <v>2579</v>
      </c>
      <c r="D1752" s="39" t="n">
        <v>119</v>
      </c>
      <c r="E1752" s="40"/>
    </row>
    <row collapsed="false" customFormat="false" customHeight="true" hidden="false" ht="17.1" outlineLevel="0" r="1753">
      <c r="A1753" s="36" t="n">
        <v>1748</v>
      </c>
      <c r="B1753" s="36" t="s">
        <v>2543</v>
      </c>
      <c r="C1753" s="38" t="s">
        <v>2580</v>
      </c>
      <c r="D1753" s="39" t="n">
        <v>114</v>
      </c>
      <c r="E1753" s="40"/>
    </row>
    <row collapsed="false" customFormat="false" customHeight="true" hidden="false" ht="17.1" outlineLevel="0" r="1754">
      <c r="A1754" s="36" t="n">
        <v>1749</v>
      </c>
      <c r="B1754" s="36" t="s">
        <v>2543</v>
      </c>
      <c r="C1754" s="38" t="s">
        <v>2581</v>
      </c>
      <c r="D1754" s="39" t="s">
        <v>850</v>
      </c>
      <c r="E1754" s="40"/>
    </row>
    <row collapsed="false" customFormat="false" customHeight="true" hidden="false" ht="17.1" outlineLevel="0" r="1755">
      <c r="A1755" s="36" t="n">
        <v>1750</v>
      </c>
      <c r="B1755" s="36" t="s">
        <v>2543</v>
      </c>
      <c r="C1755" s="38" t="s">
        <v>2582</v>
      </c>
      <c r="D1755" s="39" t="n">
        <v>384</v>
      </c>
      <c r="E1755" s="40"/>
    </row>
    <row collapsed="false" customFormat="false" customHeight="true" hidden="false" ht="17.1" outlineLevel="0" r="1756">
      <c r="A1756" s="36" t="n">
        <v>1751</v>
      </c>
      <c r="B1756" s="36" t="s">
        <v>2543</v>
      </c>
      <c r="C1756" s="38" t="s">
        <v>2583</v>
      </c>
      <c r="D1756" s="39" t="n">
        <v>197</v>
      </c>
      <c r="E1756" s="40"/>
    </row>
    <row collapsed="false" customFormat="false" customHeight="true" hidden="false" ht="17.1" outlineLevel="0" r="1757">
      <c r="A1757" s="36" t="n">
        <v>1752</v>
      </c>
      <c r="B1757" s="36" t="s">
        <v>2543</v>
      </c>
      <c r="C1757" s="38" t="s">
        <v>2584</v>
      </c>
      <c r="D1757" s="39" t="n">
        <v>334</v>
      </c>
      <c r="E1757" s="40"/>
    </row>
    <row collapsed="false" customFormat="false" customHeight="true" hidden="false" ht="17.1" outlineLevel="0" r="1758">
      <c r="A1758" s="36" t="n">
        <v>1753</v>
      </c>
      <c r="B1758" s="36" t="s">
        <v>2543</v>
      </c>
      <c r="C1758" s="38" t="s">
        <v>2585</v>
      </c>
      <c r="D1758" s="39" t="n">
        <v>208</v>
      </c>
      <c r="E1758" s="40"/>
    </row>
    <row collapsed="false" customFormat="false" customHeight="true" hidden="false" ht="17.1" outlineLevel="0" r="1759">
      <c r="A1759" s="36" t="n">
        <v>1754</v>
      </c>
      <c r="B1759" s="36" t="s">
        <v>2543</v>
      </c>
      <c r="C1759" s="38" t="s">
        <v>2586</v>
      </c>
      <c r="D1759" s="39" t="n">
        <v>383</v>
      </c>
      <c r="E1759" s="40"/>
    </row>
    <row collapsed="false" customFormat="false" customHeight="true" hidden="false" ht="17.1" outlineLevel="0" r="1760">
      <c r="A1760" s="36" t="n">
        <v>1755</v>
      </c>
      <c r="B1760" s="36" t="s">
        <v>2543</v>
      </c>
      <c r="C1760" s="38" t="s">
        <v>2587</v>
      </c>
      <c r="D1760" s="39" t="n">
        <v>365</v>
      </c>
      <c r="E1760" s="40"/>
    </row>
    <row collapsed="false" customFormat="false" customHeight="true" hidden="false" ht="17.1" outlineLevel="0" r="1761">
      <c r="A1761" s="36" t="n">
        <v>1756</v>
      </c>
      <c r="B1761" s="36" t="s">
        <v>2543</v>
      </c>
      <c r="C1761" s="38" t="s">
        <v>2588</v>
      </c>
      <c r="D1761" s="39" t="n">
        <v>272</v>
      </c>
      <c r="E1761" s="40"/>
    </row>
    <row collapsed="false" customFormat="false" customHeight="true" hidden="false" ht="17.1" outlineLevel="0" r="1762">
      <c r="A1762" s="36" t="n">
        <v>1757</v>
      </c>
      <c r="B1762" s="36" t="s">
        <v>2543</v>
      </c>
      <c r="C1762" s="38" t="s">
        <v>2589</v>
      </c>
      <c r="D1762" s="39" t="n">
        <v>216</v>
      </c>
      <c r="E1762" s="40"/>
    </row>
    <row collapsed="false" customFormat="false" customHeight="true" hidden="false" ht="17.1" outlineLevel="0" r="1763">
      <c r="A1763" s="36" t="n">
        <v>1758</v>
      </c>
      <c r="B1763" s="36" t="s">
        <v>2543</v>
      </c>
      <c r="C1763" s="38" t="s">
        <v>2590</v>
      </c>
      <c r="D1763" s="39" t="n">
        <v>155</v>
      </c>
      <c r="E1763" s="40"/>
    </row>
    <row collapsed="false" customFormat="false" customHeight="true" hidden="false" ht="17.1" outlineLevel="0" r="1764">
      <c r="A1764" s="36" t="n">
        <v>1759</v>
      </c>
      <c r="B1764" s="36" t="s">
        <v>2543</v>
      </c>
      <c r="C1764" s="38" t="s">
        <v>2591</v>
      </c>
      <c r="D1764" s="39" t="s">
        <v>850</v>
      </c>
      <c r="E1764" s="40"/>
    </row>
    <row collapsed="false" customFormat="false" customHeight="true" hidden="false" ht="17.1" outlineLevel="0" r="1765">
      <c r="A1765" s="36" t="n">
        <v>1760</v>
      </c>
      <c r="B1765" s="36" t="s">
        <v>2543</v>
      </c>
      <c r="C1765" s="38" t="s">
        <v>2592</v>
      </c>
      <c r="D1765" s="39" t="n">
        <v>571</v>
      </c>
      <c r="E1765" s="40"/>
    </row>
    <row collapsed="false" customFormat="false" customHeight="true" hidden="false" ht="17.1" outlineLevel="0" r="1766">
      <c r="A1766" s="36" t="n">
        <v>1761</v>
      </c>
      <c r="B1766" s="36" t="s">
        <v>2543</v>
      </c>
      <c r="C1766" s="38" t="s">
        <v>2593</v>
      </c>
      <c r="D1766" s="39" t="n">
        <v>286</v>
      </c>
      <c r="E1766" s="40"/>
    </row>
    <row collapsed="false" customFormat="false" customHeight="true" hidden="false" ht="17.1" outlineLevel="0" r="1767">
      <c r="A1767" s="36" t="n">
        <v>1762</v>
      </c>
      <c r="B1767" s="36" t="s">
        <v>2543</v>
      </c>
      <c r="C1767" s="38" t="s">
        <v>2594</v>
      </c>
      <c r="D1767" s="39" t="n">
        <v>236</v>
      </c>
      <c r="E1767" s="40"/>
    </row>
    <row collapsed="false" customFormat="false" customHeight="true" hidden="false" ht="17.1" outlineLevel="0" r="1768">
      <c r="A1768" s="36" t="n">
        <v>1763</v>
      </c>
      <c r="B1768" s="36" t="s">
        <v>2543</v>
      </c>
      <c r="C1768" s="38" t="s">
        <v>2595</v>
      </c>
      <c r="D1768" s="39" t="n">
        <v>121</v>
      </c>
      <c r="E1768" s="40"/>
    </row>
    <row collapsed="false" customFormat="false" customHeight="true" hidden="false" ht="17.1" outlineLevel="0" r="1769">
      <c r="A1769" s="36" t="n">
        <v>1764</v>
      </c>
      <c r="B1769" s="36" t="s">
        <v>2543</v>
      </c>
      <c r="C1769" s="38" t="s">
        <v>2596</v>
      </c>
      <c r="D1769" s="39" t="n">
        <v>135</v>
      </c>
      <c r="E1769" s="40"/>
    </row>
    <row collapsed="false" customFormat="false" customHeight="true" hidden="false" ht="17.1" outlineLevel="0" r="1770">
      <c r="A1770" s="36" t="n">
        <v>1765</v>
      </c>
      <c r="B1770" s="36" t="s">
        <v>2543</v>
      </c>
      <c r="C1770" s="38" t="s">
        <v>2597</v>
      </c>
      <c r="D1770" s="39" t="n">
        <v>412</v>
      </c>
      <c r="E1770" s="40"/>
    </row>
    <row collapsed="false" customFormat="false" customHeight="true" hidden="false" ht="17.1" outlineLevel="0" r="1771">
      <c r="A1771" s="36" t="n">
        <v>1766</v>
      </c>
      <c r="B1771" s="36" t="s">
        <v>2543</v>
      </c>
      <c r="C1771" s="38" t="s">
        <v>2598</v>
      </c>
      <c r="D1771" s="39" t="n">
        <v>40</v>
      </c>
      <c r="E1771" s="40"/>
    </row>
    <row collapsed="false" customFormat="false" customHeight="true" hidden="false" ht="17.1" outlineLevel="0" r="1772">
      <c r="A1772" s="36" t="n">
        <v>1767</v>
      </c>
      <c r="B1772" s="36" t="s">
        <v>2543</v>
      </c>
      <c r="C1772" s="38" t="s">
        <v>2599</v>
      </c>
      <c r="D1772" s="39" t="n">
        <v>207</v>
      </c>
      <c r="E1772" s="40"/>
    </row>
    <row collapsed="false" customFormat="false" customHeight="true" hidden="false" ht="17.1" outlineLevel="0" r="1773">
      <c r="A1773" s="36" t="n">
        <v>1768</v>
      </c>
      <c r="B1773" s="36" t="s">
        <v>2543</v>
      </c>
      <c r="C1773" s="38" t="s">
        <v>2600</v>
      </c>
      <c r="D1773" s="39" t="n">
        <v>84</v>
      </c>
      <c r="E1773" s="40"/>
    </row>
    <row collapsed="false" customFormat="false" customHeight="true" hidden="false" ht="17.1" outlineLevel="0" r="1774">
      <c r="A1774" s="36" t="n">
        <v>1769</v>
      </c>
      <c r="B1774" s="36" t="s">
        <v>2543</v>
      </c>
      <c r="C1774" s="38" t="s">
        <v>2601</v>
      </c>
      <c r="D1774" s="39" t="n">
        <v>264</v>
      </c>
      <c r="E1774" s="40"/>
    </row>
    <row collapsed="false" customFormat="false" customHeight="true" hidden="false" ht="17.1" outlineLevel="0" r="1775">
      <c r="A1775" s="36" t="n">
        <v>1770</v>
      </c>
      <c r="B1775" s="36" t="s">
        <v>2543</v>
      </c>
      <c r="C1775" s="38" t="s">
        <v>2602</v>
      </c>
      <c r="D1775" s="39" t="n">
        <v>65</v>
      </c>
      <c r="E1775" s="40"/>
    </row>
    <row collapsed="false" customFormat="false" customHeight="true" hidden="false" ht="17.1" outlineLevel="0" r="1776">
      <c r="A1776" s="36" t="n">
        <v>1771</v>
      </c>
      <c r="B1776" s="36" t="s">
        <v>2543</v>
      </c>
      <c r="C1776" s="38" t="s">
        <v>2603</v>
      </c>
      <c r="D1776" s="39" t="n">
        <v>127</v>
      </c>
      <c r="E1776" s="40"/>
    </row>
    <row collapsed="false" customFormat="false" customHeight="true" hidden="false" ht="17.1" outlineLevel="0" r="1777">
      <c r="A1777" s="36" t="n">
        <v>1772</v>
      </c>
      <c r="B1777" s="36" t="s">
        <v>2543</v>
      </c>
      <c r="C1777" s="38" t="s">
        <v>2604</v>
      </c>
      <c r="D1777" s="39" t="n">
        <v>75</v>
      </c>
      <c r="E1777" s="40"/>
    </row>
    <row collapsed="false" customFormat="false" customHeight="true" hidden="false" ht="17.1" outlineLevel="0" r="1778">
      <c r="A1778" s="36" t="n">
        <v>1773</v>
      </c>
      <c r="B1778" s="36" t="s">
        <v>2543</v>
      </c>
      <c r="C1778" s="38" t="s">
        <v>2605</v>
      </c>
      <c r="D1778" s="39" t="n">
        <v>74</v>
      </c>
      <c r="E1778" s="40"/>
    </row>
    <row collapsed="false" customFormat="false" customHeight="true" hidden="false" ht="17.1" outlineLevel="0" r="1779">
      <c r="A1779" s="36" t="n">
        <v>1774</v>
      </c>
      <c r="B1779" s="36" t="s">
        <v>2543</v>
      </c>
      <c r="C1779" s="38" t="s">
        <v>2606</v>
      </c>
      <c r="D1779" s="39" t="n">
        <v>110</v>
      </c>
      <c r="E1779" s="40"/>
    </row>
    <row collapsed="false" customFormat="false" customHeight="true" hidden="false" ht="17.1" outlineLevel="0" r="1780">
      <c r="A1780" s="36" t="n">
        <v>1775</v>
      </c>
      <c r="B1780" s="36" t="s">
        <v>2543</v>
      </c>
      <c r="C1780" s="38" t="s">
        <v>2607</v>
      </c>
      <c r="D1780" s="39" t="n">
        <v>228</v>
      </c>
      <c r="E1780" s="40"/>
    </row>
    <row collapsed="false" customFormat="false" customHeight="true" hidden="false" ht="17.1" outlineLevel="0" r="1781">
      <c r="A1781" s="36" t="n">
        <v>1776</v>
      </c>
      <c r="B1781" s="36" t="s">
        <v>2543</v>
      </c>
      <c r="C1781" s="38" t="s">
        <v>2608</v>
      </c>
      <c r="D1781" s="39" t="n">
        <v>156</v>
      </c>
      <c r="E1781" s="40"/>
    </row>
    <row collapsed="false" customFormat="false" customHeight="true" hidden="false" ht="17.1" outlineLevel="0" r="1782">
      <c r="A1782" s="36" t="n">
        <v>1777</v>
      </c>
      <c r="B1782" s="36" t="s">
        <v>2543</v>
      </c>
      <c r="C1782" s="38" t="s">
        <v>2609</v>
      </c>
      <c r="D1782" s="39" t="n">
        <v>112</v>
      </c>
      <c r="E1782" s="40"/>
    </row>
    <row collapsed="false" customFormat="false" customHeight="true" hidden="false" ht="17.1" outlineLevel="0" r="1783">
      <c r="A1783" s="36" t="n">
        <v>1778</v>
      </c>
      <c r="B1783" s="36" t="s">
        <v>2543</v>
      </c>
      <c r="C1783" s="38" t="s">
        <v>2610</v>
      </c>
      <c r="D1783" s="39" t="n">
        <v>301</v>
      </c>
      <c r="E1783" s="40"/>
    </row>
    <row collapsed="false" customFormat="false" customHeight="true" hidden="false" ht="17.1" outlineLevel="0" r="1784">
      <c r="A1784" s="36" t="n">
        <v>1779</v>
      </c>
      <c r="B1784" s="36" t="s">
        <v>2543</v>
      </c>
      <c r="C1784" s="38" t="s">
        <v>2611</v>
      </c>
      <c r="D1784" s="39" t="n">
        <v>160</v>
      </c>
      <c r="E1784" s="40"/>
    </row>
    <row collapsed="false" customFormat="false" customHeight="true" hidden="false" ht="17.1" outlineLevel="0" r="1785">
      <c r="A1785" s="36" t="n">
        <v>1780</v>
      </c>
      <c r="B1785" s="36" t="s">
        <v>2543</v>
      </c>
      <c r="C1785" s="38" t="s">
        <v>2612</v>
      </c>
      <c r="D1785" s="39" t="n">
        <v>90</v>
      </c>
      <c r="E1785" s="40"/>
    </row>
    <row collapsed="false" customFormat="false" customHeight="true" hidden="false" ht="17.1" outlineLevel="0" r="1786">
      <c r="A1786" s="36" t="n">
        <v>1781</v>
      </c>
      <c r="B1786" s="36" t="s">
        <v>2543</v>
      </c>
      <c r="C1786" s="38" t="s">
        <v>2613</v>
      </c>
      <c r="D1786" s="39" t="n">
        <v>102</v>
      </c>
      <c r="E1786" s="40"/>
    </row>
    <row collapsed="false" customFormat="false" customHeight="true" hidden="false" ht="17.1" outlineLevel="0" r="1787">
      <c r="A1787" s="36" t="n">
        <v>1782</v>
      </c>
      <c r="B1787" s="36" t="s">
        <v>2543</v>
      </c>
      <c r="C1787" s="38" t="s">
        <v>2614</v>
      </c>
      <c r="D1787" s="39" t="n">
        <v>70</v>
      </c>
      <c r="E1787" s="40"/>
    </row>
    <row collapsed="false" customFormat="false" customHeight="true" hidden="false" ht="17.1" outlineLevel="0" r="1788">
      <c r="A1788" s="36" t="n">
        <v>1783</v>
      </c>
      <c r="B1788" s="36" t="s">
        <v>2543</v>
      </c>
      <c r="C1788" s="38" t="s">
        <v>2615</v>
      </c>
      <c r="D1788" s="39" t="n">
        <v>110</v>
      </c>
      <c r="E1788" s="40"/>
    </row>
    <row collapsed="false" customFormat="false" customHeight="true" hidden="false" ht="17.1" outlineLevel="0" r="1789">
      <c r="A1789" s="36" t="n">
        <v>1784</v>
      </c>
      <c r="B1789" s="36" t="s">
        <v>2543</v>
      </c>
      <c r="C1789" s="38" t="s">
        <v>2616</v>
      </c>
      <c r="D1789" s="39" t="n">
        <v>143</v>
      </c>
      <c r="E1789" s="40"/>
    </row>
    <row collapsed="false" customFormat="false" customHeight="true" hidden="false" ht="17.1" outlineLevel="0" r="1790">
      <c r="A1790" s="36" t="n">
        <v>1785</v>
      </c>
      <c r="B1790" s="36" t="s">
        <v>2543</v>
      </c>
      <c r="C1790" s="38" t="s">
        <v>2617</v>
      </c>
      <c r="D1790" s="39" t="n">
        <v>153</v>
      </c>
      <c r="E1790" s="40"/>
    </row>
    <row collapsed="false" customFormat="false" customHeight="true" hidden="false" ht="17.1" outlineLevel="0" r="1791">
      <c r="A1791" s="36" t="n">
        <v>1786</v>
      </c>
      <c r="B1791" s="36" t="s">
        <v>2543</v>
      </c>
      <c r="C1791" s="38" t="s">
        <v>2618</v>
      </c>
      <c r="D1791" s="39" t="n">
        <v>60</v>
      </c>
      <c r="E1791" s="40"/>
    </row>
    <row collapsed="false" customFormat="false" customHeight="true" hidden="false" ht="17.1" outlineLevel="0" r="1792">
      <c r="A1792" s="36" t="n">
        <v>1787</v>
      </c>
      <c r="B1792" s="36" t="s">
        <v>2543</v>
      </c>
      <c r="C1792" s="38" t="s">
        <v>2619</v>
      </c>
      <c r="D1792" s="39" t="n">
        <v>107</v>
      </c>
      <c r="E1792" s="40"/>
    </row>
    <row collapsed="false" customFormat="false" customHeight="true" hidden="false" ht="17.1" outlineLevel="0" r="1793">
      <c r="A1793" s="36" t="n">
        <v>1788</v>
      </c>
      <c r="B1793" s="36" t="s">
        <v>2543</v>
      </c>
      <c r="C1793" s="38" t="s">
        <v>2620</v>
      </c>
      <c r="D1793" s="39" t="n">
        <v>279</v>
      </c>
      <c r="E1793" s="40"/>
    </row>
    <row collapsed="false" customFormat="false" customHeight="true" hidden="false" ht="17.1" outlineLevel="0" r="1794">
      <c r="A1794" s="36" t="n">
        <v>1789</v>
      </c>
      <c r="B1794" s="36" t="s">
        <v>2543</v>
      </c>
      <c r="C1794" s="38" t="s">
        <v>2621</v>
      </c>
      <c r="D1794" s="39" t="n">
        <v>64</v>
      </c>
      <c r="E1794" s="40"/>
    </row>
    <row collapsed="false" customFormat="false" customHeight="true" hidden="false" ht="17.1" outlineLevel="0" r="1795">
      <c r="A1795" s="36" t="n">
        <v>1790</v>
      </c>
      <c r="B1795" s="36" t="s">
        <v>2543</v>
      </c>
      <c r="C1795" s="38" t="s">
        <v>2622</v>
      </c>
      <c r="D1795" s="39" t="n">
        <v>160</v>
      </c>
      <c r="E1795" s="40"/>
    </row>
    <row collapsed="false" customFormat="false" customHeight="true" hidden="false" ht="17.1" outlineLevel="0" r="1796">
      <c r="A1796" s="36" t="n">
        <v>1791</v>
      </c>
      <c r="B1796" s="36" t="s">
        <v>2543</v>
      </c>
      <c r="C1796" s="38" t="s">
        <v>2623</v>
      </c>
      <c r="D1796" s="39" t="n">
        <v>5</v>
      </c>
      <c r="E1796" s="40"/>
    </row>
    <row collapsed="false" customFormat="false" customHeight="true" hidden="false" ht="17.1" outlineLevel="0" r="1797">
      <c r="A1797" s="36" t="n">
        <v>1792</v>
      </c>
      <c r="B1797" s="36" t="s">
        <v>2543</v>
      </c>
      <c r="C1797" s="38" t="s">
        <v>2624</v>
      </c>
      <c r="D1797" s="39" t="n">
        <v>118</v>
      </c>
      <c r="E1797" s="40"/>
    </row>
    <row collapsed="false" customFormat="false" customHeight="true" hidden="false" ht="17.1" outlineLevel="0" r="1798">
      <c r="A1798" s="36" t="n">
        <v>1793</v>
      </c>
      <c r="B1798" s="36" t="s">
        <v>2543</v>
      </c>
      <c r="C1798" s="38" t="s">
        <v>2625</v>
      </c>
      <c r="D1798" s="39" t="n">
        <v>49</v>
      </c>
      <c r="E1798" s="40"/>
    </row>
    <row collapsed="false" customFormat="false" customHeight="true" hidden="false" ht="17.1" outlineLevel="0" r="1799">
      <c r="A1799" s="36" t="n">
        <v>1794</v>
      </c>
      <c r="B1799" s="36" t="s">
        <v>2543</v>
      </c>
      <c r="C1799" s="38" t="s">
        <v>2626</v>
      </c>
      <c r="D1799" s="39" t="n">
        <v>69</v>
      </c>
      <c r="E1799" s="40"/>
    </row>
    <row collapsed="false" customFormat="false" customHeight="true" hidden="false" ht="17.1" outlineLevel="0" r="1800">
      <c r="A1800" s="36" t="n">
        <v>1795</v>
      </c>
      <c r="B1800" s="36" t="s">
        <v>2543</v>
      </c>
      <c r="C1800" s="38" t="s">
        <v>2627</v>
      </c>
      <c r="D1800" s="39" t="n">
        <v>185</v>
      </c>
      <c r="E1800" s="40"/>
    </row>
    <row collapsed="false" customFormat="false" customHeight="true" hidden="false" ht="17.1" outlineLevel="0" r="1801">
      <c r="A1801" s="36" t="n">
        <v>1796</v>
      </c>
      <c r="B1801" s="36" t="s">
        <v>2543</v>
      </c>
      <c r="C1801" s="38" t="s">
        <v>2628</v>
      </c>
      <c r="D1801" s="39" t="n">
        <v>71</v>
      </c>
      <c r="E1801" s="40"/>
    </row>
    <row collapsed="false" customFormat="false" customHeight="true" hidden="false" ht="17.1" outlineLevel="0" r="1802">
      <c r="A1802" s="36" t="n">
        <v>1797</v>
      </c>
      <c r="B1802" s="36" t="s">
        <v>2543</v>
      </c>
      <c r="C1802" s="38" t="s">
        <v>2629</v>
      </c>
      <c r="D1802" s="39" t="n">
        <v>106</v>
      </c>
      <c r="E1802" s="40"/>
    </row>
    <row collapsed="false" customFormat="false" customHeight="true" hidden="false" ht="17.1" outlineLevel="0" r="1803">
      <c r="A1803" s="36" t="n">
        <v>1798</v>
      </c>
      <c r="B1803" s="36" t="s">
        <v>2543</v>
      </c>
      <c r="C1803" s="38" t="s">
        <v>2630</v>
      </c>
      <c r="D1803" s="39" t="n">
        <v>304</v>
      </c>
      <c r="E1803" s="40"/>
    </row>
    <row collapsed="false" customFormat="false" customHeight="true" hidden="false" ht="17.1" outlineLevel="0" r="1804">
      <c r="A1804" s="36" t="n">
        <v>1799</v>
      </c>
      <c r="B1804" s="36" t="s">
        <v>2543</v>
      </c>
      <c r="C1804" s="38" t="s">
        <v>2631</v>
      </c>
      <c r="D1804" s="39" t="n">
        <v>193</v>
      </c>
      <c r="E1804" s="40"/>
    </row>
    <row collapsed="false" customFormat="false" customHeight="true" hidden="false" ht="17.1" outlineLevel="0" r="1805">
      <c r="A1805" s="36" t="n">
        <v>1800</v>
      </c>
      <c r="B1805" s="36" t="s">
        <v>2543</v>
      </c>
      <c r="C1805" s="38" t="s">
        <v>2632</v>
      </c>
      <c r="D1805" s="39" t="n">
        <v>99</v>
      </c>
      <c r="E1805" s="40"/>
    </row>
    <row collapsed="false" customFormat="false" customHeight="true" hidden="false" ht="17.1" outlineLevel="0" r="1806">
      <c r="A1806" s="36" t="n">
        <v>1801</v>
      </c>
      <c r="B1806" s="36" t="s">
        <v>2543</v>
      </c>
      <c r="C1806" s="38" t="s">
        <v>2633</v>
      </c>
      <c r="D1806" s="39" t="n">
        <v>141</v>
      </c>
      <c r="E1806" s="40"/>
    </row>
    <row collapsed="false" customFormat="false" customHeight="true" hidden="false" ht="17.1" outlineLevel="0" r="1807">
      <c r="A1807" s="36" t="n">
        <v>1802</v>
      </c>
      <c r="B1807" s="36" t="s">
        <v>2543</v>
      </c>
      <c r="C1807" s="38" t="s">
        <v>2634</v>
      </c>
      <c r="D1807" s="39" t="n">
        <v>263</v>
      </c>
      <c r="E1807" s="40"/>
    </row>
    <row collapsed="false" customFormat="false" customHeight="true" hidden="false" ht="17.1" outlineLevel="0" r="1808">
      <c r="A1808" s="36" t="n">
        <v>1803</v>
      </c>
      <c r="B1808" s="36" t="s">
        <v>2543</v>
      </c>
      <c r="C1808" s="38" t="s">
        <v>2635</v>
      </c>
      <c r="D1808" s="39" t="n">
        <v>76</v>
      </c>
      <c r="E1808" s="40"/>
    </row>
    <row collapsed="false" customFormat="false" customHeight="true" hidden="false" ht="17.1" outlineLevel="0" r="1809">
      <c r="A1809" s="36" t="n">
        <v>1804</v>
      </c>
      <c r="B1809" s="36" t="s">
        <v>2543</v>
      </c>
      <c r="C1809" s="38" t="s">
        <v>2636</v>
      </c>
      <c r="D1809" s="39" t="n">
        <v>297</v>
      </c>
      <c r="E1809" s="40"/>
    </row>
    <row collapsed="false" customFormat="false" customHeight="true" hidden="false" ht="17.1" outlineLevel="0" r="1810">
      <c r="A1810" s="36" t="n">
        <v>1805</v>
      </c>
      <c r="B1810" s="36" t="s">
        <v>2543</v>
      </c>
      <c r="C1810" s="38" t="s">
        <v>2637</v>
      </c>
      <c r="D1810" s="39" t="n">
        <v>190</v>
      </c>
      <c r="E1810" s="40"/>
    </row>
    <row collapsed="false" customFormat="false" customHeight="true" hidden="false" ht="17.1" outlineLevel="0" r="1811">
      <c r="A1811" s="36" t="n">
        <v>1806</v>
      </c>
      <c r="B1811" s="36" t="s">
        <v>2543</v>
      </c>
      <c r="C1811" s="38" t="s">
        <v>2638</v>
      </c>
      <c r="D1811" s="39" t="n">
        <v>111</v>
      </c>
      <c r="E1811" s="40"/>
    </row>
    <row collapsed="false" customFormat="false" customHeight="true" hidden="false" ht="17.1" outlineLevel="0" r="1812">
      <c r="A1812" s="36" t="n">
        <v>1807</v>
      </c>
      <c r="B1812" s="36" t="s">
        <v>2543</v>
      </c>
      <c r="C1812" s="38" t="s">
        <v>2639</v>
      </c>
      <c r="D1812" s="39" t="n">
        <v>78</v>
      </c>
      <c r="E1812" s="40"/>
    </row>
    <row collapsed="false" customFormat="false" customHeight="true" hidden="false" ht="17.1" outlineLevel="0" r="1813">
      <c r="A1813" s="36" t="n">
        <v>1808</v>
      </c>
      <c r="B1813" s="36" t="s">
        <v>2543</v>
      </c>
      <c r="C1813" s="38" t="s">
        <v>2640</v>
      </c>
      <c r="D1813" s="39" t="n">
        <v>166</v>
      </c>
      <c r="E1813" s="40"/>
    </row>
    <row collapsed="false" customFormat="false" customHeight="true" hidden="false" ht="17.1" outlineLevel="0" r="1814">
      <c r="A1814" s="36" t="n">
        <v>1809</v>
      </c>
      <c r="B1814" s="36" t="s">
        <v>2543</v>
      </c>
      <c r="C1814" s="38" t="s">
        <v>2641</v>
      </c>
      <c r="D1814" s="39" t="n">
        <v>88</v>
      </c>
      <c r="E1814" s="40"/>
    </row>
    <row collapsed="false" customFormat="false" customHeight="true" hidden="false" ht="17.1" outlineLevel="0" r="1815">
      <c r="A1815" s="36" t="n">
        <v>1810</v>
      </c>
      <c r="B1815" s="36" t="s">
        <v>2543</v>
      </c>
      <c r="C1815" s="38" t="s">
        <v>2642</v>
      </c>
      <c r="D1815" s="39" t="n">
        <v>89</v>
      </c>
      <c r="E1815" s="40"/>
    </row>
    <row collapsed="false" customFormat="false" customHeight="true" hidden="false" ht="17.1" outlineLevel="0" r="1816">
      <c r="A1816" s="36" t="n">
        <v>1811</v>
      </c>
      <c r="B1816" s="36" t="s">
        <v>2543</v>
      </c>
      <c r="C1816" s="38" t="s">
        <v>2643</v>
      </c>
      <c r="D1816" s="39" t="n">
        <v>148</v>
      </c>
      <c r="E1816" s="40"/>
    </row>
    <row collapsed="false" customFormat="false" customHeight="true" hidden="false" ht="17.1" outlineLevel="0" r="1817">
      <c r="A1817" s="36" t="n">
        <v>1812</v>
      </c>
      <c r="B1817" s="36" t="s">
        <v>2543</v>
      </c>
      <c r="C1817" s="38" t="s">
        <v>2644</v>
      </c>
      <c r="D1817" s="39" t="n">
        <v>29</v>
      </c>
      <c r="E1817" s="40"/>
    </row>
    <row collapsed="false" customFormat="false" customHeight="true" hidden="false" ht="17.1" outlineLevel="0" r="1818">
      <c r="A1818" s="36" t="n">
        <v>1813</v>
      </c>
      <c r="B1818" s="36" t="s">
        <v>2543</v>
      </c>
      <c r="C1818" s="38" t="s">
        <v>2645</v>
      </c>
      <c r="D1818" s="39" t="n">
        <v>142</v>
      </c>
      <c r="E1818" s="40"/>
    </row>
    <row collapsed="false" customFormat="false" customHeight="true" hidden="false" ht="17.1" outlineLevel="0" r="1819">
      <c r="A1819" s="36" t="n">
        <v>1814</v>
      </c>
      <c r="B1819" s="36" t="s">
        <v>2543</v>
      </c>
      <c r="C1819" s="38" t="s">
        <v>2646</v>
      </c>
      <c r="D1819" s="39" t="n">
        <v>264</v>
      </c>
      <c r="E1819" s="40"/>
    </row>
    <row collapsed="false" customFormat="false" customHeight="true" hidden="false" ht="17.1" outlineLevel="0" r="1820">
      <c r="A1820" s="36" t="n">
        <v>1815</v>
      </c>
      <c r="B1820" s="36" t="s">
        <v>2543</v>
      </c>
      <c r="C1820" s="38" t="s">
        <v>2647</v>
      </c>
      <c r="D1820" s="39" t="n">
        <v>180</v>
      </c>
      <c r="E1820" s="40"/>
    </row>
    <row collapsed="false" customFormat="false" customHeight="true" hidden="false" ht="17.1" outlineLevel="0" r="1821">
      <c r="A1821" s="36" t="n">
        <v>1816</v>
      </c>
      <c r="B1821" s="36" t="s">
        <v>2543</v>
      </c>
      <c r="C1821" s="38" t="s">
        <v>2648</v>
      </c>
      <c r="D1821" s="39" t="s">
        <v>850</v>
      </c>
      <c r="E1821" s="40"/>
    </row>
    <row collapsed="false" customFormat="false" customHeight="true" hidden="false" ht="17.1" outlineLevel="0" r="1822">
      <c r="A1822" s="36" t="n">
        <v>1817</v>
      </c>
      <c r="B1822" s="36" t="s">
        <v>2543</v>
      </c>
      <c r="C1822" s="38" t="s">
        <v>2649</v>
      </c>
      <c r="D1822" s="39" t="n">
        <v>71</v>
      </c>
      <c r="E1822" s="40"/>
    </row>
    <row collapsed="false" customFormat="false" customHeight="true" hidden="false" ht="17.1" outlineLevel="0" r="1823">
      <c r="A1823" s="36" t="n">
        <v>1818</v>
      </c>
      <c r="B1823" s="36" t="s">
        <v>2543</v>
      </c>
      <c r="C1823" s="38" t="s">
        <v>2650</v>
      </c>
      <c r="D1823" s="39" t="n">
        <v>68</v>
      </c>
      <c r="E1823" s="40"/>
    </row>
    <row collapsed="false" customFormat="false" customHeight="true" hidden="false" ht="17.1" outlineLevel="0" r="1824">
      <c r="A1824" s="36" t="n">
        <v>1819</v>
      </c>
      <c r="B1824" s="36" t="s">
        <v>2543</v>
      </c>
      <c r="C1824" s="38" t="s">
        <v>2651</v>
      </c>
      <c r="D1824" s="39" t="n">
        <v>143</v>
      </c>
      <c r="E1824" s="40"/>
    </row>
    <row collapsed="false" customFormat="false" customHeight="true" hidden="false" ht="17.1" outlineLevel="0" r="1825">
      <c r="A1825" s="36" t="n">
        <v>1820</v>
      </c>
      <c r="B1825" s="36" t="s">
        <v>2543</v>
      </c>
      <c r="C1825" s="38" t="s">
        <v>2652</v>
      </c>
      <c r="D1825" s="39" t="n">
        <v>174</v>
      </c>
      <c r="E1825" s="40"/>
    </row>
    <row collapsed="false" customFormat="false" customHeight="true" hidden="false" ht="17.1" outlineLevel="0" r="1826">
      <c r="A1826" s="36" t="n">
        <v>1821</v>
      </c>
      <c r="B1826" s="36" t="s">
        <v>2543</v>
      </c>
      <c r="C1826" s="38" t="s">
        <v>2653</v>
      </c>
      <c r="D1826" s="39" t="n">
        <v>104</v>
      </c>
      <c r="E1826" s="40"/>
    </row>
    <row collapsed="false" customFormat="false" customHeight="true" hidden="false" ht="17.1" outlineLevel="0" r="1827">
      <c r="A1827" s="36" t="n">
        <v>1822</v>
      </c>
      <c r="B1827" s="36" t="s">
        <v>2543</v>
      </c>
      <c r="C1827" s="38" t="s">
        <v>2654</v>
      </c>
      <c r="D1827" s="39" t="n">
        <v>121</v>
      </c>
      <c r="E1827" s="40"/>
    </row>
    <row collapsed="false" customFormat="false" customHeight="true" hidden="false" ht="17.1" outlineLevel="0" r="1828">
      <c r="A1828" s="36" t="n">
        <v>1823</v>
      </c>
      <c r="B1828" s="36" t="s">
        <v>2543</v>
      </c>
      <c r="C1828" s="38" t="s">
        <v>2655</v>
      </c>
      <c r="D1828" s="39" t="n">
        <v>43</v>
      </c>
      <c r="E1828" s="40"/>
    </row>
    <row collapsed="false" customFormat="false" customHeight="true" hidden="false" ht="17.1" outlineLevel="0" r="1829">
      <c r="A1829" s="36" t="n">
        <v>1824</v>
      </c>
      <c r="B1829" s="36" t="s">
        <v>2543</v>
      </c>
      <c r="C1829" s="38" t="s">
        <v>2656</v>
      </c>
      <c r="D1829" s="39" t="n">
        <v>144</v>
      </c>
      <c r="E1829" s="40"/>
    </row>
    <row collapsed="false" customFormat="false" customHeight="true" hidden="false" ht="17.1" outlineLevel="0" r="1830">
      <c r="A1830" s="36" t="n">
        <v>1825</v>
      </c>
      <c r="B1830" s="36" t="s">
        <v>2543</v>
      </c>
      <c r="C1830" s="38" t="s">
        <v>2657</v>
      </c>
      <c r="D1830" s="39" t="n">
        <v>127</v>
      </c>
      <c r="E1830" s="40"/>
    </row>
    <row collapsed="false" customFormat="false" customHeight="true" hidden="false" ht="17.1" outlineLevel="0" r="1831">
      <c r="A1831" s="36" t="n">
        <v>1826</v>
      </c>
      <c r="B1831" s="36" t="s">
        <v>2543</v>
      </c>
      <c r="C1831" s="38" t="s">
        <v>2658</v>
      </c>
      <c r="D1831" s="39" t="n">
        <v>308</v>
      </c>
      <c r="E1831" s="40"/>
    </row>
    <row collapsed="false" customFormat="false" customHeight="true" hidden="false" ht="17.1" outlineLevel="0" r="1832">
      <c r="A1832" s="36" t="n">
        <v>1827</v>
      </c>
      <c r="B1832" s="36" t="s">
        <v>2543</v>
      </c>
      <c r="C1832" s="38" t="s">
        <v>2659</v>
      </c>
      <c r="D1832" s="39" t="n">
        <v>115</v>
      </c>
      <c r="E1832" s="40"/>
    </row>
    <row collapsed="false" customFormat="false" customHeight="true" hidden="false" ht="17.1" outlineLevel="0" r="1833">
      <c r="A1833" s="36" t="n">
        <v>1828</v>
      </c>
      <c r="B1833" s="36" t="s">
        <v>2543</v>
      </c>
      <c r="C1833" s="38" t="s">
        <v>2660</v>
      </c>
      <c r="D1833" s="39" t="n">
        <v>137</v>
      </c>
      <c r="E1833" s="40"/>
    </row>
    <row collapsed="false" customFormat="false" customHeight="true" hidden="false" ht="17.1" outlineLevel="0" r="1834">
      <c r="A1834" s="36" t="n">
        <v>1829</v>
      </c>
      <c r="B1834" s="36" t="s">
        <v>2543</v>
      </c>
      <c r="C1834" s="38" t="s">
        <v>2661</v>
      </c>
      <c r="D1834" s="39" t="n">
        <v>137</v>
      </c>
      <c r="E1834" s="40"/>
    </row>
    <row collapsed="false" customFormat="false" customHeight="true" hidden="false" ht="17.1" outlineLevel="0" r="1835">
      <c r="A1835" s="36" t="n">
        <v>1830</v>
      </c>
      <c r="B1835" s="36" t="s">
        <v>2543</v>
      </c>
      <c r="C1835" s="38" t="s">
        <v>2662</v>
      </c>
      <c r="D1835" s="39" t="n">
        <v>295</v>
      </c>
      <c r="E1835" s="40"/>
    </row>
    <row collapsed="false" customFormat="false" customHeight="true" hidden="false" ht="17.1" outlineLevel="0" r="1836">
      <c r="A1836" s="36" t="n">
        <v>1831</v>
      </c>
      <c r="B1836" s="36" t="s">
        <v>2543</v>
      </c>
      <c r="C1836" s="38" t="s">
        <v>2663</v>
      </c>
      <c r="D1836" s="39" t="n">
        <v>109</v>
      </c>
      <c r="E1836" s="40"/>
    </row>
    <row collapsed="false" customFormat="false" customHeight="true" hidden="false" ht="17.1" outlineLevel="0" r="1837">
      <c r="A1837" s="36" t="n">
        <v>1832</v>
      </c>
      <c r="B1837" s="36" t="s">
        <v>2543</v>
      </c>
      <c r="C1837" s="38" t="s">
        <v>2664</v>
      </c>
      <c r="D1837" s="39" t="n">
        <v>121</v>
      </c>
      <c r="E1837" s="40"/>
    </row>
    <row collapsed="false" customFormat="false" customHeight="true" hidden="false" ht="17.1" outlineLevel="0" r="1838">
      <c r="A1838" s="36" t="n">
        <v>1833</v>
      </c>
      <c r="B1838" s="36" t="s">
        <v>2543</v>
      </c>
      <c r="C1838" s="38" t="s">
        <v>2665</v>
      </c>
      <c r="D1838" s="39" t="n">
        <v>86</v>
      </c>
      <c r="E1838" s="40"/>
    </row>
    <row collapsed="false" customFormat="false" customHeight="true" hidden="false" ht="17.1" outlineLevel="0" r="1839">
      <c r="A1839" s="36" t="n">
        <v>1834</v>
      </c>
      <c r="B1839" s="36" t="s">
        <v>2543</v>
      </c>
      <c r="C1839" s="38" t="s">
        <v>2665</v>
      </c>
      <c r="D1839" s="39" t="n">
        <v>60</v>
      </c>
      <c r="E1839" s="40"/>
    </row>
    <row collapsed="false" customFormat="false" customHeight="true" hidden="false" ht="17.1" outlineLevel="0" r="1840">
      <c r="A1840" s="36" t="n">
        <v>1835</v>
      </c>
      <c r="B1840" s="36" t="s">
        <v>2543</v>
      </c>
      <c r="C1840" s="38" t="s">
        <v>2666</v>
      </c>
      <c r="D1840" s="39" t="n">
        <v>146</v>
      </c>
      <c r="E1840" s="40"/>
    </row>
    <row collapsed="false" customFormat="false" customHeight="true" hidden="false" ht="17.1" outlineLevel="0" r="1841">
      <c r="A1841" s="36" t="n">
        <v>1836</v>
      </c>
      <c r="B1841" s="36" t="s">
        <v>2543</v>
      </c>
      <c r="C1841" s="38" t="s">
        <v>2667</v>
      </c>
      <c r="D1841" s="39" t="n">
        <v>85</v>
      </c>
      <c r="E1841" s="40"/>
    </row>
    <row collapsed="false" customFormat="false" customHeight="true" hidden="false" ht="17.1" outlineLevel="0" r="1842">
      <c r="A1842" s="36" t="n">
        <v>1837</v>
      </c>
      <c r="B1842" s="36" t="s">
        <v>2543</v>
      </c>
      <c r="C1842" s="38" t="s">
        <v>2668</v>
      </c>
      <c r="D1842" s="39" t="n">
        <v>94</v>
      </c>
      <c r="E1842" s="40"/>
    </row>
    <row collapsed="false" customFormat="false" customHeight="true" hidden="false" ht="17.1" outlineLevel="0" r="1843">
      <c r="A1843" s="36" t="n">
        <v>1838</v>
      </c>
      <c r="B1843" s="36" t="s">
        <v>2543</v>
      </c>
      <c r="C1843" s="38" t="s">
        <v>2669</v>
      </c>
      <c r="D1843" s="39" t="n">
        <v>91</v>
      </c>
      <c r="E1843" s="40"/>
    </row>
    <row collapsed="false" customFormat="false" customHeight="true" hidden="false" ht="17.1" outlineLevel="0" r="1844">
      <c r="A1844" s="36" t="n">
        <v>1839</v>
      </c>
      <c r="B1844" s="36" t="s">
        <v>2543</v>
      </c>
      <c r="C1844" s="38" t="s">
        <v>2670</v>
      </c>
      <c r="D1844" s="39" t="n">
        <v>83</v>
      </c>
      <c r="E1844" s="40"/>
    </row>
    <row collapsed="false" customFormat="false" customHeight="true" hidden="false" ht="17.1" outlineLevel="0" r="1845">
      <c r="A1845" s="36" t="n">
        <v>1840</v>
      </c>
      <c r="B1845" s="36" t="s">
        <v>2543</v>
      </c>
      <c r="C1845" s="38" t="s">
        <v>2671</v>
      </c>
      <c r="D1845" s="39" t="n">
        <v>110</v>
      </c>
      <c r="E1845" s="40"/>
    </row>
    <row collapsed="false" customFormat="false" customHeight="true" hidden="false" ht="17.1" outlineLevel="0" r="1846">
      <c r="A1846" s="36" t="n">
        <v>1841</v>
      </c>
      <c r="B1846" s="36" t="s">
        <v>2543</v>
      </c>
      <c r="C1846" s="38" t="s">
        <v>2672</v>
      </c>
      <c r="D1846" s="39" t="n">
        <v>119</v>
      </c>
      <c r="E1846" s="40"/>
    </row>
    <row collapsed="false" customFormat="false" customHeight="true" hidden="false" ht="17.1" outlineLevel="0" r="1847">
      <c r="A1847" s="36" t="n">
        <v>1842</v>
      </c>
      <c r="B1847" s="36" t="s">
        <v>2543</v>
      </c>
      <c r="C1847" s="38" t="s">
        <v>2673</v>
      </c>
      <c r="D1847" s="39" t="n">
        <v>104</v>
      </c>
      <c r="E1847" s="40"/>
    </row>
    <row collapsed="false" customFormat="false" customHeight="true" hidden="false" ht="17.1" outlineLevel="0" r="1848">
      <c r="A1848" s="36" t="n">
        <v>1843</v>
      </c>
      <c r="B1848" s="36" t="s">
        <v>2543</v>
      </c>
      <c r="C1848" s="38" t="s">
        <v>2674</v>
      </c>
      <c r="D1848" s="39" t="n">
        <v>117</v>
      </c>
      <c r="E1848" s="40"/>
    </row>
    <row collapsed="false" customFormat="false" customHeight="true" hidden="false" ht="17.1" outlineLevel="0" r="1849">
      <c r="A1849" s="36" t="n">
        <v>1844</v>
      </c>
      <c r="B1849" s="36" t="s">
        <v>2543</v>
      </c>
      <c r="C1849" s="38" t="s">
        <v>2675</v>
      </c>
      <c r="D1849" s="39" t="n">
        <v>145</v>
      </c>
      <c r="E1849" s="40"/>
    </row>
    <row collapsed="false" customFormat="false" customHeight="true" hidden="false" ht="17.1" outlineLevel="0" r="1850">
      <c r="A1850" s="36" t="n">
        <v>1845</v>
      </c>
      <c r="B1850" s="36" t="s">
        <v>2543</v>
      </c>
      <c r="C1850" s="38" t="s">
        <v>2676</v>
      </c>
      <c r="D1850" s="39" t="n">
        <v>197</v>
      </c>
      <c r="E1850" s="40"/>
    </row>
    <row collapsed="false" customFormat="false" customHeight="true" hidden="false" ht="17.1" outlineLevel="0" r="1851">
      <c r="A1851" s="36" t="n">
        <v>1846</v>
      </c>
      <c r="B1851" s="36" t="s">
        <v>2543</v>
      </c>
      <c r="C1851" s="38" t="s">
        <v>2677</v>
      </c>
      <c r="D1851" s="39" t="n">
        <v>91</v>
      </c>
      <c r="E1851" s="40"/>
    </row>
    <row collapsed="false" customFormat="false" customHeight="true" hidden="false" ht="17.1" outlineLevel="0" r="1852">
      <c r="A1852" s="36" t="n">
        <v>1847</v>
      </c>
      <c r="B1852" s="36" t="s">
        <v>2543</v>
      </c>
      <c r="C1852" s="38" t="s">
        <v>2678</v>
      </c>
      <c r="D1852" s="39" t="n">
        <v>110</v>
      </c>
      <c r="E1852" s="40"/>
    </row>
    <row collapsed="false" customFormat="false" customHeight="true" hidden="false" ht="17.1" outlineLevel="0" r="1853">
      <c r="A1853" s="36" t="n">
        <v>1848</v>
      </c>
      <c r="B1853" s="36" t="s">
        <v>2543</v>
      </c>
      <c r="C1853" s="38" t="s">
        <v>886</v>
      </c>
      <c r="D1853" s="39" t="n">
        <v>48</v>
      </c>
      <c r="E1853" s="40"/>
    </row>
    <row collapsed="false" customFormat="false" customHeight="true" hidden="false" ht="17.1" outlineLevel="0" r="1854">
      <c r="A1854" s="36" t="n">
        <v>1849</v>
      </c>
      <c r="B1854" s="36" t="s">
        <v>2543</v>
      </c>
      <c r="C1854" s="38" t="s">
        <v>2679</v>
      </c>
      <c r="D1854" s="39" t="n">
        <v>1027</v>
      </c>
      <c r="E1854" s="40"/>
    </row>
    <row collapsed="false" customFormat="false" customHeight="true" hidden="false" ht="17.1" outlineLevel="0" r="1855">
      <c r="A1855" s="36" t="n">
        <v>1850</v>
      </c>
      <c r="B1855" s="36" t="s">
        <v>2543</v>
      </c>
      <c r="C1855" s="38" t="s">
        <v>2680</v>
      </c>
      <c r="D1855" s="39" t="n">
        <v>227</v>
      </c>
      <c r="E1855" s="40"/>
    </row>
    <row collapsed="false" customFormat="false" customHeight="true" hidden="false" ht="17.1" outlineLevel="0" r="1856">
      <c r="A1856" s="36" t="n">
        <v>1851</v>
      </c>
      <c r="B1856" s="36" t="s">
        <v>2543</v>
      </c>
      <c r="C1856" s="38" t="s">
        <v>2681</v>
      </c>
      <c r="D1856" s="39" t="n">
        <v>51</v>
      </c>
      <c r="E1856" s="40"/>
    </row>
    <row collapsed="false" customFormat="false" customHeight="true" hidden="false" ht="17.1" outlineLevel="0" r="1857">
      <c r="A1857" s="36" t="n">
        <v>1852</v>
      </c>
      <c r="B1857" s="36" t="s">
        <v>2543</v>
      </c>
      <c r="C1857" s="38" t="s">
        <v>2682</v>
      </c>
      <c r="D1857" s="39" t="s">
        <v>850</v>
      </c>
      <c r="E1857" s="40"/>
    </row>
    <row collapsed="false" customFormat="false" customHeight="true" hidden="false" ht="17.1" outlineLevel="0" r="1858">
      <c r="A1858" s="36" t="n">
        <v>1853</v>
      </c>
      <c r="B1858" s="36" t="s">
        <v>57</v>
      </c>
      <c r="C1858" s="38" t="s">
        <v>2683</v>
      </c>
      <c r="D1858" s="39" t="n">
        <v>26</v>
      </c>
      <c r="E1858" s="40"/>
    </row>
    <row collapsed="false" customFormat="false" customHeight="true" hidden="false" ht="17.1" outlineLevel="0" r="1859">
      <c r="A1859" s="36" t="n">
        <v>1854</v>
      </c>
      <c r="B1859" s="36" t="s">
        <v>57</v>
      </c>
      <c r="C1859" s="38" t="s">
        <v>2684</v>
      </c>
      <c r="D1859" s="39" t="n">
        <v>42</v>
      </c>
      <c r="E1859" s="40"/>
    </row>
    <row collapsed="false" customFormat="false" customHeight="true" hidden="false" ht="17.1" outlineLevel="0" r="1860">
      <c r="A1860" s="36" t="n">
        <v>1855</v>
      </c>
      <c r="B1860" s="36" t="s">
        <v>57</v>
      </c>
      <c r="C1860" s="38" t="s">
        <v>2685</v>
      </c>
      <c r="D1860" s="39" t="n">
        <v>149</v>
      </c>
      <c r="E1860" s="40"/>
    </row>
    <row collapsed="false" customFormat="false" customHeight="true" hidden="false" ht="17.1" outlineLevel="0" r="1861">
      <c r="A1861" s="36" t="n">
        <v>1856</v>
      </c>
      <c r="B1861" s="36" t="s">
        <v>57</v>
      </c>
      <c r="C1861" s="38" t="s">
        <v>2686</v>
      </c>
      <c r="D1861" s="39" t="n">
        <v>120</v>
      </c>
      <c r="E1861" s="40"/>
    </row>
    <row collapsed="false" customFormat="false" customHeight="true" hidden="false" ht="17.1" outlineLevel="0" r="1862">
      <c r="A1862" s="36" t="n">
        <v>1857</v>
      </c>
      <c r="B1862" s="36" t="s">
        <v>57</v>
      </c>
      <c r="C1862" s="38" t="s">
        <v>2687</v>
      </c>
      <c r="D1862" s="39" t="n">
        <v>160</v>
      </c>
      <c r="E1862" s="40"/>
    </row>
    <row collapsed="false" customFormat="false" customHeight="true" hidden="false" ht="17.1" outlineLevel="0" r="1863">
      <c r="A1863" s="36" t="n">
        <v>1858</v>
      </c>
      <c r="B1863" s="36" t="s">
        <v>57</v>
      </c>
      <c r="C1863" s="38" t="s">
        <v>2688</v>
      </c>
      <c r="D1863" s="39" t="n">
        <v>127</v>
      </c>
      <c r="E1863" s="40"/>
    </row>
    <row collapsed="false" customFormat="false" customHeight="true" hidden="false" ht="17.1" outlineLevel="0" r="1864">
      <c r="A1864" s="36" t="n">
        <v>1859</v>
      </c>
      <c r="B1864" s="36" t="s">
        <v>57</v>
      </c>
      <c r="C1864" s="38" t="s">
        <v>2689</v>
      </c>
      <c r="D1864" s="39" t="n">
        <v>57</v>
      </c>
      <c r="E1864" s="40"/>
    </row>
    <row collapsed="false" customFormat="false" customHeight="true" hidden="false" ht="17.1" outlineLevel="0" r="1865">
      <c r="A1865" s="36" t="n">
        <v>1860</v>
      </c>
      <c r="B1865" s="36" t="s">
        <v>57</v>
      </c>
      <c r="C1865" s="38" t="s">
        <v>2690</v>
      </c>
      <c r="D1865" s="39" t="n">
        <v>31</v>
      </c>
      <c r="E1865" s="40"/>
    </row>
    <row collapsed="false" customFormat="false" customHeight="true" hidden="false" ht="17.1" outlineLevel="0" r="1866">
      <c r="A1866" s="36" t="n">
        <v>1861</v>
      </c>
      <c r="B1866" s="36" t="s">
        <v>57</v>
      </c>
      <c r="C1866" s="38" t="s">
        <v>2691</v>
      </c>
      <c r="D1866" s="39" t="n">
        <v>25</v>
      </c>
      <c r="E1866" s="40"/>
    </row>
    <row collapsed="false" customFormat="false" customHeight="true" hidden="false" ht="17.1" outlineLevel="0" r="1867">
      <c r="A1867" s="36" t="n">
        <v>1862</v>
      </c>
      <c r="B1867" s="36" t="s">
        <v>57</v>
      </c>
      <c r="C1867" s="38" t="s">
        <v>2692</v>
      </c>
      <c r="D1867" s="39" t="n">
        <v>65</v>
      </c>
      <c r="E1867" s="40"/>
    </row>
    <row collapsed="false" customFormat="false" customHeight="true" hidden="false" ht="17.1" outlineLevel="0" r="1868">
      <c r="A1868" s="36" t="n">
        <v>1863</v>
      </c>
      <c r="B1868" s="36" t="s">
        <v>57</v>
      </c>
      <c r="C1868" s="38" t="s">
        <v>2693</v>
      </c>
      <c r="D1868" s="39" t="n">
        <v>65</v>
      </c>
      <c r="E1868" s="40"/>
    </row>
    <row collapsed="false" customFormat="false" customHeight="true" hidden="false" ht="17.1" outlineLevel="0" r="1869">
      <c r="A1869" s="36" t="n">
        <v>1864</v>
      </c>
      <c r="B1869" s="36" t="s">
        <v>57</v>
      </c>
      <c r="C1869" s="38" t="s">
        <v>2694</v>
      </c>
      <c r="D1869" s="39" t="n">
        <v>156</v>
      </c>
      <c r="E1869" s="40"/>
    </row>
    <row collapsed="false" customFormat="false" customHeight="true" hidden="false" ht="17.1" outlineLevel="0" r="1870">
      <c r="A1870" s="36" t="n">
        <v>1865</v>
      </c>
      <c r="B1870" s="36" t="s">
        <v>57</v>
      </c>
      <c r="C1870" s="38" t="s">
        <v>2695</v>
      </c>
      <c r="D1870" s="39" t="n">
        <v>3</v>
      </c>
      <c r="E1870" s="40"/>
    </row>
    <row collapsed="false" customFormat="false" customHeight="true" hidden="false" ht="17.1" outlineLevel="0" r="1871">
      <c r="A1871" s="36" t="n">
        <v>1866</v>
      </c>
      <c r="B1871" s="36" t="s">
        <v>57</v>
      </c>
      <c r="C1871" s="38" t="s">
        <v>2696</v>
      </c>
      <c r="D1871" s="39" t="n">
        <v>140</v>
      </c>
      <c r="E1871" s="40"/>
    </row>
    <row collapsed="false" customFormat="false" customHeight="true" hidden="false" ht="17.1" outlineLevel="0" r="1872">
      <c r="A1872" s="36" t="n">
        <v>1867</v>
      </c>
      <c r="B1872" s="36" t="s">
        <v>57</v>
      </c>
      <c r="C1872" s="38" t="s">
        <v>2697</v>
      </c>
      <c r="D1872" s="39" t="n">
        <v>68</v>
      </c>
      <c r="E1872" s="40"/>
    </row>
    <row collapsed="false" customFormat="false" customHeight="true" hidden="false" ht="17.1" outlineLevel="0" r="1873">
      <c r="A1873" s="36" t="n">
        <v>1868</v>
      </c>
      <c r="B1873" s="36" t="s">
        <v>57</v>
      </c>
      <c r="C1873" s="38" t="s">
        <v>2698</v>
      </c>
      <c r="D1873" s="39" t="s">
        <v>850</v>
      </c>
      <c r="E1873" s="40"/>
    </row>
    <row collapsed="false" customFormat="false" customHeight="true" hidden="false" ht="17.1" outlineLevel="0" r="1874">
      <c r="A1874" s="36" t="n">
        <v>1869</v>
      </c>
      <c r="B1874" s="36" t="s">
        <v>57</v>
      </c>
      <c r="C1874" s="38" t="s">
        <v>2699</v>
      </c>
      <c r="D1874" s="39" t="n">
        <v>213</v>
      </c>
      <c r="E1874" s="40"/>
    </row>
    <row collapsed="false" customFormat="false" customHeight="true" hidden="false" ht="17.1" outlineLevel="0" r="1875">
      <c r="A1875" s="36" t="n">
        <v>1870</v>
      </c>
      <c r="B1875" s="36" t="s">
        <v>57</v>
      </c>
      <c r="C1875" s="38" t="s">
        <v>2700</v>
      </c>
      <c r="D1875" s="39" t="n">
        <v>109</v>
      </c>
      <c r="E1875" s="40"/>
    </row>
    <row collapsed="false" customFormat="false" customHeight="true" hidden="false" ht="17.1" outlineLevel="0" r="1876">
      <c r="A1876" s="36" t="n">
        <v>1871</v>
      </c>
      <c r="B1876" s="36" t="s">
        <v>57</v>
      </c>
      <c r="C1876" s="38" t="s">
        <v>2701</v>
      </c>
      <c r="D1876" s="39" t="n">
        <v>47</v>
      </c>
      <c r="E1876" s="40"/>
    </row>
    <row collapsed="false" customFormat="false" customHeight="true" hidden="false" ht="17.1" outlineLevel="0" r="1877">
      <c r="A1877" s="36" t="n">
        <v>1872</v>
      </c>
      <c r="B1877" s="36" t="s">
        <v>57</v>
      </c>
      <c r="C1877" s="38" t="s">
        <v>2702</v>
      </c>
      <c r="D1877" s="39" t="n">
        <v>96</v>
      </c>
      <c r="E1877" s="40"/>
    </row>
    <row collapsed="false" customFormat="false" customHeight="true" hidden="false" ht="17.1" outlineLevel="0" r="1878">
      <c r="A1878" s="36" t="n">
        <v>1873</v>
      </c>
      <c r="B1878" s="36" t="s">
        <v>57</v>
      </c>
      <c r="C1878" s="38" t="s">
        <v>2703</v>
      </c>
      <c r="D1878" s="39" t="n">
        <v>70</v>
      </c>
      <c r="E1878" s="40"/>
    </row>
    <row collapsed="false" customFormat="false" customHeight="true" hidden="false" ht="17.1" outlineLevel="0" r="1879">
      <c r="A1879" s="36" t="n">
        <v>1874</v>
      </c>
      <c r="B1879" s="36" t="s">
        <v>57</v>
      </c>
      <c r="C1879" s="38" t="s">
        <v>2704</v>
      </c>
      <c r="D1879" s="39" t="n">
        <v>94</v>
      </c>
      <c r="E1879" s="40"/>
    </row>
    <row collapsed="false" customFormat="false" customHeight="true" hidden="false" ht="17.1" outlineLevel="0" r="1880">
      <c r="A1880" s="36" t="n">
        <v>1875</v>
      </c>
      <c r="B1880" s="36" t="s">
        <v>57</v>
      </c>
      <c r="C1880" s="38" t="s">
        <v>2705</v>
      </c>
      <c r="D1880" s="39" t="n">
        <v>152</v>
      </c>
      <c r="E1880" s="40"/>
    </row>
    <row collapsed="false" customFormat="false" customHeight="true" hidden="false" ht="17.1" outlineLevel="0" r="1881">
      <c r="A1881" s="36" t="n">
        <v>1876</v>
      </c>
      <c r="B1881" s="36" t="s">
        <v>57</v>
      </c>
      <c r="C1881" s="38" t="s">
        <v>2706</v>
      </c>
      <c r="D1881" s="39" t="n">
        <v>96</v>
      </c>
      <c r="E1881" s="40"/>
    </row>
    <row collapsed="false" customFormat="false" customHeight="true" hidden="false" ht="17.1" outlineLevel="0" r="1882">
      <c r="A1882" s="36" t="n">
        <v>1877</v>
      </c>
      <c r="B1882" s="36" t="s">
        <v>57</v>
      </c>
      <c r="C1882" s="38" t="s">
        <v>2707</v>
      </c>
      <c r="D1882" s="39" t="n">
        <v>89</v>
      </c>
      <c r="E1882" s="40"/>
    </row>
    <row collapsed="false" customFormat="false" customHeight="true" hidden="false" ht="17.1" outlineLevel="0" r="1883">
      <c r="A1883" s="36" t="n">
        <v>1878</v>
      </c>
      <c r="B1883" s="36" t="s">
        <v>57</v>
      </c>
      <c r="C1883" s="38" t="s">
        <v>2708</v>
      </c>
      <c r="D1883" s="39" t="n">
        <v>98</v>
      </c>
      <c r="E1883" s="40"/>
    </row>
    <row collapsed="false" customFormat="false" customHeight="true" hidden="false" ht="17.1" outlineLevel="0" r="1884">
      <c r="A1884" s="36" t="n">
        <v>1879</v>
      </c>
      <c r="B1884" s="36" t="s">
        <v>57</v>
      </c>
      <c r="C1884" s="38" t="s">
        <v>2709</v>
      </c>
      <c r="D1884" s="39" t="n">
        <v>58</v>
      </c>
      <c r="E1884" s="40"/>
    </row>
    <row collapsed="false" customFormat="false" customHeight="true" hidden="false" ht="17.1" outlineLevel="0" r="1885">
      <c r="A1885" s="36" t="n">
        <v>1880</v>
      </c>
      <c r="B1885" s="36" t="s">
        <v>57</v>
      </c>
      <c r="C1885" s="38" t="s">
        <v>2710</v>
      </c>
      <c r="D1885" s="39" t="n">
        <v>36</v>
      </c>
      <c r="E1885" s="40"/>
    </row>
    <row collapsed="false" customFormat="false" customHeight="true" hidden="false" ht="17.1" outlineLevel="0" r="1886">
      <c r="A1886" s="36" t="n">
        <v>1881</v>
      </c>
      <c r="B1886" s="36" t="s">
        <v>57</v>
      </c>
      <c r="C1886" s="38" t="s">
        <v>2710</v>
      </c>
      <c r="D1886" s="39" t="s">
        <v>850</v>
      </c>
      <c r="E1886" s="40"/>
    </row>
    <row collapsed="false" customFormat="false" customHeight="true" hidden="false" ht="17.1" outlineLevel="0" r="1887">
      <c r="A1887" s="36" t="n">
        <v>1882</v>
      </c>
      <c r="B1887" s="36" t="s">
        <v>57</v>
      </c>
      <c r="C1887" s="38" t="s">
        <v>2711</v>
      </c>
      <c r="D1887" s="39" t="n">
        <v>53</v>
      </c>
      <c r="E1887" s="40"/>
    </row>
    <row collapsed="false" customFormat="false" customHeight="true" hidden="false" ht="17.1" outlineLevel="0" r="1888">
      <c r="A1888" s="36" t="n">
        <v>1883</v>
      </c>
      <c r="B1888" s="36" t="s">
        <v>57</v>
      </c>
      <c r="C1888" s="38" t="s">
        <v>2712</v>
      </c>
      <c r="D1888" s="39" t="n">
        <v>92</v>
      </c>
      <c r="E1888" s="40"/>
    </row>
    <row collapsed="false" customFormat="false" customHeight="true" hidden="false" ht="17.1" outlineLevel="0" r="1889">
      <c r="A1889" s="36" t="n">
        <v>1884</v>
      </c>
      <c r="B1889" s="36" t="s">
        <v>57</v>
      </c>
      <c r="C1889" s="38" t="s">
        <v>2713</v>
      </c>
      <c r="D1889" s="39" t="n">
        <v>8</v>
      </c>
      <c r="E1889" s="40"/>
    </row>
    <row collapsed="false" customFormat="false" customHeight="true" hidden="false" ht="17.1" outlineLevel="0" r="1890">
      <c r="A1890" s="36" t="n">
        <v>1885</v>
      </c>
      <c r="B1890" s="36" t="s">
        <v>57</v>
      </c>
      <c r="C1890" s="38" t="s">
        <v>2714</v>
      </c>
      <c r="D1890" s="39" t="n">
        <v>36</v>
      </c>
      <c r="E1890" s="40"/>
    </row>
    <row collapsed="false" customFormat="false" customHeight="true" hidden="false" ht="17.1" outlineLevel="0" r="1891">
      <c r="A1891" s="36" t="n">
        <v>1886</v>
      </c>
      <c r="B1891" s="36" t="s">
        <v>57</v>
      </c>
      <c r="C1891" s="38" t="s">
        <v>2715</v>
      </c>
      <c r="D1891" s="39" t="n">
        <v>260</v>
      </c>
      <c r="E1891" s="40"/>
    </row>
    <row collapsed="false" customFormat="false" customHeight="true" hidden="false" ht="17.1" outlineLevel="0" r="1892">
      <c r="A1892" s="36" t="n">
        <v>1887</v>
      </c>
      <c r="B1892" s="36" t="s">
        <v>57</v>
      </c>
      <c r="C1892" s="38" t="s">
        <v>2716</v>
      </c>
      <c r="D1892" s="39" t="n">
        <v>10</v>
      </c>
      <c r="E1892" s="40"/>
    </row>
    <row collapsed="false" customFormat="false" customHeight="true" hidden="false" ht="17.1" outlineLevel="0" r="1893">
      <c r="A1893" s="36" t="n">
        <v>1888</v>
      </c>
      <c r="B1893" s="36" t="s">
        <v>57</v>
      </c>
      <c r="C1893" s="38" t="s">
        <v>2717</v>
      </c>
      <c r="D1893" s="39" t="n">
        <v>117</v>
      </c>
      <c r="E1893" s="40"/>
    </row>
    <row collapsed="false" customFormat="false" customHeight="true" hidden="false" ht="17.1" outlineLevel="0" r="1894">
      <c r="A1894" s="36" t="n">
        <v>1889</v>
      </c>
      <c r="B1894" s="36" t="s">
        <v>57</v>
      </c>
      <c r="C1894" s="38" t="s">
        <v>2718</v>
      </c>
      <c r="D1894" s="39" t="n">
        <v>223</v>
      </c>
      <c r="E1894" s="40"/>
    </row>
    <row collapsed="false" customFormat="false" customHeight="true" hidden="false" ht="17.1" outlineLevel="0" r="1895">
      <c r="A1895" s="36" t="n">
        <v>1890</v>
      </c>
      <c r="B1895" s="36" t="s">
        <v>57</v>
      </c>
      <c r="C1895" s="38" t="s">
        <v>2719</v>
      </c>
      <c r="D1895" s="39" t="n">
        <v>72</v>
      </c>
      <c r="E1895" s="40"/>
    </row>
    <row collapsed="false" customFormat="false" customHeight="true" hidden="false" ht="17.1" outlineLevel="0" r="1896">
      <c r="A1896" s="36" t="n">
        <v>1891</v>
      </c>
      <c r="B1896" s="36" t="s">
        <v>57</v>
      </c>
      <c r="C1896" s="38" t="s">
        <v>2720</v>
      </c>
      <c r="D1896" s="39" t="n">
        <v>141</v>
      </c>
      <c r="E1896" s="40"/>
    </row>
    <row collapsed="false" customFormat="false" customHeight="true" hidden="false" ht="17.1" outlineLevel="0" r="1897">
      <c r="A1897" s="36" t="n">
        <v>1892</v>
      </c>
      <c r="B1897" s="36" t="s">
        <v>57</v>
      </c>
      <c r="C1897" s="38" t="s">
        <v>2721</v>
      </c>
      <c r="D1897" s="39" t="s">
        <v>850</v>
      </c>
      <c r="E1897" s="40"/>
    </row>
    <row collapsed="false" customFormat="false" customHeight="true" hidden="false" ht="17.1" outlineLevel="0" r="1898">
      <c r="A1898" s="36" t="n">
        <v>1893</v>
      </c>
      <c r="B1898" s="36" t="s">
        <v>57</v>
      </c>
      <c r="C1898" s="38" t="s">
        <v>2721</v>
      </c>
      <c r="D1898" s="39" t="n">
        <v>269</v>
      </c>
      <c r="E1898" s="40"/>
    </row>
    <row collapsed="false" customFormat="false" customHeight="true" hidden="false" ht="17.1" outlineLevel="0" r="1899">
      <c r="A1899" s="36" t="n">
        <v>1894</v>
      </c>
      <c r="B1899" s="36" t="s">
        <v>57</v>
      </c>
      <c r="C1899" s="38" t="s">
        <v>2722</v>
      </c>
      <c r="D1899" s="39" t="n">
        <v>418</v>
      </c>
      <c r="E1899" s="40"/>
    </row>
    <row collapsed="false" customFormat="false" customHeight="true" hidden="false" ht="17.1" outlineLevel="0" r="1900">
      <c r="A1900" s="36" t="n">
        <v>1895</v>
      </c>
      <c r="B1900" s="36" t="s">
        <v>57</v>
      </c>
      <c r="C1900" s="38" t="s">
        <v>2723</v>
      </c>
      <c r="D1900" s="39" t="n">
        <v>32</v>
      </c>
      <c r="E1900" s="40"/>
    </row>
    <row collapsed="false" customFormat="false" customHeight="true" hidden="false" ht="17.1" outlineLevel="0" r="1901">
      <c r="A1901" s="36" t="n">
        <v>1896</v>
      </c>
      <c r="B1901" s="36" t="s">
        <v>57</v>
      </c>
      <c r="C1901" s="38" t="s">
        <v>2724</v>
      </c>
      <c r="D1901" s="39" t="n">
        <v>14</v>
      </c>
      <c r="E1901" s="40"/>
    </row>
    <row collapsed="false" customFormat="false" customHeight="true" hidden="false" ht="17.1" outlineLevel="0" r="1902">
      <c r="A1902" s="36" t="n">
        <v>1897</v>
      </c>
      <c r="B1902" s="36" t="s">
        <v>57</v>
      </c>
      <c r="C1902" s="38" t="s">
        <v>2725</v>
      </c>
      <c r="D1902" s="39" t="n">
        <v>111</v>
      </c>
      <c r="E1902" s="40"/>
    </row>
    <row collapsed="false" customFormat="false" customHeight="true" hidden="false" ht="17.1" outlineLevel="0" r="1903">
      <c r="A1903" s="36" t="n">
        <v>1898</v>
      </c>
      <c r="B1903" s="36" t="s">
        <v>57</v>
      </c>
      <c r="C1903" s="38" t="s">
        <v>2726</v>
      </c>
      <c r="D1903" s="39" t="s">
        <v>850</v>
      </c>
      <c r="E1903" s="40"/>
    </row>
    <row collapsed="false" customFormat="false" customHeight="true" hidden="false" ht="17.1" outlineLevel="0" r="1904">
      <c r="A1904" s="36" t="n">
        <v>1899</v>
      </c>
      <c r="B1904" s="36" t="s">
        <v>57</v>
      </c>
      <c r="C1904" s="38" t="s">
        <v>2727</v>
      </c>
      <c r="D1904" s="39" t="s">
        <v>850</v>
      </c>
      <c r="E1904" s="40"/>
    </row>
    <row collapsed="false" customFormat="false" customHeight="true" hidden="false" ht="17.1" outlineLevel="0" r="1905">
      <c r="A1905" s="36" t="n">
        <v>1900</v>
      </c>
      <c r="B1905" s="36" t="s">
        <v>57</v>
      </c>
      <c r="C1905" s="38" t="s">
        <v>2728</v>
      </c>
      <c r="D1905" s="39" t="n">
        <v>432</v>
      </c>
      <c r="E1905" s="40"/>
    </row>
    <row collapsed="false" customFormat="false" customHeight="true" hidden="false" ht="17.1" outlineLevel="0" r="1906">
      <c r="A1906" s="36" t="n">
        <v>1901</v>
      </c>
      <c r="B1906" s="36" t="s">
        <v>57</v>
      </c>
      <c r="C1906" s="38" t="s">
        <v>2729</v>
      </c>
      <c r="D1906" s="39" t="n">
        <v>70</v>
      </c>
      <c r="E1906" s="40"/>
    </row>
    <row collapsed="false" customFormat="false" customHeight="true" hidden="false" ht="17.1" outlineLevel="0" r="1907">
      <c r="A1907" s="36" t="n">
        <v>1902</v>
      </c>
      <c r="B1907" s="36" t="s">
        <v>57</v>
      </c>
      <c r="C1907" s="38" t="s">
        <v>2730</v>
      </c>
      <c r="D1907" s="39" t="n">
        <v>8</v>
      </c>
      <c r="E1907" s="40"/>
    </row>
    <row collapsed="false" customFormat="false" customHeight="true" hidden="false" ht="17.1" outlineLevel="0" r="1908">
      <c r="A1908" s="36" t="n">
        <v>1903</v>
      </c>
      <c r="B1908" s="36" t="s">
        <v>57</v>
      </c>
      <c r="C1908" s="38" t="s">
        <v>2731</v>
      </c>
      <c r="D1908" s="39" t="n">
        <v>51</v>
      </c>
      <c r="E1908" s="40"/>
    </row>
    <row collapsed="false" customFormat="false" customHeight="true" hidden="false" ht="17.1" outlineLevel="0" r="1909">
      <c r="A1909" s="36" t="n">
        <v>1904</v>
      </c>
      <c r="B1909" s="36" t="s">
        <v>57</v>
      </c>
      <c r="C1909" s="38" t="s">
        <v>2732</v>
      </c>
      <c r="D1909" s="39" t="n">
        <v>60</v>
      </c>
      <c r="E1909" s="40"/>
    </row>
    <row collapsed="false" customFormat="false" customHeight="true" hidden="false" ht="17.1" outlineLevel="0" r="1910">
      <c r="A1910" s="36" t="n">
        <v>1905</v>
      </c>
      <c r="B1910" s="36" t="s">
        <v>57</v>
      </c>
      <c r="C1910" s="38" t="s">
        <v>2733</v>
      </c>
      <c r="D1910" s="39" t="n">
        <v>66</v>
      </c>
      <c r="E1910" s="40"/>
    </row>
    <row collapsed="false" customFormat="false" customHeight="true" hidden="false" ht="17.1" outlineLevel="0" r="1911">
      <c r="A1911" s="36" t="n">
        <v>1906</v>
      </c>
      <c r="B1911" s="36" t="s">
        <v>57</v>
      </c>
      <c r="C1911" s="38" t="s">
        <v>2734</v>
      </c>
      <c r="D1911" s="39" t="n">
        <v>108</v>
      </c>
      <c r="E1911" s="40"/>
    </row>
    <row collapsed="false" customFormat="false" customHeight="true" hidden="false" ht="17.1" outlineLevel="0" r="1912">
      <c r="A1912" s="36" t="n">
        <v>1907</v>
      </c>
      <c r="B1912" s="36" t="s">
        <v>57</v>
      </c>
      <c r="C1912" s="38" t="s">
        <v>2735</v>
      </c>
      <c r="D1912" s="39" t="n">
        <v>112</v>
      </c>
      <c r="E1912" s="40"/>
    </row>
    <row collapsed="false" customFormat="false" customHeight="true" hidden="false" ht="17.1" outlineLevel="0" r="1913">
      <c r="A1913" s="36" t="n">
        <v>1908</v>
      </c>
      <c r="B1913" s="36" t="s">
        <v>57</v>
      </c>
      <c r="C1913" s="38" t="s">
        <v>2736</v>
      </c>
      <c r="D1913" s="39" t="n">
        <v>102</v>
      </c>
      <c r="E1913" s="40"/>
    </row>
    <row collapsed="false" customFormat="false" customHeight="true" hidden="false" ht="17.1" outlineLevel="0" r="1914">
      <c r="A1914" s="36" t="n">
        <v>1909</v>
      </c>
      <c r="B1914" s="36" t="s">
        <v>57</v>
      </c>
      <c r="C1914" s="38" t="s">
        <v>2737</v>
      </c>
      <c r="D1914" s="39" t="n">
        <v>70</v>
      </c>
      <c r="E1914" s="40"/>
    </row>
    <row collapsed="false" customFormat="false" customHeight="true" hidden="false" ht="17.1" outlineLevel="0" r="1915">
      <c r="A1915" s="36" t="n">
        <v>1910</v>
      </c>
      <c r="B1915" s="36" t="s">
        <v>57</v>
      </c>
      <c r="C1915" s="38" t="s">
        <v>2738</v>
      </c>
      <c r="D1915" s="39" t="n">
        <v>161</v>
      </c>
      <c r="E1915" s="40"/>
    </row>
    <row collapsed="false" customFormat="false" customHeight="true" hidden="false" ht="17.1" outlineLevel="0" r="1916">
      <c r="A1916" s="36" t="n">
        <v>1911</v>
      </c>
      <c r="B1916" s="36" t="s">
        <v>57</v>
      </c>
      <c r="C1916" s="38" t="s">
        <v>2739</v>
      </c>
      <c r="D1916" s="39" t="n">
        <v>61</v>
      </c>
      <c r="E1916" s="40"/>
    </row>
    <row collapsed="false" customFormat="false" customHeight="true" hidden="false" ht="17.1" outlineLevel="0" r="1917">
      <c r="A1917" s="36" t="n">
        <v>1912</v>
      </c>
      <c r="B1917" s="36" t="s">
        <v>57</v>
      </c>
      <c r="C1917" s="38" t="s">
        <v>2740</v>
      </c>
      <c r="D1917" s="39" t="n">
        <v>68</v>
      </c>
      <c r="E1917" s="40"/>
    </row>
    <row collapsed="false" customFormat="false" customHeight="true" hidden="false" ht="17.1" outlineLevel="0" r="1918">
      <c r="A1918" s="36" t="n">
        <v>1913</v>
      </c>
      <c r="B1918" s="36" t="s">
        <v>57</v>
      </c>
      <c r="C1918" s="38" t="s">
        <v>2741</v>
      </c>
      <c r="D1918" s="39" t="n">
        <v>167</v>
      </c>
      <c r="E1918" s="40"/>
    </row>
    <row collapsed="false" customFormat="false" customHeight="true" hidden="false" ht="17.1" outlineLevel="0" r="1919">
      <c r="A1919" s="36" t="n">
        <v>1914</v>
      </c>
      <c r="B1919" s="36" t="s">
        <v>57</v>
      </c>
      <c r="C1919" s="38" t="s">
        <v>2742</v>
      </c>
      <c r="D1919" s="39" t="n">
        <v>34</v>
      </c>
      <c r="E1919" s="40"/>
    </row>
    <row collapsed="false" customFormat="false" customHeight="true" hidden="false" ht="17.1" outlineLevel="0" r="1920">
      <c r="A1920" s="36" t="n">
        <v>1915</v>
      </c>
      <c r="B1920" s="36" t="s">
        <v>57</v>
      </c>
      <c r="C1920" s="38" t="s">
        <v>2743</v>
      </c>
      <c r="D1920" s="39" t="n">
        <v>40</v>
      </c>
      <c r="E1920" s="40"/>
    </row>
    <row collapsed="false" customFormat="false" customHeight="true" hidden="false" ht="17.1" outlineLevel="0" r="1921">
      <c r="A1921" s="36" t="n">
        <v>1916</v>
      </c>
      <c r="B1921" s="36" t="s">
        <v>57</v>
      </c>
      <c r="C1921" s="38" t="s">
        <v>2744</v>
      </c>
      <c r="D1921" s="39" t="s">
        <v>850</v>
      </c>
      <c r="E1921" s="40"/>
    </row>
    <row collapsed="false" customFormat="false" customHeight="true" hidden="false" ht="17.1" outlineLevel="0" r="1922">
      <c r="A1922" s="36" t="n">
        <v>1917</v>
      </c>
      <c r="B1922" s="36" t="s">
        <v>57</v>
      </c>
      <c r="C1922" s="38" t="s">
        <v>2745</v>
      </c>
      <c r="D1922" s="39" t="n">
        <v>10</v>
      </c>
      <c r="E1922" s="40"/>
    </row>
    <row collapsed="false" customFormat="false" customHeight="true" hidden="false" ht="17.1" outlineLevel="0" r="1923">
      <c r="A1923" s="36" t="n">
        <v>1918</v>
      </c>
      <c r="B1923" s="36" t="s">
        <v>57</v>
      </c>
      <c r="C1923" s="38" t="s">
        <v>2746</v>
      </c>
      <c r="D1923" s="39" t="n">
        <v>10</v>
      </c>
      <c r="E1923" s="40"/>
    </row>
    <row collapsed="false" customFormat="false" customHeight="true" hidden="false" ht="17.1" outlineLevel="0" r="1924">
      <c r="A1924" s="36" t="n">
        <v>1919</v>
      </c>
      <c r="B1924" s="36" t="s">
        <v>57</v>
      </c>
      <c r="C1924" s="38" t="s">
        <v>2747</v>
      </c>
      <c r="D1924" s="39" t="n">
        <v>10</v>
      </c>
      <c r="E1924" s="40"/>
    </row>
    <row collapsed="false" customFormat="false" customHeight="true" hidden="false" ht="17.1" outlineLevel="0" r="1925">
      <c r="A1925" s="36" t="n">
        <v>1920</v>
      </c>
      <c r="B1925" s="36" t="s">
        <v>353</v>
      </c>
      <c r="C1925" s="38" t="s">
        <v>2748</v>
      </c>
      <c r="D1925" s="39" t="s">
        <v>850</v>
      </c>
      <c r="E1925" s="40"/>
    </row>
    <row collapsed="false" customFormat="false" customHeight="true" hidden="false" ht="17.1" outlineLevel="0" r="1926">
      <c r="A1926" s="36" t="n">
        <v>1921</v>
      </c>
      <c r="B1926" s="36" t="s">
        <v>353</v>
      </c>
      <c r="C1926" s="38" t="s">
        <v>2749</v>
      </c>
      <c r="D1926" s="39" t="s">
        <v>850</v>
      </c>
      <c r="E1926" s="40"/>
    </row>
    <row collapsed="false" customFormat="false" customHeight="true" hidden="false" ht="17.1" outlineLevel="0" r="1927">
      <c r="A1927" s="36" t="n">
        <v>1922</v>
      </c>
      <c r="B1927" s="36" t="s">
        <v>353</v>
      </c>
      <c r="C1927" s="38" t="s">
        <v>2750</v>
      </c>
      <c r="D1927" s="39" t="n">
        <v>497</v>
      </c>
      <c r="E1927" s="40"/>
    </row>
    <row collapsed="false" customFormat="false" customHeight="true" hidden="false" ht="17.1" outlineLevel="0" r="1928">
      <c r="A1928" s="36" t="n">
        <v>1923</v>
      </c>
      <c r="B1928" s="36" t="s">
        <v>353</v>
      </c>
      <c r="C1928" s="38" t="s">
        <v>2751</v>
      </c>
      <c r="D1928" s="39" t="n">
        <v>225</v>
      </c>
      <c r="E1928" s="40"/>
    </row>
    <row collapsed="false" customFormat="false" customHeight="true" hidden="false" ht="17.1" outlineLevel="0" r="1929">
      <c r="A1929" s="36" t="n">
        <v>1924</v>
      </c>
      <c r="B1929" s="36" t="s">
        <v>353</v>
      </c>
      <c r="C1929" s="38" t="s">
        <v>2752</v>
      </c>
      <c r="D1929" s="39" t="n">
        <v>70</v>
      </c>
      <c r="E1929" s="40"/>
    </row>
    <row collapsed="false" customFormat="false" customHeight="true" hidden="false" ht="17.1" outlineLevel="0" r="1930">
      <c r="A1930" s="36" t="n">
        <v>1925</v>
      </c>
      <c r="B1930" s="36" t="s">
        <v>353</v>
      </c>
      <c r="C1930" s="38" t="s">
        <v>2753</v>
      </c>
      <c r="D1930" s="39" t="n">
        <v>1</v>
      </c>
      <c r="E1930" s="40"/>
    </row>
    <row collapsed="false" customFormat="false" customHeight="true" hidden="false" ht="17.1" outlineLevel="0" r="1931">
      <c r="A1931" s="36" t="n">
        <v>1926</v>
      </c>
      <c r="B1931" s="36" t="s">
        <v>353</v>
      </c>
      <c r="C1931" s="38" t="s">
        <v>2754</v>
      </c>
      <c r="D1931" s="39" t="n">
        <v>420</v>
      </c>
      <c r="E1931" s="40"/>
    </row>
    <row collapsed="false" customFormat="false" customHeight="true" hidden="false" ht="17.1" outlineLevel="0" r="1932">
      <c r="A1932" s="36" t="n">
        <v>1927</v>
      </c>
      <c r="B1932" s="36" t="s">
        <v>353</v>
      </c>
      <c r="C1932" s="38" t="s">
        <v>2755</v>
      </c>
      <c r="D1932" s="39" t="n">
        <v>345</v>
      </c>
      <c r="E1932" s="40"/>
    </row>
    <row collapsed="false" customFormat="false" customHeight="true" hidden="false" ht="17.1" outlineLevel="0" r="1933">
      <c r="A1933" s="36" t="n">
        <v>1928</v>
      </c>
      <c r="B1933" s="36" t="s">
        <v>353</v>
      </c>
      <c r="C1933" s="38" t="s">
        <v>2756</v>
      </c>
      <c r="D1933" s="39" t="s">
        <v>850</v>
      </c>
      <c r="E1933" s="40"/>
    </row>
    <row collapsed="false" customFormat="false" customHeight="true" hidden="false" ht="17.1" outlineLevel="0" r="1934">
      <c r="A1934" s="36" t="n">
        <v>1929</v>
      </c>
      <c r="B1934" s="36" t="s">
        <v>353</v>
      </c>
      <c r="C1934" s="38" t="s">
        <v>2757</v>
      </c>
      <c r="D1934" s="39" t="n">
        <v>109</v>
      </c>
      <c r="E1934" s="40"/>
    </row>
    <row collapsed="false" customFormat="false" customHeight="true" hidden="false" ht="17.1" outlineLevel="0" r="1935">
      <c r="A1935" s="36" t="n">
        <v>1930</v>
      </c>
      <c r="B1935" s="36" t="s">
        <v>353</v>
      </c>
      <c r="C1935" s="38" t="s">
        <v>2758</v>
      </c>
      <c r="D1935" s="39" t="n">
        <v>83</v>
      </c>
      <c r="E1935" s="40"/>
    </row>
    <row collapsed="false" customFormat="false" customHeight="true" hidden="false" ht="17.1" outlineLevel="0" r="1936">
      <c r="A1936" s="36" t="n">
        <v>1931</v>
      </c>
      <c r="B1936" s="36" t="s">
        <v>353</v>
      </c>
      <c r="C1936" s="38" t="s">
        <v>2759</v>
      </c>
      <c r="D1936" s="39" t="s">
        <v>850</v>
      </c>
      <c r="E1936" s="40"/>
    </row>
    <row collapsed="false" customFormat="false" customHeight="true" hidden="false" ht="17.1" outlineLevel="0" r="1937">
      <c r="A1937" s="36" t="n">
        <v>1932</v>
      </c>
      <c r="B1937" s="36" t="s">
        <v>353</v>
      </c>
      <c r="C1937" s="38" t="s">
        <v>2760</v>
      </c>
      <c r="D1937" s="39" t="n">
        <v>216</v>
      </c>
      <c r="E1937" s="40"/>
    </row>
    <row collapsed="false" customFormat="false" customHeight="true" hidden="false" ht="17.1" outlineLevel="0" r="1938">
      <c r="A1938" s="36" t="n">
        <v>1933</v>
      </c>
      <c r="B1938" s="36" t="s">
        <v>353</v>
      </c>
      <c r="C1938" s="38" t="s">
        <v>2761</v>
      </c>
      <c r="D1938" s="39" t="n">
        <v>169</v>
      </c>
      <c r="E1938" s="40"/>
    </row>
    <row collapsed="false" customFormat="false" customHeight="true" hidden="false" ht="17.1" outlineLevel="0" r="1939">
      <c r="A1939" s="36" t="n">
        <v>1934</v>
      </c>
      <c r="B1939" s="36" t="s">
        <v>353</v>
      </c>
      <c r="C1939" s="38" t="s">
        <v>2762</v>
      </c>
      <c r="D1939" s="39" t="n">
        <v>150</v>
      </c>
      <c r="E1939" s="40"/>
    </row>
    <row collapsed="false" customFormat="false" customHeight="true" hidden="false" ht="17.1" outlineLevel="0" r="1940">
      <c r="A1940" s="36" t="n">
        <v>1935</v>
      </c>
      <c r="B1940" s="36" t="s">
        <v>353</v>
      </c>
      <c r="C1940" s="38" t="s">
        <v>2763</v>
      </c>
      <c r="D1940" s="39" t="s">
        <v>850</v>
      </c>
      <c r="E1940" s="40"/>
    </row>
    <row collapsed="false" customFormat="false" customHeight="true" hidden="false" ht="17.1" outlineLevel="0" r="1941">
      <c r="A1941" s="36" t="n">
        <v>1936</v>
      </c>
      <c r="B1941" s="36" t="s">
        <v>353</v>
      </c>
      <c r="C1941" s="38" t="s">
        <v>2764</v>
      </c>
      <c r="D1941" s="39" t="n">
        <v>235</v>
      </c>
      <c r="E1941" s="40"/>
    </row>
    <row collapsed="false" customFormat="false" customHeight="true" hidden="false" ht="17.1" outlineLevel="0" r="1942">
      <c r="A1942" s="36" t="n">
        <v>1937</v>
      </c>
      <c r="B1942" s="36" t="s">
        <v>353</v>
      </c>
      <c r="C1942" s="38" t="s">
        <v>2765</v>
      </c>
      <c r="D1942" s="39" t="n">
        <v>148</v>
      </c>
      <c r="E1942" s="40"/>
    </row>
    <row collapsed="false" customFormat="false" customHeight="true" hidden="false" ht="17.1" outlineLevel="0" r="1943">
      <c r="A1943" s="36" t="n">
        <v>1938</v>
      </c>
      <c r="B1943" s="36" t="s">
        <v>353</v>
      </c>
      <c r="C1943" s="38" t="s">
        <v>2766</v>
      </c>
      <c r="D1943" s="39" t="n">
        <v>173</v>
      </c>
      <c r="E1943" s="40"/>
    </row>
    <row collapsed="false" customFormat="false" customHeight="true" hidden="false" ht="17.1" outlineLevel="0" r="1944">
      <c r="A1944" s="36" t="n">
        <v>1939</v>
      </c>
      <c r="B1944" s="36" t="s">
        <v>353</v>
      </c>
      <c r="C1944" s="38" t="s">
        <v>2767</v>
      </c>
      <c r="D1944" s="39" t="s">
        <v>850</v>
      </c>
      <c r="E1944" s="40"/>
    </row>
    <row collapsed="false" customFormat="false" customHeight="true" hidden="false" ht="17.1" outlineLevel="0" r="1945">
      <c r="A1945" s="36" t="n">
        <v>1940</v>
      </c>
      <c r="B1945" s="36" t="s">
        <v>353</v>
      </c>
      <c r="C1945" s="38" t="s">
        <v>2768</v>
      </c>
      <c r="D1945" s="39" t="n">
        <v>640</v>
      </c>
      <c r="E1945" s="40"/>
    </row>
    <row collapsed="false" customFormat="false" customHeight="true" hidden="false" ht="17.1" outlineLevel="0" r="1946">
      <c r="A1946" s="36" t="n">
        <v>1941</v>
      </c>
      <c r="B1946" s="36" t="s">
        <v>353</v>
      </c>
      <c r="C1946" s="38" t="s">
        <v>2769</v>
      </c>
      <c r="D1946" s="39" t="n">
        <v>160</v>
      </c>
      <c r="E1946" s="40"/>
    </row>
    <row collapsed="false" customFormat="false" customHeight="true" hidden="false" ht="17.1" outlineLevel="0" r="1947">
      <c r="A1947" s="36" t="n">
        <v>1942</v>
      </c>
      <c r="B1947" s="36" t="s">
        <v>353</v>
      </c>
      <c r="C1947" s="38" t="s">
        <v>2770</v>
      </c>
      <c r="D1947" s="39" t="n">
        <v>127</v>
      </c>
      <c r="E1947" s="40"/>
    </row>
    <row collapsed="false" customFormat="false" customHeight="true" hidden="false" ht="17.1" outlineLevel="0" r="1948">
      <c r="A1948" s="36" t="n">
        <v>1943</v>
      </c>
      <c r="B1948" s="36" t="s">
        <v>353</v>
      </c>
      <c r="C1948" s="38" t="s">
        <v>2771</v>
      </c>
      <c r="D1948" s="39" t="n">
        <v>63</v>
      </c>
      <c r="E1948" s="40"/>
    </row>
    <row collapsed="false" customFormat="false" customHeight="true" hidden="false" ht="17.1" outlineLevel="0" r="1949">
      <c r="A1949" s="36" t="n">
        <v>1944</v>
      </c>
      <c r="B1949" s="36" t="s">
        <v>353</v>
      </c>
      <c r="C1949" s="38" t="s">
        <v>2772</v>
      </c>
      <c r="D1949" s="39" t="n">
        <v>154</v>
      </c>
      <c r="E1949" s="40"/>
    </row>
    <row collapsed="false" customFormat="false" customHeight="true" hidden="false" ht="17.1" outlineLevel="0" r="1950">
      <c r="A1950" s="36" t="n">
        <v>1945</v>
      </c>
      <c r="B1950" s="36" t="s">
        <v>353</v>
      </c>
      <c r="C1950" s="38" t="s">
        <v>2773</v>
      </c>
      <c r="D1950" s="39" t="n">
        <v>157</v>
      </c>
      <c r="E1950" s="40"/>
    </row>
    <row collapsed="false" customFormat="false" customHeight="true" hidden="false" ht="17.1" outlineLevel="0" r="1951">
      <c r="A1951" s="36" t="n">
        <v>1946</v>
      </c>
      <c r="B1951" s="36" t="s">
        <v>353</v>
      </c>
      <c r="C1951" s="38" t="s">
        <v>2774</v>
      </c>
      <c r="D1951" s="39" t="n">
        <v>248</v>
      </c>
      <c r="E1951" s="40"/>
    </row>
    <row collapsed="false" customFormat="false" customHeight="true" hidden="false" ht="17.1" outlineLevel="0" r="1952">
      <c r="A1952" s="36" t="n">
        <v>1947</v>
      </c>
      <c r="B1952" s="36" t="s">
        <v>353</v>
      </c>
      <c r="C1952" s="38" t="s">
        <v>2775</v>
      </c>
      <c r="D1952" s="39" t="n">
        <v>106</v>
      </c>
      <c r="E1952" s="40"/>
    </row>
    <row collapsed="false" customFormat="false" customHeight="true" hidden="false" ht="17.1" outlineLevel="0" r="1953">
      <c r="A1953" s="36" t="n">
        <v>1948</v>
      </c>
      <c r="B1953" s="36" t="s">
        <v>353</v>
      </c>
      <c r="C1953" s="38" t="s">
        <v>2776</v>
      </c>
      <c r="D1953" s="39" t="n">
        <v>172</v>
      </c>
      <c r="E1953" s="40"/>
    </row>
    <row collapsed="false" customFormat="false" customHeight="true" hidden="false" ht="17.1" outlineLevel="0" r="1954">
      <c r="A1954" s="36" t="n">
        <v>1949</v>
      </c>
      <c r="B1954" s="36" t="s">
        <v>353</v>
      </c>
      <c r="C1954" s="38" t="s">
        <v>2777</v>
      </c>
      <c r="D1954" s="39" t="n">
        <v>100</v>
      </c>
      <c r="E1954" s="40"/>
    </row>
    <row collapsed="false" customFormat="false" customHeight="true" hidden="false" ht="17.1" outlineLevel="0" r="1955">
      <c r="A1955" s="36" t="n">
        <v>1950</v>
      </c>
      <c r="B1955" s="36" t="s">
        <v>353</v>
      </c>
      <c r="C1955" s="38" t="s">
        <v>2778</v>
      </c>
      <c r="D1955" s="39" t="s">
        <v>850</v>
      </c>
      <c r="E1955" s="40"/>
    </row>
    <row collapsed="false" customFormat="false" customHeight="true" hidden="false" ht="17.1" outlineLevel="0" r="1956">
      <c r="A1956" s="36" t="n">
        <v>1951</v>
      </c>
      <c r="B1956" s="36" t="s">
        <v>353</v>
      </c>
      <c r="C1956" s="38" t="s">
        <v>2779</v>
      </c>
      <c r="D1956" s="39" t="n">
        <v>287</v>
      </c>
      <c r="E1956" s="40"/>
    </row>
    <row collapsed="false" customFormat="false" customHeight="true" hidden="false" ht="17.1" outlineLevel="0" r="1957">
      <c r="A1957" s="36" t="n">
        <v>1952</v>
      </c>
      <c r="B1957" s="36" t="s">
        <v>353</v>
      </c>
      <c r="C1957" s="38" t="s">
        <v>2780</v>
      </c>
      <c r="D1957" s="39" t="n">
        <v>153</v>
      </c>
      <c r="E1957" s="40"/>
    </row>
    <row collapsed="false" customFormat="false" customHeight="true" hidden="false" ht="17.1" outlineLevel="0" r="1958">
      <c r="A1958" s="36" t="n">
        <v>1953</v>
      </c>
      <c r="B1958" s="36" t="s">
        <v>353</v>
      </c>
      <c r="C1958" s="38" t="s">
        <v>2781</v>
      </c>
      <c r="D1958" s="39" t="n">
        <v>129</v>
      </c>
      <c r="E1958" s="40"/>
    </row>
    <row collapsed="false" customFormat="false" customHeight="true" hidden="false" ht="17.1" outlineLevel="0" r="1959">
      <c r="A1959" s="36" t="n">
        <v>1954</v>
      </c>
      <c r="B1959" s="36" t="s">
        <v>353</v>
      </c>
      <c r="C1959" s="38" t="s">
        <v>2782</v>
      </c>
      <c r="D1959" s="39" t="n">
        <v>208</v>
      </c>
      <c r="E1959" s="40"/>
    </row>
    <row collapsed="false" customFormat="false" customHeight="true" hidden="false" ht="17.1" outlineLevel="0" r="1960">
      <c r="A1960" s="36" t="n">
        <v>1955</v>
      </c>
      <c r="B1960" s="36" t="s">
        <v>353</v>
      </c>
      <c r="C1960" s="38" t="s">
        <v>2783</v>
      </c>
      <c r="D1960" s="39" t="n">
        <v>141</v>
      </c>
      <c r="E1960" s="40"/>
    </row>
    <row collapsed="false" customFormat="false" customHeight="true" hidden="false" ht="17.1" outlineLevel="0" r="1961">
      <c r="A1961" s="36" t="n">
        <v>1956</v>
      </c>
      <c r="B1961" s="36" t="s">
        <v>353</v>
      </c>
      <c r="C1961" s="38" t="s">
        <v>2784</v>
      </c>
      <c r="D1961" s="39" t="n">
        <v>133</v>
      </c>
      <c r="E1961" s="40"/>
    </row>
    <row collapsed="false" customFormat="false" customHeight="true" hidden="false" ht="17.1" outlineLevel="0" r="1962">
      <c r="A1962" s="36" t="n">
        <v>1957</v>
      </c>
      <c r="B1962" s="36" t="s">
        <v>353</v>
      </c>
      <c r="C1962" s="38" t="s">
        <v>2785</v>
      </c>
      <c r="D1962" s="39" t="n">
        <v>131</v>
      </c>
      <c r="E1962" s="40"/>
    </row>
    <row collapsed="false" customFormat="false" customHeight="true" hidden="false" ht="17.1" outlineLevel="0" r="1963">
      <c r="A1963" s="36" t="n">
        <v>1958</v>
      </c>
      <c r="B1963" s="36" t="s">
        <v>353</v>
      </c>
      <c r="C1963" s="38" t="s">
        <v>2786</v>
      </c>
      <c r="D1963" s="39" t="n">
        <v>90</v>
      </c>
      <c r="E1963" s="40"/>
    </row>
    <row collapsed="false" customFormat="false" customHeight="true" hidden="false" ht="17.1" outlineLevel="0" r="1964">
      <c r="A1964" s="36" t="n">
        <v>1959</v>
      </c>
      <c r="B1964" s="36" t="s">
        <v>353</v>
      </c>
      <c r="C1964" s="38" t="s">
        <v>2787</v>
      </c>
      <c r="D1964" s="39" t="n">
        <v>3</v>
      </c>
      <c r="E1964" s="40"/>
    </row>
    <row collapsed="false" customFormat="false" customHeight="true" hidden="false" ht="17.1" outlineLevel="0" r="1965">
      <c r="A1965" s="36" t="n">
        <v>1960</v>
      </c>
      <c r="B1965" s="36" t="s">
        <v>353</v>
      </c>
      <c r="C1965" s="38" t="s">
        <v>2788</v>
      </c>
      <c r="D1965" s="39" t="n">
        <v>143</v>
      </c>
      <c r="E1965" s="40"/>
    </row>
    <row collapsed="false" customFormat="false" customHeight="true" hidden="false" ht="17.1" outlineLevel="0" r="1966">
      <c r="A1966" s="36" t="n">
        <v>1961</v>
      </c>
      <c r="B1966" s="36" t="s">
        <v>353</v>
      </c>
      <c r="C1966" s="38" t="s">
        <v>2789</v>
      </c>
      <c r="D1966" s="39" t="n">
        <v>98</v>
      </c>
      <c r="E1966" s="40"/>
    </row>
    <row collapsed="false" customFormat="false" customHeight="true" hidden="false" ht="17.1" outlineLevel="0" r="1967">
      <c r="A1967" s="36" t="n">
        <v>1962</v>
      </c>
      <c r="B1967" s="36" t="s">
        <v>353</v>
      </c>
      <c r="C1967" s="38" t="s">
        <v>2790</v>
      </c>
      <c r="D1967" s="39" t="n">
        <v>22</v>
      </c>
      <c r="E1967" s="40"/>
    </row>
    <row collapsed="false" customFormat="false" customHeight="true" hidden="false" ht="17.1" outlineLevel="0" r="1968">
      <c r="A1968" s="36" t="n">
        <v>1963</v>
      </c>
      <c r="B1968" s="36" t="s">
        <v>353</v>
      </c>
      <c r="C1968" s="38" t="s">
        <v>2791</v>
      </c>
      <c r="D1968" s="39" t="n">
        <v>50</v>
      </c>
      <c r="E1968" s="40"/>
    </row>
    <row collapsed="false" customFormat="false" customHeight="true" hidden="false" ht="17.1" outlineLevel="0" r="1969">
      <c r="A1969" s="36" t="n">
        <v>1964</v>
      </c>
      <c r="B1969" s="36" t="s">
        <v>353</v>
      </c>
      <c r="C1969" s="38" t="s">
        <v>2792</v>
      </c>
      <c r="D1969" s="39" t="n">
        <v>328</v>
      </c>
      <c r="E1969" s="40"/>
    </row>
    <row collapsed="false" customFormat="false" customHeight="true" hidden="false" ht="17.1" outlineLevel="0" r="1970">
      <c r="A1970" s="36" t="n">
        <v>1965</v>
      </c>
      <c r="B1970" s="36" t="s">
        <v>353</v>
      </c>
      <c r="C1970" s="38" t="s">
        <v>2793</v>
      </c>
      <c r="D1970" s="39" t="n">
        <v>88</v>
      </c>
      <c r="E1970" s="40"/>
    </row>
    <row collapsed="false" customFormat="false" customHeight="true" hidden="false" ht="17.1" outlineLevel="0" r="1971">
      <c r="A1971" s="36" t="n">
        <v>1966</v>
      </c>
      <c r="B1971" s="36" t="s">
        <v>353</v>
      </c>
      <c r="C1971" s="38" t="s">
        <v>2794</v>
      </c>
      <c r="D1971" s="39" t="n">
        <v>127</v>
      </c>
      <c r="E1971" s="40"/>
    </row>
    <row collapsed="false" customFormat="false" customHeight="true" hidden="false" ht="17.1" outlineLevel="0" r="1972">
      <c r="A1972" s="36" t="n">
        <v>1967</v>
      </c>
      <c r="B1972" s="36" t="s">
        <v>353</v>
      </c>
      <c r="C1972" s="38" t="s">
        <v>2795</v>
      </c>
      <c r="D1972" s="39" t="n">
        <v>79</v>
      </c>
      <c r="E1972" s="40"/>
    </row>
    <row collapsed="false" customFormat="false" customHeight="true" hidden="false" ht="17.1" outlineLevel="0" r="1973">
      <c r="A1973" s="36" t="n">
        <v>1968</v>
      </c>
      <c r="B1973" s="36" t="s">
        <v>353</v>
      </c>
      <c r="C1973" s="38" t="s">
        <v>2796</v>
      </c>
      <c r="D1973" s="39" t="n">
        <v>259</v>
      </c>
      <c r="E1973" s="40"/>
    </row>
    <row collapsed="false" customFormat="false" customHeight="true" hidden="false" ht="17.1" outlineLevel="0" r="1974">
      <c r="A1974" s="36" t="n">
        <v>1969</v>
      </c>
      <c r="B1974" s="36" t="s">
        <v>353</v>
      </c>
      <c r="C1974" s="38" t="s">
        <v>2796</v>
      </c>
      <c r="D1974" s="39" t="n">
        <v>56</v>
      </c>
      <c r="E1974" s="40"/>
    </row>
    <row collapsed="false" customFormat="false" customHeight="true" hidden="false" ht="17.1" outlineLevel="0" r="1975">
      <c r="A1975" s="36" t="n">
        <v>1970</v>
      </c>
      <c r="B1975" s="36" t="s">
        <v>353</v>
      </c>
      <c r="C1975" s="38" t="s">
        <v>2797</v>
      </c>
      <c r="D1975" s="39" t="n">
        <v>237</v>
      </c>
      <c r="E1975" s="40"/>
    </row>
    <row collapsed="false" customFormat="false" customHeight="true" hidden="false" ht="17.1" outlineLevel="0" r="1976">
      <c r="A1976" s="36" t="n">
        <v>1971</v>
      </c>
      <c r="B1976" s="36" t="s">
        <v>353</v>
      </c>
      <c r="C1976" s="38" t="s">
        <v>2797</v>
      </c>
      <c r="D1976" s="39" t="n">
        <v>152</v>
      </c>
      <c r="E1976" s="40"/>
    </row>
    <row collapsed="false" customFormat="false" customHeight="true" hidden="false" ht="17.1" outlineLevel="0" r="1977">
      <c r="A1977" s="36" t="n">
        <v>1972</v>
      </c>
      <c r="B1977" s="36" t="s">
        <v>353</v>
      </c>
      <c r="C1977" s="38" t="s">
        <v>2798</v>
      </c>
      <c r="D1977" s="39" t="n">
        <v>33</v>
      </c>
      <c r="E1977" s="40"/>
    </row>
    <row collapsed="false" customFormat="false" customHeight="true" hidden="false" ht="17.1" outlineLevel="0" r="1978">
      <c r="A1978" s="36" t="n">
        <v>1973</v>
      </c>
      <c r="B1978" s="36" t="s">
        <v>353</v>
      </c>
      <c r="C1978" s="38" t="s">
        <v>2799</v>
      </c>
      <c r="D1978" s="39" t="n">
        <v>83</v>
      </c>
      <c r="E1978" s="40"/>
    </row>
    <row collapsed="false" customFormat="false" customHeight="true" hidden="false" ht="17.1" outlineLevel="0" r="1979">
      <c r="A1979" s="36" t="n">
        <v>1974</v>
      </c>
      <c r="B1979" s="36" t="s">
        <v>353</v>
      </c>
      <c r="C1979" s="38" t="s">
        <v>2800</v>
      </c>
      <c r="D1979" s="39" t="n">
        <v>132</v>
      </c>
      <c r="E1979" s="40"/>
    </row>
    <row collapsed="false" customFormat="false" customHeight="true" hidden="false" ht="17.1" outlineLevel="0" r="1980">
      <c r="A1980" s="36" t="n">
        <v>1975</v>
      </c>
      <c r="B1980" s="36" t="s">
        <v>353</v>
      </c>
      <c r="C1980" s="38" t="s">
        <v>2801</v>
      </c>
      <c r="D1980" s="39" t="n">
        <v>91</v>
      </c>
      <c r="E1980" s="40"/>
    </row>
    <row collapsed="false" customFormat="false" customHeight="true" hidden="false" ht="17.1" outlineLevel="0" r="1981">
      <c r="A1981" s="36" t="n">
        <v>1976</v>
      </c>
      <c r="B1981" s="36" t="s">
        <v>353</v>
      </c>
      <c r="C1981" s="38" t="s">
        <v>2802</v>
      </c>
      <c r="D1981" s="39" t="s">
        <v>850</v>
      </c>
      <c r="E1981" s="40"/>
    </row>
    <row collapsed="false" customFormat="false" customHeight="true" hidden="false" ht="17.1" outlineLevel="0" r="1982">
      <c r="A1982" s="36" t="n">
        <v>1977</v>
      </c>
      <c r="B1982" s="36" t="s">
        <v>353</v>
      </c>
      <c r="C1982" s="38" t="s">
        <v>2803</v>
      </c>
      <c r="D1982" s="39" t="n">
        <v>339</v>
      </c>
      <c r="E1982" s="40"/>
    </row>
    <row collapsed="false" customFormat="false" customHeight="true" hidden="false" ht="17.1" outlineLevel="0" r="1983">
      <c r="A1983" s="36" t="n">
        <v>1978</v>
      </c>
      <c r="B1983" s="36" t="s">
        <v>353</v>
      </c>
      <c r="C1983" s="38" t="s">
        <v>2804</v>
      </c>
      <c r="D1983" s="39" t="n">
        <v>90</v>
      </c>
      <c r="E1983" s="40"/>
    </row>
    <row collapsed="false" customFormat="false" customHeight="true" hidden="false" ht="17.1" outlineLevel="0" r="1984">
      <c r="A1984" s="36" t="n">
        <v>1979</v>
      </c>
      <c r="B1984" s="36" t="s">
        <v>353</v>
      </c>
      <c r="C1984" s="38" t="s">
        <v>2805</v>
      </c>
      <c r="D1984" s="39" t="n">
        <v>219</v>
      </c>
      <c r="E1984" s="40"/>
    </row>
    <row collapsed="false" customFormat="false" customHeight="true" hidden="false" ht="17.1" outlineLevel="0" r="1985">
      <c r="A1985" s="36" t="n">
        <v>1980</v>
      </c>
      <c r="B1985" s="36" t="s">
        <v>353</v>
      </c>
      <c r="C1985" s="38" t="s">
        <v>2806</v>
      </c>
      <c r="D1985" s="39" t="n">
        <v>143</v>
      </c>
      <c r="E1985" s="40"/>
    </row>
    <row collapsed="false" customFormat="false" customHeight="true" hidden="false" ht="17.1" outlineLevel="0" r="1986">
      <c r="A1986" s="36" t="n">
        <v>1981</v>
      </c>
      <c r="B1986" s="36" t="s">
        <v>353</v>
      </c>
      <c r="C1986" s="38" t="s">
        <v>2807</v>
      </c>
      <c r="D1986" s="39" t="n">
        <v>268</v>
      </c>
      <c r="E1986" s="40"/>
    </row>
    <row collapsed="false" customFormat="false" customHeight="true" hidden="false" ht="17.1" outlineLevel="0" r="1987">
      <c r="A1987" s="36" t="n">
        <v>1982</v>
      </c>
      <c r="B1987" s="36" t="s">
        <v>353</v>
      </c>
      <c r="C1987" s="38" t="s">
        <v>2808</v>
      </c>
      <c r="D1987" s="39" t="n">
        <v>69</v>
      </c>
      <c r="E1987" s="40"/>
    </row>
    <row collapsed="false" customFormat="false" customHeight="true" hidden="false" ht="17.1" outlineLevel="0" r="1988">
      <c r="A1988" s="36" t="n">
        <v>1983</v>
      </c>
      <c r="B1988" s="36" t="s">
        <v>353</v>
      </c>
      <c r="C1988" s="38" t="s">
        <v>2809</v>
      </c>
      <c r="D1988" s="39" t="n">
        <v>207</v>
      </c>
      <c r="E1988" s="40"/>
    </row>
    <row collapsed="false" customFormat="false" customHeight="true" hidden="false" ht="17.1" outlineLevel="0" r="1989">
      <c r="A1989" s="36" t="n">
        <v>1984</v>
      </c>
      <c r="B1989" s="36" t="s">
        <v>353</v>
      </c>
      <c r="C1989" s="38" t="s">
        <v>2810</v>
      </c>
      <c r="D1989" s="39" t="n">
        <v>85</v>
      </c>
      <c r="E1989" s="40"/>
    </row>
    <row collapsed="false" customFormat="false" customHeight="true" hidden="false" ht="17.1" outlineLevel="0" r="1990">
      <c r="A1990" s="36" t="n">
        <v>1985</v>
      </c>
      <c r="B1990" s="36" t="s">
        <v>353</v>
      </c>
      <c r="C1990" s="38" t="s">
        <v>2811</v>
      </c>
      <c r="D1990" s="39" t="n">
        <v>223</v>
      </c>
      <c r="E1990" s="40"/>
    </row>
    <row collapsed="false" customFormat="false" customHeight="true" hidden="false" ht="17.1" outlineLevel="0" r="1991">
      <c r="A1991" s="36" t="n">
        <v>1986</v>
      </c>
      <c r="B1991" s="36" t="s">
        <v>353</v>
      </c>
      <c r="C1991" s="38" t="s">
        <v>2812</v>
      </c>
      <c r="D1991" s="39" t="n">
        <v>86</v>
      </c>
      <c r="E1991" s="40"/>
    </row>
    <row collapsed="false" customFormat="false" customHeight="true" hidden="false" ht="17.1" outlineLevel="0" r="1992">
      <c r="A1992" s="36" t="n">
        <v>1987</v>
      </c>
      <c r="B1992" s="36" t="s">
        <v>353</v>
      </c>
      <c r="C1992" s="38" t="s">
        <v>2813</v>
      </c>
      <c r="D1992" s="39" t="n">
        <v>119</v>
      </c>
      <c r="E1992" s="40"/>
    </row>
    <row collapsed="false" customFormat="false" customHeight="true" hidden="false" ht="17.1" outlineLevel="0" r="1993">
      <c r="A1993" s="36" t="n">
        <v>1988</v>
      </c>
      <c r="B1993" s="36" t="s">
        <v>353</v>
      </c>
      <c r="C1993" s="38" t="s">
        <v>2814</v>
      </c>
      <c r="D1993" s="39" t="n">
        <v>51</v>
      </c>
      <c r="E1993" s="40"/>
    </row>
    <row collapsed="false" customFormat="false" customHeight="true" hidden="false" ht="17.1" outlineLevel="0" r="1994">
      <c r="A1994" s="36" t="n">
        <v>1989</v>
      </c>
      <c r="B1994" s="36" t="s">
        <v>353</v>
      </c>
      <c r="C1994" s="38" t="s">
        <v>2815</v>
      </c>
      <c r="D1994" s="39" t="n">
        <v>141</v>
      </c>
      <c r="E1994" s="40"/>
    </row>
    <row collapsed="false" customFormat="false" customHeight="true" hidden="false" ht="17.1" outlineLevel="0" r="1995">
      <c r="A1995" s="36" t="n">
        <v>1990</v>
      </c>
      <c r="B1995" s="36" t="s">
        <v>353</v>
      </c>
      <c r="C1995" s="38" t="s">
        <v>2816</v>
      </c>
      <c r="D1995" s="39" t="n">
        <v>106</v>
      </c>
      <c r="E1995" s="40"/>
    </row>
    <row collapsed="false" customFormat="false" customHeight="true" hidden="false" ht="17.1" outlineLevel="0" r="1996">
      <c r="A1996" s="36" t="n">
        <v>1991</v>
      </c>
      <c r="B1996" s="36" t="s">
        <v>353</v>
      </c>
      <c r="C1996" s="38" t="s">
        <v>2817</v>
      </c>
      <c r="D1996" s="39" t="n">
        <v>189</v>
      </c>
      <c r="E1996" s="40"/>
    </row>
    <row collapsed="false" customFormat="false" customHeight="true" hidden="false" ht="17.1" outlineLevel="0" r="1997">
      <c r="A1997" s="36" t="n">
        <v>1992</v>
      </c>
      <c r="B1997" s="36" t="s">
        <v>353</v>
      </c>
      <c r="C1997" s="38" t="s">
        <v>2818</v>
      </c>
      <c r="D1997" s="39" t="n">
        <v>32</v>
      </c>
      <c r="E1997" s="40"/>
    </row>
    <row collapsed="false" customFormat="false" customHeight="true" hidden="false" ht="17.1" outlineLevel="0" r="1998">
      <c r="A1998" s="36" t="n">
        <v>1993</v>
      </c>
      <c r="B1998" s="36" t="s">
        <v>353</v>
      </c>
      <c r="C1998" s="38" t="s">
        <v>2819</v>
      </c>
      <c r="D1998" s="39" t="n">
        <v>101</v>
      </c>
      <c r="E1998" s="40"/>
    </row>
    <row collapsed="false" customFormat="false" customHeight="true" hidden="false" ht="17.1" outlineLevel="0" r="1999">
      <c r="A1999" s="36" t="n">
        <v>1994</v>
      </c>
      <c r="B1999" s="36" t="s">
        <v>353</v>
      </c>
      <c r="C1999" s="38" t="s">
        <v>2820</v>
      </c>
      <c r="D1999" s="39" t="n">
        <v>62</v>
      </c>
      <c r="E1999" s="40"/>
    </row>
    <row collapsed="false" customFormat="false" customHeight="true" hidden="false" ht="17.1" outlineLevel="0" r="2000">
      <c r="A2000" s="36" t="n">
        <v>1995</v>
      </c>
      <c r="B2000" s="36" t="s">
        <v>353</v>
      </c>
      <c r="C2000" s="38" t="s">
        <v>2821</v>
      </c>
      <c r="D2000" s="39" t="n">
        <v>115</v>
      </c>
      <c r="E2000" s="40"/>
    </row>
    <row collapsed="false" customFormat="false" customHeight="true" hidden="false" ht="17.1" outlineLevel="0" r="2001">
      <c r="A2001" s="36" t="n">
        <v>1996</v>
      </c>
      <c r="B2001" s="36" t="s">
        <v>353</v>
      </c>
      <c r="C2001" s="38" t="s">
        <v>2822</v>
      </c>
      <c r="D2001" s="39" t="n">
        <v>171</v>
      </c>
      <c r="E2001" s="40"/>
    </row>
    <row collapsed="false" customFormat="false" customHeight="true" hidden="false" ht="17.1" outlineLevel="0" r="2002">
      <c r="A2002" s="36" t="n">
        <v>1997</v>
      </c>
      <c r="B2002" s="36" t="s">
        <v>353</v>
      </c>
      <c r="C2002" s="38" t="s">
        <v>2823</v>
      </c>
      <c r="D2002" s="39" t="n">
        <v>111</v>
      </c>
      <c r="E2002" s="40"/>
    </row>
    <row collapsed="false" customFormat="false" customHeight="true" hidden="false" ht="17.1" outlineLevel="0" r="2003">
      <c r="A2003" s="36" t="n">
        <v>1998</v>
      </c>
      <c r="B2003" s="36" t="s">
        <v>353</v>
      </c>
      <c r="C2003" s="38" t="s">
        <v>2824</v>
      </c>
      <c r="D2003" s="39" t="n">
        <v>208</v>
      </c>
      <c r="E2003" s="40"/>
    </row>
    <row collapsed="false" customFormat="false" customHeight="true" hidden="false" ht="17.1" outlineLevel="0" r="2004">
      <c r="A2004" s="36" t="n">
        <v>1999</v>
      </c>
      <c r="B2004" s="36" t="s">
        <v>353</v>
      </c>
      <c r="C2004" s="38" t="s">
        <v>2825</v>
      </c>
      <c r="D2004" s="39" t="n">
        <v>212</v>
      </c>
      <c r="E2004" s="40"/>
    </row>
    <row collapsed="false" customFormat="false" customHeight="true" hidden="false" ht="17.1" outlineLevel="0" r="2005">
      <c r="A2005" s="36" t="n">
        <v>2000</v>
      </c>
      <c r="B2005" s="36" t="s">
        <v>353</v>
      </c>
      <c r="C2005" s="38" t="s">
        <v>2826</v>
      </c>
      <c r="D2005" s="39" t="n">
        <v>224</v>
      </c>
      <c r="E2005" s="40"/>
    </row>
    <row collapsed="false" customFormat="false" customHeight="true" hidden="false" ht="17.1" outlineLevel="0" r="2006">
      <c r="A2006" s="36" t="n">
        <v>2001</v>
      </c>
      <c r="B2006" s="36" t="s">
        <v>353</v>
      </c>
      <c r="C2006" s="38" t="s">
        <v>2827</v>
      </c>
      <c r="D2006" s="39" t="n">
        <v>409</v>
      </c>
      <c r="E2006" s="40"/>
    </row>
    <row collapsed="false" customFormat="false" customHeight="true" hidden="false" ht="17.1" outlineLevel="0" r="2007">
      <c r="A2007" s="36" t="n">
        <v>2002</v>
      </c>
      <c r="B2007" s="36" t="s">
        <v>353</v>
      </c>
      <c r="C2007" s="38" t="s">
        <v>2827</v>
      </c>
      <c r="D2007" s="39" t="n">
        <v>31</v>
      </c>
      <c r="E2007" s="40"/>
    </row>
    <row collapsed="false" customFormat="false" customHeight="true" hidden="false" ht="17.1" outlineLevel="0" r="2008">
      <c r="A2008" s="36" t="n">
        <v>2003</v>
      </c>
      <c r="B2008" s="36" t="s">
        <v>353</v>
      </c>
      <c r="C2008" s="38" t="s">
        <v>2828</v>
      </c>
      <c r="D2008" s="39" t="n">
        <v>110</v>
      </c>
      <c r="E2008" s="40"/>
    </row>
    <row collapsed="false" customFormat="false" customHeight="true" hidden="false" ht="17.1" outlineLevel="0" r="2009">
      <c r="A2009" s="36" t="n">
        <v>2004</v>
      </c>
      <c r="B2009" s="36" t="s">
        <v>353</v>
      </c>
      <c r="C2009" s="38" t="s">
        <v>2829</v>
      </c>
      <c r="D2009" s="39" t="n">
        <v>235</v>
      </c>
      <c r="E2009" s="40"/>
    </row>
    <row collapsed="false" customFormat="false" customHeight="true" hidden="false" ht="17.1" outlineLevel="0" r="2010">
      <c r="A2010" s="36" t="n">
        <v>2005</v>
      </c>
      <c r="B2010" s="36" t="s">
        <v>353</v>
      </c>
      <c r="C2010" s="38" t="s">
        <v>2830</v>
      </c>
      <c r="D2010" s="39" t="s">
        <v>850</v>
      </c>
      <c r="E2010" s="40"/>
    </row>
    <row collapsed="false" customFormat="false" customHeight="true" hidden="false" ht="17.1" outlineLevel="0" r="2011">
      <c r="A2011" s="36" t="n">
        <v>2006</v>
      </c>
      <c r="B2011" s="36" t="s">
        <v>353</v>
      </c>
      <c r="C2011" s="38" t="s">
        <v>2831</v>
      </c>
      <c r="D2011" s="39" t="s">
        <v>850</v>
      </c>
      <c r="E2011" s="40"/>
    </row>
    <row collapsed="false" customFormat="false" customHeight="true" hidden="false" ht="17.1" outlineLevel="0" r="2012">
      <c r="A2012" s="36" t="n">
        <v>2007</v>
      </c>
      <c r="B2012" s="36" t="s">
        <v>353</v>
      </c>
      <c r="C2012" s="38" t="s">
        <v>2832</v>
      </c>
      <c r="D2012" s="39" t="s">
        <v>850</v>
      </c>
      <c r="E2012" s="40"/>
    </row>
    <row collapsed="false" customFormat="false" customHeight="true" hidden="false" ht="17.1" outlineLevel="0" r="2013">
      <c r="A2013" s="36" t="n">
        <v>2008</v>
      </c>
      <c r="B2013" s="36" t="s">
        <v>353</v>
      </c>
      <c r="C2013" s="38" t="s">
        <v>2833</v>
      </c>
      <c r="D2013" s="39" t="s">
        <v>850</v>
      </c>
      <c r="E2013" s="40"/>
    </row>
    <row collapsed="false" customFormat="false" customHeight="true" hidden="false" ht="17.1" outlineLevel="0" r="2014">
      <c r="A2014" s="36" t="n">
        <v>2009</v>
      </c>
      <c r="B2014" s="36" t="s">
        <v>353</v>
      </c>
      <c r="C2014" s="38" t="s">
        <v>2834</v>
      </c>
      <c r="D2014" s="39" t="n">
        <v>10</v>
      </c>
      <c r="E2014" s="40"/>
    </row>
    <row collapsed="false" customFormat="false" customHeight="true" hidden="false" ht="17.1" outlineLevel="0" r="2015">
      <c r="A2015" s="36" t="n">
        <v>2010</v>
      </c>
      <c r="B2015" s="36" t="s">
        <v>353</v>
      </c>
      <c r="C2015" s="38" t="s">
        <v>2835</v>
      </c>
      <c r="D2015" s="39" t="n">
        <v>10</v>
      </c>
      <c r="E2015" s="40"/>
    </row>
    <row collapsed="false" customFormat="false" customHeight="true" hidden="false" ht="17.1" outlineLevel="0" r="2016">
      <c r="A2016" s="36" t="n">
        <v>2011</v>
      </c>
      <c r="B2016" s="36" t="s">
        <v>61</v>
      </c>
      <c r="C2016" s="38" t="s">
        <v>2836</v>
      </c>
      <c r="D2016" s="39" t="s">
        <v>850</v>
      </c>
      <c r="E2016" s="40"/>
    </row>
    <row collapsed="false" customFormat="false" customHeight="true" hidden="false" ht="17.1" outlineLevel="0" r="2017">
      <c r="A2017" s="36" t="n">
        <v>2012</v>
      </c>
      <c r="B2017" s="36" t="s">
        <v>61</v>
      </c>
      <c r="C2017" s="38" t="s">
        <v>2837</v>
      </c>
      <c r="D2017" s="39" t="n">
        <v>543</v>
      </c>
      <c r="E2017" s="40"/>
    </row>
    <row collapsed="false" customFormat="false" customHeight="true" hidden="false" ht="17.1" outlineLevel="0" r="2018">
      <c r="A2018" s="36" t="n">
        <v>2013</v>
      </c>
      <c r="B2018" s="36" t="s">
        <v>61</v>
      </c>
      <c r="C2018" s="38" t="s">
        <v>2838</v>
      </c>
      <c r="D2018" s="39" t="n">
        <v>120</v>
      </c>
      <c r="E2018" s="40"/>
    </row>
    <row collapsed="false" customFormat="false" customHeight="true" hidden="false" ht="17.1" outlineLevel="0" r="2019">
      <c r="A2019" s="36" t="n">
        <v>2014</v>
      </c>
      <c r="B2019" s="36" t="s">
        <v>61</v>
      </c>
      <c r="C2019" s="38" t="s">
        <v>2839</v>
      </c>
      <c r="D2019" s="39" t="n">
        <v>216</v>
      </c>
      <c r="E2019" s="40"/>
    </row>
    <row collapsed="false" customFormat="false" customHeight="true" hidden="false" ht="17.1" outlineLevel="0" r="2020">
      <c r="A2020" s="36" t="n">
        <v>2015</v>
      </c>
      <c r="B2020" s="36" t="s">
        <v>61</v>
      </c>
      <c r="C2020" s="38" t="s">
        <v>2840</v>
      </c>
      <c r="D2020" s="39" t="n">
        <v>159</v>
      </c>
      <c r="E2020" s="40"/>
    </row>
    <row collapsed="false" customFormat="false" customHeight="true" hidden="false" ht="17.1" outlineLevel="0" r="2021">
      <c r="A2021" s="36" t="n">
        <v>2016</v>
      </c>
      <c r="B2021" s="36" t="s">
        <v>61</v>
      </c>
      <c r="C2021" s="38" t="s">
        <v>2841</v>
      </c>
      <c r="D2021" s="39" t="n">
        <v>149</v>
      </c>
      <c r="E2021" s="40"/>
    </row>
    <row collapsed="false" customFormat="false" customHeight="true" hidden="false" ht="17.1" outlineLevel="0" r="2022">
      <c r="A2022" s="36" t="n">
        <v>2017</v>
      </c>
      <c r="B2022" s="36" t="s">
        <v>61</v>
      </c>
      <c r="C2022" s="38" t="s">
        <v>2842</v>
      </c>
      <c r="D2022" s="39" t="n">
        <v>159</v>
      </c>
      <c r="E2022" s="40"/>
    </row>
    <row collapsed="false" customFormat="false" customHeight="true" hidden="false" ht="17.1" outlineLevel="0" r="2023">
      <c r="A2023" s="36" t="n">
        <v>2018</v>
      </c>
      <c r="B2023" s="36" t="s">
        <v>61</v>
      </c>
      <c r="C2023" s="38" t="s">
        <v>2843</v>
      </c>
      <c r="D2023" s="39" t="n">
        <v>335</v>
      </c>
      <c r="E2023" s="40"/>
    </row>
    <row collapsed="false" customFormat="false" customHeight="true" hidden="false" ht="17.1" outlineLevel="0" r="2024">
      <c r="A2024" s="36" t="n">
        <v>2019</v>
      </c>
      <c r="B2024" s="36" t="s">
        <v>61</v>
      </c>
      <c r="C2024" s="38" t="s">
        <v>2844</v>
      </c>
      <c r="D2024" s="39" t="n">
        <v>142</v>
      </c>
      <c r="E2024" s="40"/>
    </row>
    <row collapsed="false" customFormat="false" customHeight="true" hidden="false" ht="17.1" outlineLevel="0" r="2025">
      <c r="A2025" s="36" t="n">
        <v>2020</v>
      </c>
      <c r="B2025" s="36" t="s">
        <v>61</v>
      </c>
      <c r="C2025" s="38" t="s">
        <v>2845</v>
      </c>
      <c r="D2025" s="39" t="n">
        <v>229</v>
      </c>
      <c r="E2025" s="40"/>
    </row>
    <row collapsed="false" customFormat="false" customHeight="true" hidden="false" ht="17.1" outlineLevel="0" r="2026">
      <c r="A2026" s="36" t="n">
        <v>2021</v>
      </c>
      <c r="B2026" s="36" t="s">
        <v>61</v>
      </c>
      <c r="C2026" s="38" t="s">
        <v>2846</v>
      </c>
      <c r="D2026" s="39" t="n">
        <v>238</v>
      </c>
      <c r="E2026" s="40"/>
    </row>
    <row collapsed="false" customFormat="false" customHeight="true" hidden="false" ht="17.1" outlineLevel="0" r="2027">
      <c r="A2027" s="36" t="n">
        <v>2022</v>
      </c>
      <c r="B2027" s="36" t="s">
        <v>61</v>
      </c>
      <c r="C2027" s="38" t="s">
        <v>2847</v>
      </c>
      <c r="D2027" s="39" t="s">
        <v>850</v>
      </c>
      <c r="E2027" s="40"/>
    </row>
    <row collapsed="false" customFormat="false" customHeight="true" hidden="false" ht="17.1" outlineLevel="0" r="2028">
      <c r="A2028" s="36" t="n">
        <v>2023</v>
      </c>
      <c r="B2028" s="36" t="s">
        <v>61</v>
      </c>
      <c r="C2028" s="38" t="s">
        <v>2848</v>
      </c>
      <c r="D2028" s="39" t="n">
        <v>241</v>
      </c>
      <c r="E2028" s="40"/>
    </row>
    <row collapsed="false" customFormat="false" customHeight="true" hidden="false" ht="17.1" outlineLevel="0" r="2029">
      <c r="A2029" s="36" t="n">
        <v>2024</v>
      </c>
      <c r="B2029" s="36" t="s">
        <v>61</v>
      </c>
      <c r="C2029" s="38" t="s">
        <v>2849</v>
      </c>
      <c r="D2029" s="39" t="n">
        <v>334</v>
      </c>
      <c r="E2029" s="40"/>
    </row>
    <row collapsed="false" customFormat="false" customHeight="true" hidden="false" ht="17.1" outlineLevel="0" r="2030">
      <c r="A2030" s="36" t="n">
        <v>2025</v>
      </c>
      <c r="B2030" s="36" t="s">
        <v>61</v>
      </c>
      <c r="C2030" s="38" t="s">
        <v>2850</v>
      </c>
      <c r="D2030" s="39" t="n">
        <v>150</v>
      </c>
      <c r="E2030" s="40"/>
    </row>
    <row collapsed="false" customFormat="false" customHeight="true" hidden="false" ht="17.1" outlineLevel="0" r="2031">
      <c r="A2031" s="36" t="n">
        <v>2026</v>
      </c>
      <c r="B2031" s="36" t="s">
        <v>61</v>
      </c>
      <c r="C2031" s="38" t="s">
        <v>2851</v>
      </c>
      <c r="D2031" s="39" t="n">
        <v>205</v>
      </c>
      <c r="E2031" s="40"/>
    </row>
    <row collapsed="false" customFormat="false" customHeight="true" hidden="false" ht="17.1" outlineLevel="0" r="2032">
      <c r="A2032" s="36" t="n">
        <v>2027</v>
      </c>
      <c r="B2032" s="36" t="s">
        <v>61</v>
      </c>
      <c r="C2032" s="38" t="s">
        <v>2852</v>
      </c>
      <c r="D2032" s="39" t="n">
        <v>202</v>
      </c>
      <c r="E2032" s="40"/>
    </row>
    <row collapsed="false" customFormat="false" customHeight="true" hidden="false" ht="17.1" outlineLevel="0" r="2033">
      <c r="A2033" s="36" t="n">
        <v>2028</v>
      </c>
      <c r="B2033" s="36" t="s">
        <v>61</v>
      </c>
      <c r="C2033" s="38" t="s">
        <v>2853</v>
      </c>
      <c r="D2033" s="39" t="n">
        <v>77</v>
      </c>
      <c r="E2033" s="40"/>
    </row>
    <row collapsed="false" customFormat="false" customHeight="true" hidden="false" ht="17.1" outlineLevel="0" r="2034">
      <c r="A2034" s="36" t="n">
        <v>2029</v>
      </c>
      <c r="B2034" s="36" t="s">
        <v>61</v>
      </c>
      <c r="C2034" s="38" t="s">
        <v>2854</v>
      </c>
      <c r="D2034" s="39" t="n">
        <v>92</v>
      </c>
      <c r="E2034" s="40"/>
    </row>
    <row collapsed="false" customFormat="false" customHeight="true" hidden="false" ht="17.1" outlineLevel="0" r="2035">
      <c r="A2035" s="36" t="n">
        <v>2030</v>
      </c>
      <c r="B2035" s="36" t="s">
        <v>61</v>
      </c>
      <c r="C2035" s="38" t="s">
        <v>2855</v>
      </c>
      <c r="D2035" s="39" t="n">
        <v>111</v>
      </c>
      <c r="E2035" s="40"/>
    </row>
    <row collapsed="false" customFormat="false" customHeight="true" hidden="false" ht="17.1" outlineLevel="0" r="2036">
      <c r="A2036" s="36" t="n">
        <v>2031</v>
      </c>
      <c r="B2036" s="36" t="s">
        <v>61</v>
      </c>
      <c r="C2036" s="38" t="s">
        <v>2856</v>
      </c>
      <c r="D2036" s="39" t="n">
        <v>190</v>
      </c>
      <c r="E2036" s="40"/>
    </row>
    <row collapsed="false" customFormat="false" customHeight="true" hidden="false" ht="17.1" outlineLevel="0" r="2037">
      <c r="A2037" s="36" t="n">
        <v>2032</v>
      </c>
      <c r="B2037" s="36" t="s">
        <v>61</v>
      </c>
      <c r="C2037" s="38" t="s">
        <v>2857</v>
      </c>
      <c r="D2037" s="39" t="n">
        <v>137</v>
      </c>
      <c r="E2037" s="40"/>
    </row>
    <row collapsed="false" customFormat="false" customHeight="true" hidden="false" ht="17.1" outlineLevel="0" r="2038">
      <c r="A2038" s="36" t="n">
        <v>2033</v>
      </c>
      <c r="B2038" s="36" t="s">
        <v>61</v>
      </c>
      <c r="C2038" s="38" t="s">
        <v>2858</v>
      </c>
      <c r="D2038" s="39" t="n">
        <v>62</v>
      </c>
      <c r="E2038" s="40"/>
    </row>
    <row collapsed="false" customFormat="false" customHeight="true" hidden="false" ht="17.1" outlineLevel="0" r="2039">
      <c r="A2039" s="36" t="n">
        <v>2034</v>
      </c>
      <c r="B2039" s="36" t="s">
        <v>61</v>
      </c>
      <c r="C2039" s="38" t="s">
        <v>2859</v>
      </c>
      <c r="D2039" s="39" t="n">
        <v>131</v>
      </c>
      <c r="E2039" s="40"/>
    </row>
    <row collapsed="false" customFormat="false" customHeight="true" hidden="false" ht="17.1" outlineLevel="0" r="2040">
      <c r="A2040" s="36" t="n">
        <v>2035</v>
      </c>
      <c r="B2040" s="36" t="s">
        <v>61</v>
      </c>
      <c r="C2040" s="38" t="s">
        <v>2860</v>
      </c>
      <c r="D2040" s="39" t="n">
        <v>79</v>
      </c>
      <c r="E2040" s="40"/>
    </row>
    <row collapsed="false" customFormat="false" customHeight="true" hidden="false" ht="17.1" outlineLevel="0" r="2041">
      <c r="A2041" s="36" t="n">
        <v>2036</v>
      </c>
      <c r="B2041" s="36" t="s">
        <v>61</v>
      </c>
      <c r="C2041" s="38" t="s">
        <v>2861</v>
      </c>
      <c r="D2041" s="39" t="n">
        <v>216</v>
      </c>
      <c r="E2041" s="40"/>
    </row>
    <row collapsed="false" customFormat="false" customHeight="true" hidden="false" ht="17.1" outlineLevel="0" r="2042">
      <c r="A2042" s="36" t="n">
        <v>2037</v>
      </c>
      <c r="B2042" s="36" t="s">
        <v>61</v>
      </c>
      <c r="C2042" s="38" t="s">
        <v>2862</v>
      </c>
      <c r="D2042" s="39" t="n">
        <v>96</v>
      </c>
      <c r="E2042" s="40"/>
    </row>
    <row collapsed="false" customFormat="false" customHeight="true" hidden="false" ht="17.1" outlineLevel="0" r="2043">
      <c r="A2043" s="36" t="n">
        <v>2038</v>
      </c>
      <c r="B2043" s="36" t="s">
        <v>61</v>
      </c>
      <c r="C2043" s="38" t="s">
        <v>2863</v>
      </c>
      <c r="D2043" s="39" t="n">
        <v>65</v>
      </c>
      <c r="E2043" s="40"/>
    </row>
    <row collapsed="false" customFormat="false" customHeight="true" hidden="false" ht="17.1" outlineLevel="0" r="2044">
      <c r="A2044" s="36" t="n">
        <v>2039</v>
      </c>
      <c r="B2044" s="36" t="s">
        <v>61</v>
      </c>
      <c r="C2044" s="38" t="s">
        <v>2864</v>
      </c>
      <c r="D2044" s="39" t="n">
        <v>94</v>
      </c>
      <c r="E2044" s="40"/>
    </row>
    <row collapsed="false" customFormat="false" customHeight="true" hidden="false" ht="17.1" outlineLevel="0" r="2045">
      <c r="A2045" s="36" t="n">
        <v>2040</v>
      </c>
      <c r="B2045" s="36" t="s">
        <v>61</v>
      </c>
      <c r="C2045" s="38" t="s">
        <v>2865</v>
      </c>
      <c r="D2045" s="39" t="n">
        <v>124</v>
      </c>
      <c r="E2045" s="40"/>
    </row>
    <row collapsed="false" customFormat="false" customHeight="true" hidden="false" ht="17.1" outlineLevel="0" r="2046">
      <c r="A2046" s="36" t="n">
        <v>2041</v>
      </c>
      <c r="B2046" s="36" t="s">
        <v>61</v>
      </c>
      <c r="C2046" s="38" t="s">
        <v>2865</v>
      </c>
      <c r="D2046" s="39" t="n">
        <v>2</v>
      </c>
      <c r="E2046" s="40"/>
    </row>
    <row collapsed="false" customFormat="false" customHeight="true" hidden="false" ht="17.1" outlineLevel="0" r="2047">
      <c r="A2047" s="36" t="n">
        <v>2042</v>
      </c>
      <c r="B2047" s="36" t="s">
        <v>61</v>
      </c>
      <c r="C2047" s="38" t="s">
        <v>2866</v>
      </c>
      <c r="D2047" s="39" t="n">
        <v>177</v>
      </c>
      <c r="E2047" s="40"/>
    </row>
    <row collapsed="false" customFormat="false" customHeight="true" hidden="false" ht="17.1" outlineLevel="0" r="2048">
      <c r="A2048" s="36" t="n">
        <v>2043</v>
      </c>
      <c r="B2048" s="36" t="s">
        <v>61</v>
      </c>
      <c r="C2048" s="38" t="s">
        <v>2867</v>
      </c>
      <c r="D2048" s="39" t="n">
        <v>70</v>
      </c>
      <c r="E2048" s="40"/>
    </row>
    <row collapsed="false" customFormat="false" customHeight="true" hidden="false" ht="17.1" outlineLevel="0" r="2049">
      <c r="A2049" s="36" t="n">
        <v>2044</v>
      </c>
      <c r="B2049" s="36" t="s">
        <v>61</v>
      </c>
      <c r="C2049" s="38" t="s">
        <v>2868</v>
      </c>
      <c r="D2049" s="39" t="n">
        <v>54</v>
      </c>
      <c r="E2049" s="40"/>
    </row>
    <row collapsed="false" customFormat="false" customHeight="true" hidden="false" ht="17.1" outlineLevel="0" r="2050">
      <c r="A2050" s="36" t="n">
        <v>2045</v>
      </c>
      <c r="B2050" s="36" t="s">
        <v>61</v>
      </c>
      <c r="C2050" s="38" t="s">
        <v>2869</v>
      </c>
      <c r="D2050" s="39" t="n">
        <v>156</v>
      </c>
      <c r="E2050" s="40"/>
    </row>
    <row collapsed="false" customFormat="false" customHeight="true" hidden="false" ht="17.1" outlineLevel="0" r="2051">
      <c r="A2051" s="36" t="n">
        <v>2046</v>
      </c>
      <c r="B2051" s="36" t="s">
        <v>61</v>
      </c>
      <c r="C2051" s="38" t="s">
        <v>2870</v>
      </c>
      <c r="D2051" s="39" t="n">
        <v>240</v>
      </c>
      <c r="E2051" s="40"/>
    </row>
    <row collapsed="false" customFormat="false" customHeight="true" hidden="false" ht="17.1" outlineLevel="0" r="2052">
      <c r="A2052" s="36" t="n">
        <v>2047</v>
      </c>
      <c r="B2052" s="36" t="s">
        <v>61</v>
      </c>
      <c r="C2052" s="38" t="s">
        <v>2871</v>
      </c>
      <c r="D2052" s="39" t="n">
        <v>161</v>
      </c>
      <c r="E2052" s="40"/>
    </row>
    <row collapsed="false" customFormat="false" customHeight="true" hidden="false" ht="17.1" outlineLevel="0" r="2053">
      <c r="A2053" s="36" t="n">
        <v>2048</v>
      </c>
      <c r="B2053" s="36" t="s">
        <v>61</v>
      </c>
      <c r="C2053" s="38" t="s">
        <v>2872</v>
      </c>
      <c r="D2053" s="39" t="n">
        <v>331</v>
      </c>
      <c r="E2053" s="40"/>
    </row>
    <row collapsed="false" customFormat="false" customHeight="true" hidden="false" ht="17.1" outlineLevel="0" r="2054">
      <c r="A2054" s="36" t="n">
        <v>2049</v>
      </c>
      <c r="B2054" s="36" t="s">
        <v>61</v>
      </c>
      <c r="C2054" s="38" t="s">
        <v>2873</v>
      </c>
      <c r="D2054" s="39" t="n">
        <v>107</v>
      </c>
      <c r="E2054" s="40"/>
    </row>
    <row collapsed="false" customFormat="false" customHeight="true" hidden="false" ht="17.1" outlineLevel="0" r="2055">
      <c r="A2055" s="36" t="n">
        <v>2050</v>
      </c>
      <c r="B2055" s="36" t="s">
        <v>61</v>
      </c>
      <c r="C2055" s="38" t="s">
        <v>2874</v>
      </c>
      <c r="D2055" s="39" t="n">
        <v>48</v>
      </c>
      <c r="E2055" s="40"/>
    </row>
    <row collapsed="false" customFormat="false" customHeight="true" hidden="false" ht="17.1" outlineLevel="0" r="2056">
      <c r="A2056" s="36" t="n">
        <v>2051</v>
      </c>
      <c r="B2056" s="36" t="s">
        <v>61</v>
      </c>
      <c r="C2056" s="38" t="s">
        <v>2875</v>
      </c>
      <c r="D2056" s="39" t="n">
        <v>181</v>
      </c>
      <c r="E2056" s="40"/>
    </row>
    <row collapsed="false" customFormat="false" customHeight="true" hidden="false" ht="17.1" outlineLevel="0" r="2057">
      <c r="A2057" s="36" t="n">
        <v>2052</v>
      </c>
      <c r="B2057" s="36" t="s">
        <v>61</v>
      </c>
      <c r="C2057" s="38" t="s">
        <v>2876</v>
      </c>
      <c r="D2057" s="39" t="n">
        <v>47</v>
      </c>
      <c r="E2057" s="40"/>
    </row>
    <row collapsed="false" customFormat="false" customHeight="true" hidden="false" ht="17.1" outlineLevel="0" r="2058">
      <c r="A2058" s="36" t="n">
        <v>2053</v>
      </c>
      <c r="B2058" s="36" t="s">
        <v>61</v>
      </c>
      <c r="C2058" s="38" t="s">
        <v>2877</v>
      </c>
      <c r="D2058" s="39" t="n">
        <v>196</v>
      </c>
      <c r="E2058" s="40"/>
    </row>
    <row collapsed="false" customFormat="false" customHeight="true" hidden="false" ht="17.1" outlineLevel="0" r="2059">
      <c r="A2059" s="36" t="n">
        <v>2054</v>
      </c>
      <c r="B2059" s="36" t="s">
        <v>61</v>
      </c>
      <c r="C2059" s="38" t="s">
        <v>2878</v>
      </c>
      <c r="D2059" s="39" t="n">
        <v>137</v>
      </c>
      <c r="E2059" s="40"/>
    </row>
    <row collapsed="false" customFormat="false" customHeight="true" hidden="false" ht="17.1" outlineLevel="0" r="2060">
      <c r="A2060" s="36" t="n">
        <v>2055</v>
      </c>
      <c r="B2060" s="36" t="s">
        <v>61</v>
      </c>
      <c r="C2060" s="38" t="s">
        <v>2879</v>
      </c>
      <c r="D2060" s="39" t="n">
        <v>73</v>
      </c>
      <c r="E2060" s="40"/>
    </row>
    <row collapsed="false" customFormat="false" customHeight="true" hidden="false" ht="17.1" outlineLevel="0" r="2061">
      <c r="A2061" s="36" t="n">
        <v>2056</v>
      </c>
      <c r="B2061" s="36" t="s">
        <v>61</v>
      </c>
      <c r="C2061" s="38" t="s">
        <v>2880</v>
      </c>
      <c r="D2061" s="39" t="n">
        <v>76</v>
      </c>
      <c r="E2061" s="40"/>
    </row>
    <row collapsed="false" customFormat="false" customHeight="true" hidden="false" ht="17.1" outlineLevel="0" r="2062">
      <c r="A2062" s="36" t="n">
        <v>2057</v>
      </c>
      <c r="B2062" s="36" t="s">
        <v>61</v>
      </c>
      <c r="C2062" s="38" t="s">
        <v>2881</v>
      </c>
      <c r="D2062" s="39" t="n">
        <v>58</v>
      </c>
      <c r="E2062" s="40"/>
    </row>
    <row collapsed="false" customFormat="false" customHeight="true" hidden="false" ht="17.1" outlineLevel="0" r="2063">
      <c r="A2063" s="36" t="n">
        <v>2058</v>
      </c>
      <c r="B2063" s="36" t="s">
        <v>61</v>
      </c>
      <c r="C2063" s="38" t="s">
        <v>2882</v>
      </c>
      <c r="D2063" s="39" t="n">
        <v>70</v>
      </c>
      <c r="E2063" s="40"/>
    </row>
    <row collapsed="false" customFormat="false" customHeight="true" hidden="false" ht="17.1" outlineLevel="0" r="2064">
      <c r="A2064" s="36" t="n">
        <v>2059</v>
      </c>
      <c r="B2064" s="36" t="s">
        <v>61</v>
      </c>
      <c r="C2064" s="38" t="s">
        <v>2883</v>
      </c>
      <c r="D2064" s="39" t="n">
        <v>224</v>
      </c>
      <c r="E2064" s="40"/>
    </row>
    <row collapsed="false" customFormat="false" customHeight="true" hidden="false" ht="17.1" outlineLevel="0" r="2065">
      <c r="A2065" s="36" t="n">
        <v>2060</v>
      </c>
      <c r="B2065" s="36" t="s">
        <v>93</v>
      </c>
      <c r="C2065" s="38" t="s">
        <v>2884</v>
      </c>
      <c r="D2065" s="39" t="n">
        <v>105</v>
      </c>
      <c r="E2065" s="40"/>
    </row>
    <row collapsed="false" customFormat="false" customHeight="true" hidden="false" ht="17.1" outlineLevel="0" r="2066">
      <c r="A2066" s="36" t="n">
        <v>2061</v>
      </c>
      <c r="B2066" s="36" t="s">
        <v>93</v>
      </c>
      <c r="C2066" s="38" t="s">
        <v>2885</v>
      </c>
      <c r="D2066" s="39" t="n">
        <v>84</v>
      </c>
      <c r="E2066" s="40"/>
    </row>
    <row collapsed="false" customFormat="false" customHeight="true" hidden="false" ht="17.1" outlineLevel="0" r="2067">
      <c r="A2067" s="36" t="n">
        <v>2062</v>
      </c>
      <c r="B2067" s="36" t="s">
        <v>93</v>
      </c>
      <c r="C2067" s="38" t="s">
        <v>2886</v>
      </c>
      <c r="D2067" s="39" t="n">
        <v>63</v>
      </c>
      <c r="E2067" s="40"/>
    </row>
    <row collapsed="false" customFormat="false" customHeight="true" hidden="false" ht="17.1" outlineLevel="0" r="2068">
      <c r="A2068" s="36" t="n">
        <v>2063</v>
      </c>
      <c r="B2068" s="36" t="s">
        <v>93</v>
      </c>
      <c r="C2068" s="38" t="s">
        <v>2887</v>
      </c>
      <c r="D2068" s="39" t="n">
        <v>224</v>
      </c>
      <c r="E2068" s="40"/>
    </row>
    <row collapsed="false" customFormat="false" customHeight="true" hidden="false" ht="17.1" outlineLevel="0" r="2069">
      <c r="A2069" s="36" t="n">
        <v>2064</v>
      </c>
      <c r="B2069" s="36" t="s">
        <v>93</v>
      </c>
      <c r="C2069" s="38" t="s">
        <v>2888</v>
      </c>
      <c r="D2069" s="39" t="n">
        <v>125</v>
      </c>
      <c r="E2069" s="40"/>
    </row>
    <row collapsed="false" customFormat="false" customHeight="true" hidden="false" ht="17.1" outlineLevel="0" r="2070">
      <c r="A2070" s="36" t="n">
        <v>2065</v>
      </c>
      <c r="B2070" s="36" t="s">
        <v>93</v>
      </c>
      <c r="C2070" s="38" t="s">
        <v>2889</v>
      </c>
      <c r="D2070" s="39" t="n">
        <v>266</v>
      </c>
      <c r="E2070" s="40"/>
    </row>
    <row collapsed="false" customFormat="false" customHeight="true" hidden="false" ht="17.1" outlineLevel="0" r="2071">
      <c r="A2071" s="36" t="n">
        <v>2066</v>
      </c>
      <c r="B2071" s="36" t="s">
        <v>93</v>
      </c>
      <c r="C2071" s="38" t="s">
        <v>2890</v>
      </c>
      <c r="D2071" s="39" t="n">
        <v>132</v>
      </c>
      <c r="E2071" s="40"/>
    </row>
    <row collapsed="false" customFormat="false" customHeight="true" hidden="false" ht="17.1" outlineLevel="0" r="2072">
      <c r="A2072" s="36" t="n">
        <v>2067</v>
      </c>
      <c r="B2072" s="36" t="s">
        <v>93</v>
      </c>
      <c r="C2072" s="38" t="s">
        <v>2891</v>
      </c>
      <c r="D2072" s="39" t="n">
        <v>239</v>
      </c>
      <c r="E2072" s="40"/>
    </row>
    <row collapsed="false" customFormat="false" customHeight="true" hidden="false" ht="17.1" outlineLevel="0" r="2073">
      <c r="A2073" s="36" t="n">
        <v>2068</v>
      </c>
      <c r="B2073" s="36" t="s">
        <v>93</v>
      </c>
      <c r="C2073" s="38" t="s">
        <v>2892</v>
      </c>
      <c r="D2073" s="39" t="n">
        <v>142</v>
      </c>
      <c r="E2073" s="40"/>
    </row>
    <row collapsed="false" customFormat="false" customHeight="true" hidden="false" ht="17.1" outlineLevel="0" r="2074">
      <c r="A2074" s="36" t="n">
        <v>2069</v>
      </c>
      <c r="B2074" s="36" t="s">
        <v>93</v>
      </c>
      <c r="C2074" s="38" t="s">
        <v>2893</v>
      </c>
      <c r="D2074" s="39" t="n">
        <v>94</v>
      </c>
      <c r="E2074" s="40"/>
    </row>
    <row collapsed="false" customFormat="false" customHeight="true" hidden="false" ht="17.1" outlineLevel="0" r="2075">
      <c r="A2075" s="36" t="n">
        <v>2070</v>
      </c>
      <c r="B2075" s="36" t="s">
        <v>93</v>
      </c>
      <c r="C2075" s="38" t="s">
        <v>2894</v>
      </c>
      <c r="D2075" s="39" t="n">
        <v>175</v>
      </c>
      <c r="E2075" s="40"/>
    </row>
    <row collapsed="false" customFormat="false" customHeight="true" hidden="false" ht="17.1" outlineLevel="0" r="2076">
      <c r="A2076" s="36" t="n">
        <v>2071</v>
      </c>
      <c r="B2076" s="36" t="s">
        <v>93</v>
      </c>
      <c r="C2076" s="38" t="s">
        <v>2895</v>
      </c>
      <c r="D2076" s="39" t="n">
        <v>212</v>
      </c>
      <c r="E2076" s="40"/>
    </row>
    <row collapsed="false" customFormat="false" customHeight="true" hidden="false" ht="17.1" outlineLevel="0" r="2077">
      <c r="A2077" s="36" t="n">
        <v>2072</v>
      </c>
      <c r="B2077" s="36" t="s">
        <v>93</v>
      </c>
      <c r="C2077" s="38" t="s">
        <v>2896</v>
      </c>
      <c r="D2077" s="39" t="n">
        <v>420</v>
      </c>
      <c r="E2077" s="40"/>
    </row>
    <row collapsed="false" customFormat="false" customHeight="true" hidden="false" ht="17.1" outlineLevel="0" r="2078">
      <c r="A2078" s="36" t="n">
        <v>2073</v>
      </c>
      <c r="B2078" s="36" t="s">
        <v>93</v>
      </c>
      <c r="C2078" s="38" t="s">
        <v>2897</v>
      </c>
      <c r="D2078" s="39" t="n">
        <v>299</v>
      </c>
      <c r="E2078" s="40"/>
    </row>
    <row collapsed="false" customFormat="false" customHeight="true" hidden="false" ht="17.1" outlineLevel="0" r="2079">
      <c r="A2079" s="36" t="n">
        <v>2074</v>
      </c>
      <c r="B2079" s="36" t="s">
        <v>93</v>
      </c>
      <c r="C2079" s="38" t="s">
        <v>2898</v>
      </c>
      <c r="D2079" s="39" t="n">
        <v>225</v>
      </c>
      <c r="E2079" s="40"/>
    </row>
    <row collapsed="false" customFormat="false" customHeight="true" hidden="false" ht="17.1" outlineLevel="0" r="2080">
      <c r="A2080" s="36" t="n">
        <v>2075</v>
      </c>
      <c r="B2080" s="36" t="s">
        <v>93</v>
      </c>
      <c r="C2080" s="38" t="s">
        <v>2899</v>
      </c>
      <c r="D2080" s="39" t="n">
        <v>564</v>
      </c>
      <c r="E2080" s="40"/>
    </row>
    <row collapsed="false" customFormat="false" customHeight="true" hidden="false" ht="17.1" outlineLevel="0" r="2081">
      <c r="A2081" s="36" t="n">
        <v>2076</v>
      </c>
      <c r="B2081" s="36" t="s">
        <v>93</v>
      </c>
      <c r="C2081" s="38" t="s">
        <v>2900</v>
      </c>
      <c r="D2081" s="39" t="n">
        <v>213</v>
      </c>
      <c r="E2081" s="40"/>
    </row>
    <row collapsed="false" customFormat="false" customHeight="true" hidden="false" ht="17.1" outlineLevel="0" r="2082">
      <c r="A2082" s="36" t="n">
        <v>2077</v>
      </c>
      <c r="B2082" s="36" t="s">
        <v>93</v>
      </c>
      <c r="C2082" s="38" t="s">
        <v>2901</v>
      </c>
      <c r="D2082" s="39" t="n">
        <v>318</v>
      </c>
      <c r="E2082" s="40"/>
    </row>
    <row collapsed="false" customFormat="false" customHeight="true" hidden="false" ht="17.1" outlineLevel="0" r="2083">
      <c r="A2083" s="36" t="n">
        <v>2078</v>
      </c>
      <c r="B2083" s="36" t="s">
        <v>93</v>
      </c>
      <c r="C2083" s="38" t="s">
        <v>2902</v>
      </c>
      <c r="D2083" s="39" t="n">
        <v>159</v>
      </c>
      <c r="E2083" s="40"/>
    </row>
    <row collapsed="false" customFormat="false" customHeight="true" hidden="false" ht="17.1" outlineLevel="0" r="2084">
      <c r="A2084" s="36" t="n">
        <v>2079</v>
      </c>
      <c r="B2084" s="36" t="s">
        <v>93</v>
      </c>
      <c r="C2084" s="38" t="s">
        <v>2903</v>
      </c>
      <c r="D2084" s="39" t="n">
        <v>233</v>
      </c>
      <c r="E2084" s="40"/>
    </row>
    <row collapsed="false" customFormat="false" customHeight="true" hidden="false" ht="17.1" outlineLevel="0" r="2085">
      <c r="A2085" s="36" t="n">
        <v>2080</v>
      </c>
      <c r="B2085" s="36" t="s">
        <v>93</v>
      </c>
      <c r="C2085" s="38" t="s">
        <v>2904</v>
      </c>
      <c r="D2085" s="39" t="s">
        <v>850</v>
      </c>
      <c r="E2085" s="40"/>
    </row>
    <row collapsed="false" customFormat="false" customHeight="true" hidden="false" ht="17.1" outlineLevel="0" r="2086">
      <c r="A2086" s="36" t="n">
        <v>2081</v>
      </c>
      <c r="B2086" s="36" t="s">
        <v>93</v>
      </c>
      <c r="C2086" s="38" t="s">
        <v>2905</v>
      </c>
      <c r="D2086" s="39" t="n">
        <v>78</v>
      </c>
      <c r="E2086" s="40"/>
    </row>
    <row collapsed="false" customFormat="false" customHeight="true" hidden="false" ht="17.1" outlineLevel="0" r="2087">
      <c r="A2087" s="36" t="n">
        <v>2082</v>
      </c>
      <c r="B2087" s="36" t="s">
        <v>93</v>
      </c>
      <c r="C2087" s="38" t="s">
        <v>2906</v>
      </c>
      <c r="D2087" s="39" t="n">
        <v>175</v>
      </c>
      <c r="E2087" s="40"/>
    </row>
    <row collapsed="false" customFormat="false" customHeight="true" hidden="false" ht="17.1" outlineLevel="0" r="2088">
      <c r="A2088" s="36" t="n">
        <v>2083</v>
      </c>
      <c r="B2088" s="36" t="s">
        <v>93</v>
      </c>
      <c r="C2088" s="38" t="s">
        <v>2907</v>
      </c>
      <c r="D2088" s="39" t="n">
        <v>138</v>
      </c>
      <c r="E2088" s="40"/>
    </row>
    <row collapsed="false" customFormat="false" customHeight="true" hidden="false" ht="17.1" outlineLevel="0" r="2089">
      <c r="A2089" s="36" t="n">
        <v>2084</v>
      </c>
      <c r="B2089" s="36" t="s">
        <v>93</v>
      </c>
      <c r="C2089" s="38" t="s">
        <v>2908</v>
      </c>
      <c r="D2089" s="39" t="n">
        <v>179</v>
      </c>
      <c r="E2089" s="40"/>
    </row>
    <row collapsed="false" customFormat="false" customHeight="true" hidden="false" ht="17.1" outlineLevel="0" r="2090">
      <c r="A2090" s="36" t="n">
        <v>2085</v>
      </c>
      <c r="B2090" s="36" t="s">
        <v>93</v>
      </c>
      <c r="C2090" s="38" t="s">
        <v>2909</v>
      </c>
      <c r="D2090" s="39" t="n">
        <v>120</v>
      </c>
      <c r="E2090" s="40"/>
    </row>
    <row collapsed="false" customFormat="false" customHeight="true" hidden="false" ht="17.1" outlineLevel="0" r="2091">
      <c r="A2091" s="36" t="n">
        <v>2086</v>
      </c>
      <c r="B2091" s="36" t="s">
        <v>93</v>
      </c>
      <c r="C2091" s="38" t="s">
        <v>2910</v>
      </c>
      <c r="D2091" s="39" t="s">
        <v>850</v>
      </c>
      <c r="E2091" s="40"/>
    </row>
    <row collapsed="false" customFormat="false" customHeight="true" hidden="false" ht="17.1" outlineLevel="0" r="2092">
      <c r="A2092" s="36" t="n">
        <v>2087</v>
      </c>
      <c r="B2092" s="36" t="s">
        <v>93</v>
      </c>
      <c r="C2092" s="38" t="s">
        <v>2911</v>
      </c>
      <c r="D2092" s="39" t="s">
        <v>850</v>
      </c>
      <c r="E2092" s="40"/>
    </row>
    <row collapsed="false" customFormat="false" customHeight="true" hidden="false" ht="17.1" outlineLevel="0" r="2093">
      <c r="A2093" s="36" t="n">
        <v>2088</v>
      </c>
      <c r="B2093" s="36" t="s">
        <v>93</v>
      </c>
      <c r="C2093" s="38" t="s">
        <v>2912</v>
      </c>
      <c r="D2093" s="39" t="n">
        <v>157</v>
      </c>
      <c r="E2093" s="40"/>
    </row>
    <row collapsed="false" customFormat="false" customHeight="true" hidden="false" ht="17.1" outlineLevel="0" r="2094">
      <c r="A2094" s="36" t="n">
        <v>2089</v>
      </c>
      <c r="B2094" s="36" t="s">
        <v>93</v>
      </c>
      <c r="C2094" s="38" t="s">
        <v>2913</v>
      </c>
      <c r="D2094" s="39" t="n">
        <v>140</v>
      </c>
      <c r="E2094" s="40"/>
    </row>
    <row collapsed="false" customFormat="false" customHeight="true" hidden="false" ht="17.1" outlineLevel="0" r="2095">
      <c r="A2095" s="36" t="n">
        <v>2090</v>
      </c>
      <c r="B2095" s="36" t="s">
        <v>93</v>
      </c>
      <c r="C2095" s="38" t="s">
        <v>2914</v>
      </c>
      <c r="D2095" s="39" t="s">
        <v>850</v>
      </c>
      <c r="E2095" s="40"/>
    </row>
    <row collapsed="false" customFormat="false" customHeight="true" hidden="false" ht="17.1" outlineLevel="0" r="2096">
      <c r="A2096" s="36" t="n">
        <v>2091</v>
      </c>
      <c r="B2096" s="36" t="s">
        <v>93</v>
      </c>
      <c r="C2096" s="38" t="s">
        <v>2915</v>
      </c>
      <c r="D2096" s="39" t="n">
        <v>189</v>
      </c>
      <c r="E2096" s="40"/>
    </row>
    <row collapsed="false" customFormat="false" customHeight="true" hidden="false" ht="17.1" outlineLevel="0" r="2097">
      <c r="A2097" s="36" t="n">
        <v>2092</v>
      </c>
      <c r="B2097" s="36" t="s">
        <v>93</v>
      </c>
      <c r="C2097" s="38" t="s">
        <v>2916</v>
      </c>
      <c r="D2097" s="39" t="n">
        <v>295</v>
      </c>
      <c r="E2097" s="40"/>
    </row>
    <row collapsed="false" customFormat="false" customHeight="true" hidden="false" ht="17.1" outlineLevel="0" r="2098">
      <c r="A2098" s="36" t="n">
        <v>2093</v>
      </c>
      <c r="B2098" s="36" t="s">
        <v>93</v>
      </c>
      <c r="C2098" s="38" t="s">
        <v>2917</v>
      </c>
      <c r="D2098" s="39" t="s">
        <v>850</v>
      </c>
      <c r="E2098" s="40"/>
    </row>
    <row collapsed="false" customFormat="false" customHeight="true" hidden="false" ht="17.1" outlineLevel="0" r="2099">
      <c r="A2099" s="36" t="n">
        <v>2094</v>
      </c>
      <c r="B2099" s="36" t="s">
        <v>93</v>
      </c>
      <c r="C2099" s="38" t="s">
        <v>2918</v>
      </c>
      <c r="D2099" s="39" t="n">
        <v>203</v>
      </c>
      <c r="E2099" s="40"/>
    </row>
    <row collapsed="false" customFormat="false" customHeight="true" hidden="false" ht="17.1" outlineLevel="0" r="2100">
      <c r="A2100" s="36" t="n">
        <v>2095</v>
      </c>
      <c r="B2100" s="36" t="s">
        <v>93</v>
      </c>
      <c r="C2100" s="38" t="s">
        <v>2919</v>
      </c>
      <c r="D2100" s="39" t="s">
        <v>850</v>
      </c>
      <c r="E2100" s="40"/>
    </row>
    <row collapsed="false" customFormat="false" customHeight="true" hidden="false" ht="17.1" outlineLevel="0" r="2101">
      <c r="A2101" s="36" t="n">
        <v>2096</v>
      </c>
      <c r="B2101" s="36" t="s">
        <v>93</v>
      </c>
      <c r="C2101" s="38" t="s">
        <v>2920</v>
      </c>
      <c r="D2101" s="39" t="n">
        <v>142</v>
      </c>
      <c r="E2101" s="40"/>
    </row>
    <row collapsed="false" customFormat="false" customHeight="true" hidden="false" ht="17.1" outlineLevel="0" r="2102">
      <c r="A2102" s="36" t="n">
        <v>2097</v>
      </c>
      <c r="B2102" s="36" t="s">
        <v>93</v>
      </c>
      <c r="C2102" s="38" t="s">
        <v>2921</v>
      </c>
      <c r="D2102" s="39" t="n">
        <v>69</v>
      </c>
      <c r="E2102" s="40"/>
    </row>
    <row collapsed="false" customFormat="false" customHeight="true" hidden="false" ht="17.1" outlineLevel="0" r="2103">
      <c r="A2103" s="36" t="n">
        <v>2098</v>
      </c>
      <c r="B2103" s="36" t="s">
        <v>93</v>
      </c>
      <c r="C2103" s="38" t="s">
        <v>2922</v>
      </c>
      <c r="D2103" s="39" t="n">
        <v>123</v>
      </c>
      <c r="E2103" s="40"/>
    </row>
    <row collapsed="false" customFormat="false" customHeight="true" hidden="false" ht="17.1" outlineLevel="0" r="2104">
      <c r="A2104" s="36" t="n">
        <v>2099</v>
      </c>
      <c r="B2104" s="36" t="s">
        <v>93</v>
      </c>
      <c r="C2104" s="38" t="s">
        <v>2923</v>
      </c>
      <c r="D2104" s="39" t="n">
        <v>195</v>
      </c>
      <c r="E2104" s="40"/>
    </row>
    <row collapsed="false" customFormat="false" customHeight="true" hidden="false" ht="17.1" outlineLevel="0" r="2105">
      <c r="A2105" s="36" t="n">
        <v>2100</v>
      </c>
      <c r="B2105" s="36" t="s">
        <v>93</v>
      </c>
      <c r="C2105" s="38" t="s">
        <v>2924</v>
      </c>
      <c r="D2105" s="39" t="n">
        <v>122</v>
      </c>
      <c r="E2105" s="40"/>
    </row>
    <row collapsed="false" customFormat="false" customHeight="true" hidden="false" ht="17.1" outlineLevel="0" r="2106">
      <c r="A2106" s="36" t="n">
        <v>2101</v>
      </c>
      <c r="B2106" s="36" t="s">
        <v>93</v>
      </c>
      <c r="C2106" s="38" t="s">
        <v>2925</v>
      </c>
      <c r="D2106" s="39" t="n">
        <v>92</v>
      </c>
      <c r="E2106" s="40"/>
    </row>
    <row collapsed="false" customFormat="false" customHeight="true" hidden="false" ht="17.1" outlineLevel="0" r="2107">
      <c r="A2107" s="36" t="n">
        <v>2102</v>
      </c>
      <c r="B2107" s="36" t="s">
        <v>93</v>
      </c>
      <c r="C2107" s="38" t="s">
        <v>2926</v>
      </c>
      <c r="D2107" s="39" t="s">
        <v>850</v>
      </c>
      <c r="E2107" s="40"/>
    </row>
    <row collapsed="false" customFormat="false" customHeight="true" hidden="false" ht="17.1" outlineLevel="0" r="2108">
      <c r="A2108" s="36" t="n">
        <v>2103</v>
      </c>
      <c r="B2108" s="36" t="s">
        <v>93</v>
      </c>
      <c r="C2108" s="38" t="s">
        <v>2927</v>
      </c>
      <c r="D2108" s="39" t="n">
        <v>130</v>
      </c>
      <c r="E2108" s="40"/>
    </row>
    <row collapsed="false" customFormat="false" customHeight="true" hidden="false" ht="17.1" outlineLevel="0" r="2109">
      <c r="A2109" s="36" t="n">
        <v>2104</v>
      </c>
      <c r="B2109" s="36" t="s">
        <v>93</v>
      </c>
      <c r="C2109" s="38" t="s">
        <v>2928</v>
      </c>
      <c r="D2109" s="39" t="n">
        <v>81</v>
      </c>
      <c r="E2109" s="40"/>
    </row>
    <row collapsed="false" customFormat="false" customHeight="true" hidden="false" ht="17.1" outlineLevel="0" r="2110">
      <c r="A2110" s="36" t="n">
        <v>2105</v>
      </c>
      <c r="B2110" s="36" t="s">
        <v>93</v>
      </c>
      <c r="C2110" s="38" t="s">
        <v>2929</v>
      </c>
      <c r="D2110" s="39" t="n">
        <v>93</v>
      </c>
      <c r="E2110" s="40"/>
    </row>
    <row collapsed="false" customFormat="false" customHeight="true" hidden="false" ht="17.1" outlineLevel="0" r="2111">
      <c r="A2111" s="36" t="n">
        <v>2106</v>
      </c>
      <c r="B2111" s="36" t="s">
        <v>93</v>
      </c>
      <c r="C2111" s="38" t="s">
        <v>2930</v>
      </c>
      <c r="D2111" s="39" t="n">
        <v>100</v>
      </c>
      <c r="E2111" s="40"/>
    </row>
    <row collapsed="false" customFormat="false" customHeight="true" hidden="false" ht="17.1" outlineLevel="0" r="2112">
      <c r="A2112" s="36" t="n">
        <v>2107</v>
      </c>
      <c r="B2112" s="36" t="s">
        <v>93</v>
      </c>
      <c r="C2112" s="38" t="s">
        <v>2931</v>
      </c>
      <c r="D2112" s="39" t="n">
        <v>288</v>
      </c>
      <c r="E2112" s="40"/>
    </row>
    <row collapsed="false" customFormat="false" customHeight="true" hidden="false" ht="17.1" outlineLevel="0" r="2113">
      <c r="A2113" s="36" t="n">
        <v>2108</v>
      </c>
      <c r="B2113" s="36" t="s">
        <v>93</v>
      </c>
      <c r="C2113" s="38" t="s">
        <v>2932</v>
      </c>
      <c r="D2113" s="39" t="n">
        <v>155</v>
      </c>
      <c r="E2113" s="40"/>
    </row>
    <row collapsed="false" customFormat="false" customHeight="true" hidden="false" ht="17.1" outlineLevel="0" r="2114">
      <c r="A2114" s="36" t="n">
        <v>2109</v>
      </c>
      <c r="B2114" s="36" t="s">
        <v>93</v>
      </c>
      <c r="C2114" s="38" t="s">
        <v>2933</v>
      </c>
      <c r="D2114" s="39" t="n">
        <v>144</v>
      </c>
      <c r="E2114" s="40"/>
    </row>
    <row collapsed="false" customFormat="false" customHeight="true" hidden="false" ht="17.1" outlineLevel="0" r="2115">
      <c r="A2115" s="36" t="n">
        <v>2110</v>
      </c>
      <c r="B2115" s="36" t="s">
        <v>93</v>
      </c>
      <c r="C2115" s="38" t="s">
        <v>2934</v>
      </c>
      <c r="D2115" s="39" t="n">
        <v>66</v>
      </c>
      <c r="E2115" s="40"/>
    </row>
    <row collapsed="false" customFormat="false" customHeight="true" hidden="false" ht="17.1" outlineLevel="0" r="2116">
      <c r="A2116" s="36" t="n">
        <v>2111</v>
      </c>
      <c r="B2116" s="36" t="s">
        <v>93</v>
      </c>
      <c r="C2116" s="38" t="s">
        <v>2935</v>
      </c>
      <c r="D2116" s="39" t="n">
        <v>91</v>
      </c>
      <c r="E2116" s="40"/>
    </row>
    <row collapsed="false" customFormat="false" customHeight="true" hidden="false" ht="17.1" outlineLevel="0" r="2117">
      <c r="A2117" s="36" t="n">
        <v>2112</v>
      </c>
      <c r="B2117" s="36" t="s">
        <v>93</v>
      </c>
      <c r="C2117" s="38" t="s">
        <v>2936</v>
      </c>
      <c r="D2117" s="39" t="n">
        <v>74</v>
      </c>
      <c r="E2117" s="40"/>
    </row>
    <row collapsed="false" customFormat="false" customHeight="true" hidden="false" ht="17.1" outlineLevel="0" r="2118">
      <c r="A2118" s="36" t="n">
        <v>2113</v>
      </c>
      <c r="B2118" s="36" t="s">
        <v>93</v>
      </c>
      <c r="C2118" s="38" t="s">
        <v>2937</v>
      </c>
      <c r="D2118" s="39" t="s">
        <v>850</v>
      </c>
      <c r="E2118" s="40"/>
    </row>
    <row collapsed="false" customFormat="false" customHeight="true" hidden="false" ht="17.1" outlineLevel="0" r="2119">
      <c r="A2119" s="36" t="n">
        <v>2114</v>
      </c>
      <c r="B2119" s="36" t="s">
        <v>93</v>
      </c>
      <c r="C2119" s="38" t="s">
        <v>2938</v>
      </c>
      <c r="D2119" s="39" t="n">
        <v>285</v>
      </c>
      <c r="E2119" s="40"/>
    </row>
    <row collapsed="false" customFormat="false" customHeight="true" hidden="false" ht="17.1" outlineLevel="0" r="2120">
      <c r="A2120" s="36" t="n">
        <v>2115</v>
      </c>
      <c r="B2120" s="36" t="s">
        <v>93</v>
      </c>
      <c r="C2120" s="38" t="s">
        <v>2939</v>
      </c>
      <c r="D2120" s="39" t="s">
        <v>850</v>
      </c>
      <c r="E2120" s="40"/>
    </row>
    <row collapsed="false" customFormat="false" customHeight="true" hidden="false" ht="17.1" outlineLevel="0" r="2121">
      <c r="A2121" s="36" t="n">
        <v>2116</v>
      </c>
      <c r="B2121" s="36" t="s">
        <v>93</v>
      </c>
      <c r="C2121" s="38" t="s">
        <v>2940</v>
      </c>
      <c r="D2121" s="39" t="n">
        <v>46</v>
      </c>
      <c r="E2121" s="40"/>
    </row>
    <row collapsed="false" customFormat="false" customHeight="true" hidden="false" ht="17.1" outlineLevel="0" r="2122">
      <c r="A2122" s="36" t="n">
        <v>2117</v>
      </c>
      <c r="B2122" s="36" t="s">
        <v>93</v>
      </c>
      <c r="C2122" s="38" t="s">
        <v>2941</v>
      </c>
      <c r="D2122" s="39" t="n">
        <v>427</v>
      </c>
      <c r="E2122" s="40"/>
    </row>
    <row collapsed="false" customFormat="false" customHeight="true" hidden="false" ht="17.1" outlineLevel="0" r="2123">
      <c r="A2123" s="36" t="n">
        <v>2118</v>
      </c>
      <c r="B2123" s="36" t="s">
        <v>93</v>
      </c>
      <c r="C2123" s="38" t="s">
        <v>2942</v>
      </c>
      <c r="D2123" s="39" t="n">
        <v>180</v>
      </c>
      <c r="E2123" s="40"/>
    </row>
    <row collapsed="false" customFormat="false" customHeight="true" hidden="false" ht="17.1" outlineLevel="0" r="2124">
      <c r="A2124" s="36" t="n">
        <v>2119</v>
      </c>
      <c r="B2124" s="36" t="s">
        <v>93</v>
      </c>
      <c r="C2124" s="38" t="s">
        <v>2943</v>
      </c>
      <c r="D2124" s="39" t="s">
        <v>850</v>
      </c>
      <c r="E2124" s="40"/>
    </row>
    <row collapsed="false" customFormat="false" customHeight="true" hidden="false" ht="17.1" outlineLevel="0" r="2125">
      <c r="A2125" s="36" t="n">
        <v>2120</v>
      </c>
      <c r="B2125" s="36" t="s">
        <v>93</v>
      </c>
      <c r="C2125" s="38" t="s">
        <v>2944</v>
      </c>
      <c r="D2125" s="39" t="n">
        <v>139</v>
      </c>
      <c r="E2125" s="40"/>
    </row>
    <row collapsed="false" customFormat="false" customHeight="true" hidden="false" ht="17.1" outlineLevel="0" r="2126">
      <c r="A2126" s="36" t="n">
        <v>2121</v>
      </c>
      <c r="B2126" s="36" t="s">
        <v>93</v>
      </c>
      <c r="C2126" s="38" t="s">
        <v>2945</v>
      </c>
      <c r="D2126" s="39" t="n">
        <v>375</v>
      </c>
      <c r="E2126" s="40"/>
    </row>
    <row collapsed="false" customFormat="false" customHeight="true" hidden="false" ht="17.1" outlineLevel="0" r="2127">
      <c r="A2127" s="36" t="n">
        <v>2122</v>
      </c>
      <c r="B2127" s="36" t="s">
        <v>93</v>
      </c>
      <c r="C2127" s="38" t="s">
        <v>2946</v>
      </c>
      <c r="D2127" s="39" t="n">
        <v>50</v>
      </c>
      <c r="E2127" s="40"/>
    </row>
    <row collapsed="false" customFormat="false" customHeight="true" hidden="false" ht="17.1" outlineLevel="0" r="2128">
      <c r="A2128" s="36" t="n">
        <v>2123</v>
      </c>
      <c r="B2128" s="36" t="s">
        <v>93</v>
      </c>
      <c r="C2128" s="38" t="s">
        <v>2947</v>
      </c>
      <c r="D2128" s="39" t="n">
        <v>144</v>
      </c>
      <c r="E2128" s="40"/>
    </row>
    <row collapsed="false" customFormat="false" customHeight="true" hidden="false" ht="17.1" outlineLevel="0" r="2129">
      <c r="A2129" s="36" t="n">
        <v>2124</v>
      </c>
      <c r="B2129" s="36" t="s">
        <v>93</v>
      </c>
      <c r="C2129" s="38" t="s">
        <v>2948</v>
      </c>
      <c r="D2129" s="39" t="n">
        <v>186</v>
      </c>
      <c r="E2129" s="40"/>
    </row>
    <row collapsed="false" customFormat="false" customHeight="true" hidden="false" ht="17.1" outlineLevel="0" r="2130">
      <c r="A2130" s="36" t="n">
        <v>2125</v>
      </c>
      <c r="B2130" s="36" t="s">
        <v>93</v>
      </c>
      <c r="C2130" s="38" t="s">
        <v>2949</v>
      </c>
      <c r="D2130" s="39" t="n">
        <v>139</v>
      </c>
      <c r="E2130" s="40"/>
    </row>
    <row collapsed="false" customFormat="false" customHeight="true" hidden="false" ht="17.1" outlineLevel="0" r="2131">
      <c r="A2131" s="36" t="n">
        <v>2126</v>
      </c>
      <c r="B2131" s="36" t="s">
        <v>93</v>
      </c>
      <c r="C2131" s="38" t="s">
        <v>2950</v>
      </c>
      <c r="D2131" s="39" t="s">
        <v>850</v>
      </c>
      <c r="E2131" s="40"/>
    </row>
    <row collapsed="false" customFormat="false" customHeight="true" hidden="false" ht="17.1" outlineLevel="0" r="2132">
      <c r="A2132" s="36" t="n">
        <v>2127</v>
      </c>
      <c r="B2132" s="36" t="s">
        <v>93</v>
      </c>
      <c r="C2132" s="38" t="s">
        <v>2951</v>
      </c>
      <c r="D2132" s="39" t="n">
        <v>22</v>
      </c>
      <c r="E2132" s="40"/>
    </row>
    <row collapsed="false" customFormat="false" customHeight="true" hidden="false" ht="17.1" outlineLevel="0" r="2133">
      <c r="A2133" s="36" t="n">
        <v>2128</v>
      </c>
      <c r="B2133" s="36" t="s">
        <v>93</v>
      </c>
      <c r="C2133" s="38" t="s">
        <v>2952</v>
      </c>
      <c r="D2133" s="39" t="n">
        <v>94</v>
      </c>
      <c r="E2133" s="40"/>
    </row>
    <row collapsed="false" customFormat="false" customHeight="true" hidden="false" ht="17.1" outlineLevel="0" r="2134">
      <c r="A2134" s="36" t="n">
        <v>2129</v>
      </c>
      <c r="B2134" s="36" t="s">
        <v>93</v>
      </c>
      <c r="C2134" s="38" t="s">
        <v>2953</v>
      </c>
      <c r="D2134" s="39" t="n">
        <v>112</v>
      </c>
      <c r="E2134" s="40"/>
    </row>
    <row collapsed="false" customFormat="false" customHeight="true" hidden="false" ht="17.1" outlineLevel="0" r="2135">
      <c r="A2135" s="36" t="n">
        <v>2130</v>
      </c>
      <c r="B2135" s="36" t="s">
        <v>93</v>
      </c>
      <c r="C2135" s="38" t="s">
        <v>2954</v>
      </c>
      <c r="D2135" s="39" t="s">
        <v>850</v>
      </c>
      <c r="E2135" s="40"/>
    </row>
    <row collapsed="false" customFormat="false" customHeight="true" hidden="false" ht="17.1" outlineLevel="0" r="2136">
      <c r="A2136" s="36" t="n">
        <v>2131</v>
      </c>
      <c r="B2136" s="36" t="s">
        <v>93</v>
      </c>
      <c r="C2136" s="38" t="s">
        <v>2955</v>
      </c>
      <c r="D2136" s="39" t="n">
        <v>227</v>
      </c>
      <c r="E2136" s="40"/>
    </row>
    <row collapsed="false" customFormat="false" customHeight="true" hidden="false" ht="17.1" outlineLevel="0" r="2137">
      <c r="A2137" s="36" t="n">
        <v>2132</v>
      </c>
      <c r="B2137" s="36" t="s">
        <v>93</v>
      </c>
      <c r="C2137" s="38" t="s">
        <v>2956</v>
      </c>
      <c r="D2137" s="39" t="s">
        <v>850</v>
      </c>
      <c r="E2137" s="40"/>
    </row>
    <row collapsed="false" customFormat="false" customHeight="true" hidden="false" ht="17.1" outlineLevel="0" r="2138">
      <c r="A2138" s="36" t="n">
        <v>2133</v>
      </c>
      <c r="B2138" s="36" t="s">
        <v>93</v>
      </c>
      <c r="C2138" s="38" t="s">
        <v>2957</v>
      </c>
      <c r="D2138" s="39" t="n">
        <v>466</v>
      </c>
      <c r="E2138" s="40"/>
    </row>
    <row collapsed="false" customFormat="false" customHeight="true" hidden="false" ht="17.1" outlineLevel="0" r="2139">
      <c r="A2139" s="36" t="n">
        <v>2134</v>
      </c>
      <c r="B2139" s="36" t="s">
        <v>93</v>
      </c>
      <c r="C2139" s="38" t="s">
        <v>2958</v>
      </c>
      <c r="D2139" s="39" t="n">
        <v>239</v>
      </c>
      <c r="E2139" s="40"/>
    </row>
    <row collapsed="false" customFormat="false" customHeight="true" hidden="false" ht="17.1" outlineLevel="0" r="2140">
      <c r="A2140" s="36" t="n">
        <v>2135</v>
      </c>
      <c r="B2140" s="36" t="s">
        <v>93</v>
      </c>
      <c r="C2140" s="38" t="s">
        <v>2959</v>
      </c>
      <c r="D2140" s="39" t="n">
        <v>408</v>
      </c>
      <c r="E2140" s="40"/>
    </row>
    <row collapsed="false" customFormat="false" customHeight="true" hidden="false" ht="17.1" outlineLevel="0" r="2141">
      <c r="A2141" s="36" t="n">
        <v>2136</v>
      </c>
      <c r="B2141" s="36" t="s">
        <v>93</v>
      </c>
      <c r="C2141" s="38" t="s">
        <v>2960</v>
      </c>
      <c r="D2141" s="39" t="n">
        <v>46</v>
      </c>
      <c r="E2141" s="40"/>
    </row>
    <row collapsed="false" customFormat="false" customHeight="true" hidden="false" ht="17.1" outlineLevel="0" r="2142">
      <c r="A2142" s="36" t="n">
        <v>2137</v>
      </c>
      <c r="B2142" s="36" t="s">
        <v>93</v>
      </c>
      <c r="C2142" s="38" t="s">
        <v>2961</v>
      </c>
      <c r="D2142" s="39" t="s">
        <v>850</v>
      </c>
      <c r="E2142" s="40"/>
    </row>
    <row collapsed="false" customFormat="false" customHeight="true" hidden="false" ht="17.1" outlineLevel="0" r="2143">
      <c r="A2143" s="36" t="n">
        <v>2138</v>
      </c>
      <c r="B2143" s="36" t="s">
        <v>93</v>
      </c>
      <c r="C2143" s="38" t="s">
        <v>2962</v>
      </c>
      <c r="D2143" s="39" t="n">
        <v>414</v>
      </c>
      <c r="E2143" s="40"/>
    </row>
    <row collapsed="false" customFormat="false" customHeight="true" hidden="false" ht="17.1" outlineLevel="0" r="2144">
      <c r="A2144" s="36" t="n">
        <v>2139</v>
      </c>
      <c r="B2144" s="36" t="s">
        <v>93</v>
      </c>
      <c r="C2144" s="38" t="s">
        <v>2963</v>
      </c>
      <c r="D2144" s="39" t="n">
        <v>480</v>
      </c>
      <c r="E2144" s="40"/>
    </row>
    <row collapsed="false" customFormat="false" customHeight="true" hidden="false" ht="17.1" outlineLevel="0" r="2145">
      <c r="A2145" s="36" t="n">
        <v>2140</v>
      </c>
      <c r="B2145" s="36" t="s">
        <v>93</v>
      </c>
      <c r="C2145" s="38" t="s">
        <v>2964</v>
      </c>
      <c r="D2145" s="39" t="n">
        <v>251</v>
      </c>
      <c r="E2145" s="40"/>
    </row>
    <row collapsed="false" customFormat="false" customHeight="true" hidden="false" ht="17.1" outlineLevel="0" r="2146">
      <c r="A2146" s="36" t="n">
        <v>2141</v>
      </c>
      <c r="B2146" s="36" t="s">
        <v>93</v>
      </c>
      <c r="C2146" s="38" t="s">
        <v>2965</v>
      </c>
      <c r="D2146" s="39" t="n">
        <v>239</v>
      </c>
      <c r="E2146" s="40"/>
    </row>
    <row collapsed="false" customFormat="false" customHeight="true" hidden="false" ht="17.1" outlineLevel="0" r="2147">
      <c r="A2147" s="36" t="n">
        <v>2142</v>
      </c>
      <c r="B2147" s="36" t="s">
        <v>93</v>
      </c>
      <c r="C2147" s="38" t="s">
        <v>2966</v>
      </c>
      <c r="D2147" s="39" t="n">
        <v>155</v>
      </c>
      <c r="E2147" s="40"/>
    </row>
    <row collapsed="false" customFormat="false" customHeight="true" hidden="false" ht="17.1" outlineLevel="0" r="2148">
      <c r="A2148" s="36" t="n">
        <v>2143</v>
      </c>
      <c r="B2148" s="36" t="s">
        <v>93</v>
      </c>
      <c r="C2148" s="38" t="s">
        <v>2967</v>
      </c>
      <c r="D2148" s="39" t="n">
        <v>214</v>
      </c>
      <c r="E2148" s="40"/>
    </row>
    <row collapsed="false" customFormat="false" customHeight="true" hidden="false" ht="17.1" outlineLevel="0" r="2149">
      <c r="A2149" s="36" t="n">
        <v>2144</v>
      </c>
      <c r="B2149" s="36" t="s">
        <v>93</v>
      </c>
      <c r="C2149" s="38" t="s">
        <v>2968</v>
      </c>
      <c r="D2149" s="39" t="n">
        <v>523</v>
      </c>
      <c r="E2149" s="40"/>
    </row>
    <row collapsed="false" customFormat="false" customHeight="true" hidden="false" ht="17.1" outlineLevel="0" r="2150">
      <c r="A2150" s="36" t="n">
        <v>2145</v>
      </c>
      <c r="B2150" s="36" t="s">
        <v>93</v>
      </c>
      <c r="C2150" s="38" t="s">
        <v>2969</v>
      </c>
      <c r="D2150" s="39" t="n">
        <v>514</v>
      </c>
      <c r="E2150" s="40"/>
    </row>
    <row collapsed="false" customFormat="false" customHeight="true" hidden="false" ht="17.1" outlineLevel="0" r="2151">
      <c r="A2151" s="36" t="n">
        <v>2146</v>
      </c>
      <c r="B2151" s="36" t="s">
        <v>93</v>
      </c>
      <c r="C2151" s="38" t="s">
        <v>2970</v>
      </c>
      <c r="D2151" s="39" t="n">
        <v>170</v>
      </c>
      <c r="E2151" s="40"/>
    </row>
    <row collapsed="false" customFormat="false" customHeight="true" hidden="false" ht="17.1" outlineLevel="0" r="2152">
      <c r="A2152" s="36" t="n">
        <v>2147</v>
      </c>
      <c r="B2152" s="36" t="s">
        <v>93</v>
      </c>
      <c r="C2152" s="38" t="s">
        <v>2971</v>
      </c>
      <c r="D2152" s="39" t="n">
        <v>158</v>
      </c>
      <c r="E2152" s="40"/>
    </row>
    <row collapsed="false" customFormat="false" customHeight="true" hidden="false" ht="17.1" outlineLevel="0" r="2153">
      <c r="A2153" s="36" t="n">
        <v>2148</v>
      </c>
      <c r="B2153" s="36" t="s">
        <v>93</v>
      </c>
      <c r="C2153" s="38" t="s">
        <v>2972</v>
      </c>
      <c r="D2153" s="39" t="n">
        <v>266</v>
      </c>
      <c r="E2153" s="40"/>
    </row>
    <row collapsed="false" customFormat="false" customHeight="true" hidden="false" ht="17.1" outlineLevel="0" r="2154">
      <c r="A2154" s="36" t="n">
        <v>2149</v>
      </c>
      <c r="B2154" s="36" t="s">
        <v>93</v>
      </c>
      <c r="C2154" s="38" t="s">
        <v>2973</v>
      </c>
      <c r="D2154" s="39" t="s">
        <v>850</v>
      </c>
      <c r="E2154" s="40"/>
    </row>
    <row collapsed="false" customFormat="false" customHeight="true" hidden="false" ht="17.1" outlineLevel="0" r="2155">
      <c r="A2155" s="36" t="n">
        <v>2150</v>
      </c>
      <c r="B2155" s="36" t="s">
        <v>93</v>
      </c>
      <c r="C2155" s="38" t="s">
        <v>2974</v>
      </c>
      <c r="D2155" s="39" t="n">
        <v>869</v>
      </c>
      <c r="E2155" s="40"/>
    </row>
    <row collapsed="false" customFormat="false" customHeight="true" hidden="false" ht="17.1" outlineLevel="0" r="2156">
      <c r="A2156" s="36" t="n">
        <v>2151</v>
      </c>
      <c r="B2156" s="36" t="s">
        <v>93</v>
      </c>
      <c r="C2156" s="38" t="s">
        <v>2975</v>
      </c>
      <c r="D2156" s="39" t="s">
        <v>850</v>
      </c>
      <c r="E2156" s="40"/>
    </row>
    <row collapsed="false" customFormat="false" customHeight="true" hidden="false" ht="17.1" outlineLevel="0" r="2157">
      <c r="A2157" s="36" t="n">
        <v>2152</v>
      </c>
      <c r="B2157" s="36" t="s">
        <v>93</v>
      </c>
      <c r="C2157" s="38" t="s">
        <v>2976</v>
      </c>
      <c r="D2157" s="39" t="n">
        <v>312</v>
      </c>
      <c r="E2157" s="40"/>
    </row>
    <row collapsed="false" customFormat="false" customHeight="true" hidden="false" ht="17.1" outlineLevel="0" r="2158">
      <c r="A2158" s="36" t="n">
        <v>2153</v>
      </c>
      <c r="B2158" s="36" t="s">
        <v>93</v>
      </c>
      <c r="C2158" s="38" t="s">
        <v>2977</v>
      </c>
      <c r="D2158" s="39" t="n">
        <v>268</v>
      </c>
      <c r="E2158" s="40"/>
    </row>
    <row collapsed="false" customFormat="false" customHeight="true" hidden="false" ht="17.1" outlineLevel="0" r="2159">
      <c r="A2159" s="36" t="n">
        <v>2154</v>
      </c>
      <c r="B2159" s="36" t="s">
        <v>93</v>
      </c>
      <c r="C2159" s="38" t="s">
        <v>2978</v>
      </c>
      <c r="D2159" s="39" t="n">
        <v>264</v>
      </c>
      <c r="E2159" s="40"/>
    </row>
    <row collapsed="false" customFormat="false" customHeight="true" hidden="false" ht="17.1" outlineLevel="0" r="2160">
      <c r="A2160" s="36" t="n">
        <v>2155</v>
      </c>
      <c r="B2160" s="36" t="s">
        <v>93</v>
      </c>
      <c r="C2160" s="38" t="s">
        <v>2979</v>
      </c>
      <c r="D2160" s="39" t="n">
        <v>489</v>
      </c>
      <c r="E2160" s="40"/>
    </row>
    <row collapsed="false" customFormat="false" customHeight="true" hidden="false" ht="17.1" outlineLevel="0" r="2161">
      <c r="A2161" s="36" t="n">
        <v>2156</v>
      </c>
      <c r="B2161" s="36" t="s">
        <v>93</v>
      </c>
      <c r="C2161" s="38" t="s">
        <v>2980</v>
      </c>
      <c r="D2161" s="39" t="n">
        <v>264</v>
      </c>
      <c r="E2161" s="40"/>
    </row>
    <row collapsed="false" customFormat="false" customHeight="true" hidden="false" ht="17.1" outlineLevel="0" r="2162">
      <c r="A2162" s="36" t="n">
        <v>2157</v>
      </c>
      <c r="B2162" s="36" t="s">
        <v>93</v>
      </c>
      <c r="C2162" s="38" t="s">
        <v>2981</v>
      </c>
      <c r="D2162" s="39" t="n">
        <v>124</v>
      </c>
      <c r="E2162" s="40"/>
    </row>
    <row collapsed="false" customFormat="false" customHeight="true" hidden="false" ht="17.1" outlineLevel="0" r="2163">
      <c r="A2163" s="36" t="n">
        <v>2158</v>
      </c>
      <c r="B2163" s="36" t="s">
        <v>93</v>
      </c>
      <c r="C2163" s="38" t="s">
        <v>2982</v>
      </c>
      <c r="D2163" s="39" t="n">
        <v>84</v>
      </c>
      <c r="E2163" s="40"/>
    </row>
    <row collapsed="false" customFormat="false" customHeight="true" hidden="false" ht="17.1" outlineLevel="0" r="2164">
      <c r="A2164" s="36" t="n">
        <v>2159</v>
      </c>
      <c r="B2164" s="36" t="s">
        <v>93</v>
      </c>
      <c r="C2164" s="38" t="s">
        <v>2983</v>
      </c>
      <c r="D2164" s="39" t="n">
        <v>225</v>
      </c>
      <c r="E2164" s="40"/>
    </row>
    <row collapsed="false" customFormat="false" customHeight="true" hidden="false" ht="17.1" outlineLevel="0" r="2165">
      <c r="A2165" s="36" t="n">
        <v>2160</v>
      </c>
      <c r="B2165" s="36" t="s">
        <v>124</v>
      </c>
      <c r="C2165" s="38" t="s">
        <v>2984</v>
      </c>
      <c r="D2165" s="39" t="n">
        <v>61</v>
      </c>
      <c r="E2165" s="40"/>
    </row>
    <row collapsed="false" customFormat="false" customHeight="true" hidden="false" ht="17.1" outlineLevel="0" r="2166">
      <c r="A2166" s="36" t="n">
        <v>2161</v>
      </c>
      <c r="B2166" s="36" t="s">
        <v>124</v>
      </c>
      <c r="C2166" s="38" t="s">
        <v>2985</v>
      </c>
      <c r="D2166" s="39" t="n">
        <v>121</v>
      </c>
      <c r="E2166" s="40"/>
    </row>
    <row collapsed="false" customFormat="false" customHeight="true" hidden="false" ht="17.1" outlineLevel="0" r="2167">
      <c r="A2167" s="36" t="n">
        <v>2162</v>
      </c>
      <c r="B2167" s="36" t="s">
        <v>124</v>
      </c>
      <c r="C2167" s="38" t="s">
        <v>2986</v>
      </c>
      <c r="D2167" s="39" t="n">
        <v>167</v>
      </c>
      <c r="E2167" s="40"/>
    </row>
    <row collapsed="false" customFormat="false" customHeight="true" hidden="false" ht="17.1" outlineLevel="0" r="2168">
      <c r="A2168" s="36" t="n">
        <v>2163</v>
      </c>
      <c r="B2168" s="36" t="s">
        <v>124</v>
      </c>
      <c r="C2168" s="38" t="s">
        <v>2987</v>
      </c>
      <c r="D2168" s="39" t="n">
        <v>255</v>
      </c>
      <c r="E2168" s="40"/>
    </row>
    <row collapsed="false" customFormat="false" customHeight="true" hidden="false" ht="17.1" outlineLevel="0" r="2169">
      <c r="A2169" s="36" t="n">
        <v>2164</v>
      </c>
      <c r="B2169" s="36" t="s">
        <v>124</v>
      </c>
      <c r="C2169" s="38" t="s">
        <v>2988</v>
      </c>
      <c r="D2169" s="39" t="n">
        <v>197</v>
      </c>
      <c r="E2169" s="40"/>
    </row>
    <row collapsed="false" customFormat="false" customHeight="true" hidden="false" ht="17.1" outlineLevel="0" r="2170">
      <c r="A2170" s="36" t="n">
        <v>2165</v>
      </c>
      <c r="B2170" s="36" t="s">
        <v>124</v>
      </c>
      <c r="C2170" s="38" t="s">
        <v>2988</v>
      </c>
      <c r="D2170" s="39" t="n">
        <v>104</v>
      </c>
      <c r="E2170" s="40"/>
    </row>
    <row collapsed="false" customFormat="false" customHeight="true" hidden="false" ht="17.1" outlineLevel="0" r="2171">
      <c r="A2171" s="36" t="n">
        <v>2166</v>
      </c>
      <c r="B2171" s="36" t="s">
        <v>124</v>
      </c>
      <c r="C2171" s="38" t="s">
        <v>2989</v>
      </c>
      <c r="D2171" s="39" t="n">
        <v>144</v>
      </c>
      <c r="E2171" s="40"/>
    </row>
    <row collapsed="false" customFormat="false" customHeight="true" hidden="false" ht="17.1" outlineLevel="0" r="2172">
      <c r="A2172" s="36" t="n">
        <v>2167</v>
      </c>
      <c r="B2172" s="36" t="s">
        <v>124</v>
      </c>
      <c r="C2172" s="38" t="s">
        <v>2990</v>
      </c>
      <c r="D2172" s="39" t="n">
        <v>112</v>
      </c>
      <c r="E2172" s="40"/>
    </row>
    <row collapsed="false" customFormat="false" customHeight="true" hidden="false" ht="17.1" outlineLevel="0" r="2173">
      <c r="A2173" s="36" t="n">
        <v>2168</v>
      </c>
      <c r="B2173" s="36" t="s">
        <v>124</v>
      </c>
      <c r="C2173" s="38" t="s">
        <v>2991</v>
      </c>
      <c r="D2173" s="39" t="n">
        <v>89</v>
      </c>
      <c r="E2173" s="40"/>
    </row>
    <row collapsed="false" customFormat="false" customHeight="true" hidden="false" ht="17.1" outlineLevel="0" r="2174">
      <c r="A2174" s="36" t="n">
        <v>2169</v>
      </c>
      <c r="B2174" s="36" t="s">
        <v>124</v>
      </c>
      <c r="C2174" s="38" t="s">
        <v>2992</v>
      </c>
      <c r="D2174" s="39" t="n">
        <v>45</v>
      </c>
      <c r="E2174" s="40"/>
    </row>
    <row collapsed="false" customFormat="false" customHeight="true" hidden="false" ht="17.1" outlineLevel="0" r="2175">
      <c r="A2175" s="36" t="n">
        <v>2170</v>
      </c>
      <c r="B2175" s="36" t="s">
        <v>124</v>
      </c>
      <c r="C2175" s="38" t="s">
        <v>2993</v>
      </c>
      <c r="D2175" s="39" t="n">
        <v>175</v>
      </c>
      <c r="E2175" s="40"/>
    </row>
    <row collapsed="false" customFormat="false" customHeight="true" hidden="false" ht="17.1" outlineLevel="0" r="2176">
      <c r="A2176" s="36" t="n">
        <v>2171</v>
      </c>
      <c r="B2176" s="36" t="s">
        <v>124</v>
      </c>
      <c r="C2176" s="38" t="s">
        <v>2994</v>
      </c>
      <c r="D2176" s="39" t="n">
        <v>202</v>
      </c>
      <c r="E2176" s="40"/>
    </row>
    <row collapsed="false" customFormat="false" customHeight="true" hidden="false" ht="17.1" outlineLevel="0" r="2177">
      <c r="A2177" s="36" t="n">
        <v>2172</v>
      </c>
      <c r="B2177" s="36" t="s">
        <v>124</v>
      </c>
      <c r="C2177" s="38" t="s">
        <v>2995</v>
      </c>
      <c r="D2177" s="39" t="n">
        <v>203</v>
      </c>
      <c r="E2177" s="40"/>
    </row>
    <row collapsed="false" customFormat="false" customHeight="true" hidden="false" ht="17.1" outlineLevel="0" r="2178">
      <c r="A2178" s="36" t="n">
        <v>2173</v>
      </c>
      <c r="B2178" s="36" t="s">
        <v>124</v>
      </c>
      <c r="C2178" s="38" t="s">
        <v>2996</v>
      </c>
      <c r="D2178" s="39" t="n">
        <v>122</v>
      </c>
      <c r="E2178" s="40"/>
    </row>
    <row collapsed="false" customFormat="false" customHeight="true" hidden="false" ht="17.1" outlineLevel="0" r="2179">
      <c r="A2179" s="36" t="n">
        <v>2174</v>
      </c>
      <c r="B2179" s="36" t="s">
        <v>124</v>
      </c>
      <c r="C2179" s="38" t="s">
        <v>2997</v>
      </c>
      <c r="D2179" s="39" t="n">
        <v>159</v>
      </c>
      <c r="E2179" s="40"/>
    </row>
    <row collapsed="false" customFormat="false" customHeight="true" hidden="false" ht="17.1" outlineLevel="0" r="2180">
      <c r="A2180" s="36" t="n">
        <v>2175</v>
      </c>
      <c r="B2180" s="36" t="s">
        <v>124</v>
      </c>
      <c r="C2180" s="38" t="s">
        <v>2998</v>
      </c>
      <c r="D2180" s="39" t="n">
        <v>69</v>
      </c>
      <c r="E2180" s="40"/>
    </row>
    <row collapsed="false" customFormat="false" customHeight="true" hidden="false" ht="17.1" outlineLevel="0" r="2181">
      <c r="A2181" s="36" t="n">
        <v>2176</v>
      </c>
      <c r="B2181" s="36" t="s">
        <v>124</v>
      </c>
      <c r="C2181" s="38" t="s">
        <v>2999</v>
      </c>
      <c r="D2181" s="39" t="n">
        <v>181</v>
      </c>
      <c r="E2181" s="40"/>
    </row>
    <row collapsed="false" customFormat="false" customHeight="true" hidden="false" ht="17.1" outlineLevel="0" r="2182">
      <c r="A2182" s="36" t="n">
        <v>2177</v>
      </c>
      <c r="B2182" s="36" t="s">
        <v>124</v>
      </c>
      <c r="C2182" s="38" t="s">
        <v>3000</v>
      </c>
      <c r="D2182" s="39" t="n">
        <v>50</v>
      </c>
      <c r="E2182" s="40"/>
    </row>
    <row collapsed="false" customFormat="false" customHeight="true" hidden="false" ht="17.1" outlineLevel="0" r="2183">
      <c r="A2183" s="36" t="n">
        <v>2178</v>
      </c>
      <c r="B2183" s="36" t="s">
        <v>124</v>
      </c>
      <c r="C2183" s="38" t="s">
        <v>3001</v>
      </c>
      <c r="D2183" s="39" t="n">
        <v>254</v>
      </c>
      <c r="E2183" s="40"/>
    </row>
    <row collapsed="false" customFormat="false" customHeight="true" hidden="false" ht="17.1" outlineLevel="0" r="2184">
      <c r="A2184" s="36" t="n">
        <v>2179</v>
      </c>
      <c r="B2184" s="36" t="s">
        <v>124</v>
      </c>
      <c r="C2184" s="38" t="s">
        <v>3002</v>
      </c>
      <c r="D2184" s="39" t="s">
        <v>850</v>
      </c>
      <c r="E2184" s="40"/>
    </row>
    <row collapsed="false" customFormat="false" customHeight="true" hidden="false" ht="17.1" outlineLevel="0" r="2185">
      <c r="A2185" s="36" t="n">
        <v>2180</v>
      </c>
      <c r="B2185" s="36" t="s">
        <v>124</v>
      </c>
      <c r="C2185" s="38" t="s">
        <v>3003</v>
      </c>
      <c r="D2185" s="39" t="n">
        <v>238</v>
      </c>
      <c r="E2185" s="40"/>
    </row>
    <row collapsed="false" customFormat="false" customHeight="true" hidden="false" ht="17.1" outlineLevel="0" r="2186">
      <c r="A2186" s="36" t="n">
        <v>2181</v>
      </c>
      <c r="B2186" s="36" t="s">
        <v>124</v>
      </c>
      <c r="C2186" s="38" t="s">
        <v>3004</v>
      </c>
      <c r="D2186" s="39" t="n">
        <v>119</v>
      </c>
      <c r="E2186" s="40"/>
    </row>
    <row collapsed="false" customFormat="false" customHeight="true" hidden="false" ht="17.1" outlineLevel="0" r="2187">
      <c r="A2187" s="36" t="n">
        <v>2182</v>
      </c>
      <c r="B2187" s="36" t="s">
        <v>124</v>
      </c>
      <c r="C2187" s="38" t="s">
        <v>3005</v>
      </c>
      <c r="D2187" s="39" t="n">
        <v>2</v>
      </c>
      <c r="E2187" s="40"/>
    </row>
    <row collapsed="false" customFormat="false" customHeight="true" hidden="false" ht="17.1" outlineLevel="0" r="2188">
      <c r="A2188" s="36" t="n">
        <v>2183</v>
      </c>
      <c r="B2188" s="36" t="s">
        <v>124</v>
      </c>
      <c r="C2188" s="38" t="s">
        <v>3006</v>
      </c>
      <c r="D2188" s="39" t="n">
        <v>231</v>
      </c>
      <c r="E2188" s="40"/>
    </row>
    <row collapsed="false" customFormat="false" customHeight="true" hidden="false" ht="17.1" outlineLevel="0" r="2189">
      <c r="A2189" s="36" t="n">
        <v>2184</v>
      </c>
      <c r="B2189" s="36" t="s">
        <v>124</v>
      </c>
      <c r="C2189" s="38" t="s">
        <v>3007</v>
      </c>
      <c r="D2189" s="39" t="n">
        <v>66</v>
      </c>
      <c r="E2189" s="40"/>
    </row>
    <row collapsed="false" customFormat="false" customHeight="true" hidden="false" ht="17.1" outlineLevel="0" r="2190">
      <c r="A2190" s="36" t="n">
        <v>2185</v>
      </c>
      <c r="B2190" s="36" t="s">
        <v>124</v>
      </c>
      <c r="C2190" s="38" t="s">
        <v>3008</v>
      </c>
      <c r="D2190" s="39" t="n">
        <v>101</v>
      </c>
      <c r="E2190" s="40"/>
    </row>
    <row collapsed="false" customFormat="false" customHeight="true" hidden="false" ht="17.1" outlineLevel="0" r="2191">
      <c r="A2191" s="36" t="n">
        <v>2186</v>
      </c>
      <c r="B2191" s="36" t="s">
        <v>124</v>
      </c>
      <c r="C2191" s="38" t="s">
        <v>3009</v>
      </c>
      <c r="D2191" s="39" t="n">
        <v>233</v>
      </c>
      <c r="E2191" s="40"/>
    </row>
    <row collapsed="false" customFormat="false" customHeight="true" hidden="false" ht="17.1" outlineLevel="0" r="2192">
      <c r="A2192" s="36" t="n">
        <v>2187</v>
      </c>
      <c r="B2192" s="36" t="s">
        <v>124</v>
      </c>
      <c r="C2192" s="38" t="s">
        <v>3010</v>
      </c>
      <c r="D2192" s="39" t="n">
        <v>49</v>
      </c>
      <c r="E2192" s="40"/>
    </row>
    <row collapsed="false" customFormat="false" customHeight="true" hidden="false" ht="17.1" outlineLevel="0" r="2193">
      <c r="A2193" s="36" t="n">
        <v>2188</v>
      </c>
      <c r="B2193" s="36" t="s">
        <v>124</v>
      </c>
      <c r="C2193" s="38" t="s">
        <v>3011</v>
      </c>
      <c r="D2193" s="39" t="n">
        <v>185</v>
      </c>
      <c r="E2193" s="40"/>
    </row>
    <row collapsed="false" customFormat="false" customHeight="true" hidden="false" ht="17.1" outlineLevel="0" r="2194">
      <c r="A2194" s="36" t="n">
        <v>2189</v>
      </c>
      <c r="B2194" s="36" t="s">
        <v>124</v>
      </c>
      <c r="C2194" s="38" t="s">
        <v>3012</v>
      </c>
      <c r="D2194" s="39" t="n">
        <v>168</v>
      </c>
      <c r="E2194" s="40"/>
    </row>
    <row collapsed="false" customFormat="false" customHeight="true" hidden="false" ht="17.1" outlineLevel="0" r="2195">
      <c r="A2195" s="36" t="n">
        <v>2190</v>
      </c>
      <c r="B2195" s="36" t="s">
        <v>124</v>
      </c>
      <c r="C2195" s="38" t="s">
        <v>3013</v>
      </c>
      <c r="D2195" s="39" t="n">
        <v>111</v>
      </c>
      <c r="E2195" s="40"/>
    </row>
    <row collapsed="false" customFormat="false" customHeight="true" hidden="false" ht="17.1" outlineLevel="0" r="2196">
      <c r="A2196" s="36" t="n">
        <v>2191</v>
      </c>
      <c r="B2196" s="36" t="s">
        <v>124</v>
      </c>
      <c r="C2196" s="38" t="s">
        <v>3014</v>
      </c>
      <c r="D2196" s="39" t="n">
        <v>50</v>
      </c>
      <c r="E2196" s="40"/>
    </row>
    <row collapsed="false" customFormat="false" customHeight="true" hidden="false" ht="17.1" outlineLevel="0" r="2197">
      <c r="A2197" s="36" t="n">
        <v>2192</v>
      </c>
      <c r="B2197" s="36" t="s">
        <v>124</v>
      </c>
      <c r="C2197" s="38" t="s">
        <v>3015</v>
      </c>
      <c r="D2197" s="39" t="n">
        <v>88</v>
      </c>
      <c r="E2197" s="40"/>
    </row>
    <row collapsed="false" customFormat="false" customHeight="true" hidden="false" ht="17.1" outlineLevel="0" r="2198">
      <c r="A2198" s="36" t="n">
        <v>2193</v>
      </c>
      <c r="B2198" s="36" t="s">
        <v>124</v>
      </c>
      <c r="C2198" s="38" t="s">
        <v>3016</v>
      </c>
      <c r="D2198" s="39" t="n">
        <v>92</v>
      </c>
      <c r="E2198" s="40"/>
    </row>
    <row collapsed="false" customFormat="false" customHeight="true" hidden="false" ht="17.1" outlineLevel="0" r="2199">
      <c r="A2199" s="36" t="n">
        <v>2194</v>
      </c>
      <c r="B2199" s="36" t="s">
        <v>124</v>
      </c>
      <c r="C2199" s="38" t="s">
        <v>3017</v>
      </c>
      <c r="D2199" s="39" t="n">
        <v>192</v>
      </c>
      <c r="E2199" s="40"/>
    </row>
    <row collapsed="false" customFormat="false" customHeight="true" hidden="false" ht="17.1" outlineLevel="0" r="2200">
      <c r="A2200" s="36" t="n">
        <v>2195</v>
      </c>
      <c r="B2200" s="36" t="s">
        <v>124</v>
      </c>
      <c r="C2200" s="38" t="s">
        <v>3018</v>
      </c>
      <c r="D2200" s="39" t="n">
        <v>124</v>
      </c>
      <c r="E2200" s="40"/>
    </row>
    <row collapsed="false" customFormat="false" customHeight="true" hidden="false" ht="17.1" outlineLevel="0" r="2201">
      <c r="A2201" s="36" t="n">
        <v>2196</v>
      </c>
      <c r="B2201" s="36" t="s">
        <v>124</v>
      </c>
      <c r="C2201" s="38" t="s">
        <v>3019</v>
      </c>
      <c r="D2201" s="39" t="n">
        <v>52</v>
      </c>
      <c r="E2201" s="40"/>
    </row>
    <row collapsed="false" customFormat="false" customHeight="true" hidden="false" ht="17.1" outlineLevel="0" r="2202">
      <c r="A2202" s="36" t="n">
        <v>2197</v>
      </c>
      <c r="B2202" s="36" t="s">
        <v>124</v>
      </c>
      <c r="C2202" s="38" t="s">
        <v>3020</v>
      </c>
      <c r="D2202" s="39" t="n">
        <v>89</v>
      </c>
      <c r="E2202" s="40"/>
    </row>
    <row collapsed="false" customFormat="false" customHeight="true" hidden="false" ht="17.1" outlineLevel="0" r="2203">
      <c r="A2203" s="36" t="n">
        <v>2198</v>
      </c>
      <c r="B2203" s="36" t="s">
        <v>124</v>
      </c>
      <c r="C2203" s="38" t="s">
        <v>3021</v>
      </c>
      <c r="D2203" s="39" t="n">
        <v>73</v>
      </c>
      <c r="E2203" s="40"/>
    </row>
    <row collapsed="false" customFormat="false" customHeight="true" hidden="false" ht="17.1" outlineLevel="0" r="2204">
      <c r="A2204" s="36" t="n">
        <v>2199</v>
      </c>
      <c r="B2204" s="36" t="s">
        <v>124</v>
      </c>
      <c r="C2204" s="38" t="s">
        <v>3022</v>
      </c>
      <c r="D2204" s="39" t="n">
        <v>87</v>
      </c>
      <c r="E2204" s="40"/>
    </row>
    <row collapsed="false" customFormat="false" customHeight="true" hidden="false" ht="17.1" outlineLevel="0" r="2205">
      <c r="A2205" s="36" t="n">
        <v>2200</v>
      </c>
      <c r="B2205" s="36" t="s">
        <v>124</v>
      </c>
      <c r="C2205" s="38" t="s">
        <v>3023</v>
      </c>
      <c r="D2205" s="39" t="n">
        <v>279</v>
      </c>
      <c r="E2205" s="40"/>
    </row>
    <row collapsed="false" customFormat="false" customHeight="true" hidden="false" ht="17.1" outlineLevel="0" r="2206">
      <c r="A2206" s="36" t="n">
        <v>2201</v>
      </c>
      <c r="B2206" s="36" t="s">
        <v>124</v>
      </c>
      <c r="C2206" s="38" t="s">
        <v>3024</v>
      </c>
      <c r="D2206" s="39" t="n">
        <v>274</v>
      </c>
      <c r="E2206" s="40"/>
    </row>
    <row collapsed="false" customFormat="false" customHeight="true" hidden="false" ht="17.1" outlineLevel="0" r="2207">
      <c r="A2207" s="36" t="n">
        <v>2202</v>
      </c>
      <c r="B2207" s="36" t="s">
        <v>124</v>
      </c>
      <c r="C2207" s="38" t="s">
        <v>3025</v>
      </c>
      <c r="D2207" s="39" t="n">
        <v>62</v>
      </c>
      <c r="E2207" s="40"/>
    </row>
    <row collapsed="false" customFormat="false" customHeight="true" hidden="false" ht="17.1" outlineLevel="0" r="2208">
      <c r="A2208" s="36" t="n">
        <v>2203</v>
      </c>
      <c r="B2208" s="36" t="s">
        <v>124</v>
      </c>
      <c r="C2208" s="38" t="s">
        <v>3026</v>
      </c>
      <c r="D2208" s="39" t="n">
        <v>44</v>
      </c>
      <c r="E2208" s="40"/>
    </row>
    <row collapsed="false" customFormat="false" customHeight="true" hidden="false" ht="17.1" outlineLevel="0" r="2209">
      <c r="A2209" s="36" t="n">
        <v>2204</v>
      </c>
      <c r="B2209" s="36" t="s">
        <v>124</v>
      </c>
      <c r="C2209" s="38" t="s">
        <v>3027</v>
      </c>
      <c r="D2209" s="39" t="n">
        <v>185</v>
      </c>
      <c r="E2209" s="40"/>
    </row>
    <row collapsed="false" customFormat="false" customHeight="true" hidden="false" ht="17.1" outlineLevel="0" r="2210">
      <c r="A2210" s="36" t="n">
        <v>2205</v>
      </c>
      <c r="B2210" s="36" t="s">
        <v>124</v>
      </c>
      <c r="C2210" s="38" t="s">
        <v>3028</v>
      </c>
      <c r="D2210" s="39" t="n">
        <v>110</v>
      </c>
      <c r="E2210" s="40"/>
    </row>
    <row collapsed="false" customFormat="false" customHeight="true" hidden="false" ht="17.1" outlineLevel="0" r="2211">
      <c r="A2211" s="36" t="n">
        <v>2206</v>
      </c>
      <c r="B2211" s="36" t="s">
        <v>124</v>
      </c>
      <c r="C2211" s="38" t="s">
        <v>3029</v>
      </c>
      <c r="D2211" s="39" t="n">
        <v>112</v>
      </c>
      <c r="E2211" s="40"/>
    </row>
    <row collapsed="false" customFormat="false" customHeight="true" hidden="false" ht="17.1" outlineLevel="0" r="2212">
      <c r="A2212" s="36" t="n">
        <v>2207</v>
      </c>
      <c r="B2212" s="36" t="s">
        <v>124</v>
      </c>
      <c r="C2212" s="38" t="s">
        <v>3030</v>
      </c>
      <c r="D2212" s="39" t="n">
        <v>272</v>
      </c>
      <c r="E2212" s="40"/>
    </row>
    <row collapsed="false" customFormat="false" customHeight="true" hidden="false" ht="17.1" outlineLevel="0" r="2213">
      <c r="A2213" s="36" t="n">
        <v>2208</v>
      </c>
      <c r="B2213" s="36" t="s">
        <v>124</v>
      </c>
      <c r="C2213" s="38" t="s">
        <v>3031</v>
      </c>
      <c r="D2213" s="39" t="n">
        <v>311</v>
      </c>
      <c r="E2213" s="40"/>
    </row>
    <row collapsed="false" customFormat="false" customHeight="true" hidden="false" ht="17.1" outlineLevel="0" r="2214">
      <c r="A2214" s="36" t="n">
        <v>2209</v>
      </c>
      <c r="B2214" s="36" t="s">
        <v>124</v>
      </c>
      <c r="C2214" s="38" t="s">
        <v>3032</v>
      </c>
      <c r="D2214" s="39" t="n">
        <v>204</v>
      </c>
      <c r="E2214" s="40"/>
    </row>
    <row collapsed="false" customFormat="false" customHeight="true" hidden="false" ht="17.1" outlineLevel="0" r="2215">
      <c r="A2215" s="36" t="n">
        <v>2210</v>
      </c>
      <c r="B2215" s="36" t="s">
        <v>124</v>
      </c>
      <c r="C2215" s="38" t="s">
        <v>3033</v>
      </c>
      <c r="D2215" s="39" t="n">
        <v>122</v>
      </c>
      <c r="E2215" s="40"/>
    </row>
    <row collapsed="false" customFormat="false" customHeight="true" hidden="false" ht="17.1" outlineLevel="0" r="2216">
      <c r="A2216" s="36" t="n">
        <v>2211</v>
      </c>
      <c r="B2216" s="36" t="s">
        <v>124</v>
      </c>
      <c r="C2216" s="38" t="s">
        <v>3034</v>
      </c>
      <c r="D2216" s="39" t="n">
        <v>105</v>
      </c>
      <c r="E2216" s="40"/>
    </row>
    <row collapsed="false" customFormat="false" customHeight="true" hidden="false" ht="17.1" outlineLevel="0" r="2217">
      <c r="A2217" s="36" t="n">
        <v>2212</v>
      </c>
      <c r="B2217" s="36" t="s">
        <v>124</v>
      </c>
      <c r="C2217" s="38" t="s">
        <v>3035</v>
      </c>
      <c r="D2217" s="39" t="n">
        <v>126</v>
      </c>
      <c r="E2217" s="40"/>
    </row>
    <row collapsed="false" customFormat="false" customHeight="true" hidden="false" ht="17.1" outlineLevel="0" r="2218">
      <c r="A2218" s="36" t="n">
        <v>2213</v>
      </c>
      <c r="B2218" s="36" t="s">
        <v>124</v>
      </c>
      <c r="C2218" s="38" t="s">
        <v>3036</v>
      </c>
      <c r="D2218" s="39" t="n">
        <v>97</v>
      </c>
      <c r="E2218" s="40"/>
    </row>
    <row collapsed="false" customFormat="false" customHeight="true" hidden="false" ht="17.1" outlineLevel="0" r="2219">
      <c r="A2219" s="36" t="n">
        <v>2214</v>
      </c>
      <c r="B2219" s="36" t="s">
        <v>124</v>
      </c>
      <c r="C2219" s="38" t="s">
        <v>3037</v>
      </c>
      <c r="D2219" s="39" t="n">
        <v>91</v>
      </c>
      <c r="E2219" s="40"/>
    </row>
    <row collapsed="false" customFormat="false" customHeight="true" hidden="false" ht="17.1" outlineLevel="0" r="2220">
      <c r="A2220" s="36" t="n">
        <v>2215</v>
      </c>
      <c r="B2220" s="36" t="s">
        <v>124</v>
      </c>
      <c r="C2220" s="38" t="s">
        <v>3038</v>
      </c>
      <c r="D2220" s="39" t="n">
        <v>330</v>
      </c>
      <c r="E2220" s="40"/>
    </row>
    <row collapsed="false" customFormat="false" customHeight="true" hidden="false" ht="17.1" outlineLevel="0" r="2221">
      <c r="A2221" s="36" t="n">
        <v>2216</v>
      </c>
      <c r="B2221" s="36" t="s">
        <v>124</v>
      </c>
      <c r="C2221" s="38" t="s">
        <v>3039</v>
      </c>
      <c r="D2221" s="39" t="n">
        <v>610</v>
      </c>
      <c r="E2221" s="40"/>
    </row>
    <row collapsed="false" customFormat="false" customHeight="true" hidden="false" ht="17.1" outlineLevel="0" r="2222">
      <c r="A2222" s="36" t="n">
        <v>2217</v>
      </c>
      <c r="B2222" s="36" t="s">
        <v>124</v>
      </c>
      <c r="C2222" s="38" t="s">
        <v>3040</v>
      </c>
      <c r="D2222" s="39" t="n">
        <v>147</v>
      </c>
      <c r="E2222" s="40"/>
    </row>
    <row collapsed="false" customFormat="false" customHeight="true" hidden="false" ht="17.1" outlineLevel="0" r="2223">
      <c r="A2223" s="36" t="n">
        <v>2218</v>
      </c>
      <c r="B2223" s="36" t="s">
        <v>124</v>
      </c>
      <c r="C2223" s="38" t="s">
        <v>3041</v>
      </c>
      <c r="D2223" s="39" t="n">
        <v>209</v>
      </c>
      <c r="E2223" s="40"/>
    </row>
    <row collapsed="false" customFormat="false" customHeight="true" hidden="false" ht="17.1" outlineLevel="0" r="2224">
      <c r="A2224" s="36" t="n">
        <v>2219</v>
      </c>
      <c r="B2224" s="36" t="s">
        <v>124</v>
      </c>
      <c r="C2224" s="38" t="s">
        <v>3042</v>
      </c>
      <c r="D2224" s="39" t="n">
        <v>364</v>
      </c>
      <c r="E2224" s="40"/>
    </row>
    <row collapsed="false" customFormat="false" customHeight="true" hidden="false" ht="17.1" outlineLevel="0" r="2225">
      <c r="A2225" s="36" t="n">
        <v>2220</v>
      </c>
      <c r="B2225" s="36" t="s">
        <v>124</v>
      </c>
      <c r="C2225" s="38" t="s">
        <v>3043</v>
      </c>
      <c r="D2225" s="39" t="n">
        <v>206</v>
      </c>
      <c r="E2225" s="40"/>
    </row>
    <row collapsed="false" customFormat="false" customHeight="true" hidden="false" ht="17.1" outlineLevel="0" r="2226">
      <c r="A2226" s="36" t="n">
        <v>2221</v>
      </c>
      <c r="B2226" s="36" t="s">
        <v>124</v>
      </c>
      <c r="C2226" s="38" t="s">
        <v>3044</v>
      </c>
      <c r="D2226" s="39" t="n">
        <v>692</v>
      </c>
      <c r="E2226" s="40"/>
    </row>
    <row collapsed="false" customFormat="false" customHeight="true" hidden="false" ht="17.1" outlineLevel="0" r="2227">
      <c r="A2227" s="36" t="n">
        <v>2222</v>
      </c>
      <c r="B2227" s="36" t="s">
        <v>124</v>
      </c>
      <c r="C2227" s="38" t="s">
        <v>3045</v>
      </c>
      <c r="D2227" s="39" t="s">
        <v>850</v>
      </c>
      <c r="E2227" s="40"/>
    </row>
    <row collapsed="false" customFormat="false" customHeight="true" hidden="false" ht="17.1" outlineLevel="0" r="2228">
      <c r="A2228" s="36" t="n">
        <v>2223</v>
      </c>
      <c r="B2228" s="36" t="s">
        <v>124</v>
      </c>
      <c r="C2228" s="38" t="s">
        <v>3046</v>
      </c>
      <c r="D2228" s="39" t="n">
        <v>248</v>
      </c>
      <c r="E2228" s="40"/>
    </row>
    <row collapsed="false" customFormat="false" customHeight="true" hidden="false" ht="17.1" outlineLevel="0" r="2229">
      <c r="A2229" s="36" t="n">
        <v>2224</v>
      </c>
      <c r="B2229" s="36" t="s">
        <v>124</v>
      </c>
      <c r="C2229" s="38" t="s">
        <v>3047</v>
      </c>
      <c r="D2229" s="39" t="n">
        <v>290</v>
      </c>
      <c r="E2229" s="40"/>
    </row>
    <row collapsed="false" customFormat="false" customHeight="true" hidden="false" ht="17.1" outlineLevel="0" r="2230">
      <c r="A2230" s="36" t="n">
        <v>2225</v>
      </c>
      <c r="B2230" s="36" t="s">
        <v>124</v>
      </c>
      <c r="C2230" s="38" t="s">
        <v>3048</v>
      </c>
      <c r="D2230" s="39" t="n">
        <v>401</v>
      </c>
      <c r="E2230" s="40"/>
    </row>
    <row collapsed="false" customFormat="false" customHeight="true" hidden="false" ht="17.1" outlineLevel="0" r="2231">
      <c r="A2231" s="36" t="n">
        <v>2226</v>
      </c>
      <c r="B2231" s="36" t="s">
        <v>124</v>
      </c>
      <c r="C2231" s="38" t="s">
        <v>3049</v>
      </c>
      <c r="D2231" s="39" t="n">
        <v>378</v>
      </c>
      <c r="E2231" s="40"/>
    </row>
    <row collapsed="false" customFormat="false" customHeight="true" hidden="false" ht="17.1" outlineLevel="0" r="2232">
      <c r="A2232" s="36" t="n">
        <v>2227</v>
      </c>
      <c r="B2232" s="36" t="s">
        <v>124</v>
      </c>
      <c r="C2232" s="38" t="s">
        <v>3050</v>
      </c>
      <c r="D2232" s="39" t="n">
        <v>273</v>
      </c>
      <c r="E2232" s="40"/>
    </row>
    <row collapsed="false" customFormat="false" customHeight="true" hidden="false" ht="17.1" outlineLevel="0" r="2233">
      <c r="A2233" s="36" t="n">
        <v>2228</v>
      </c>
      <c r="B2233" s="36" t="s">
        <v>124</v>
      </c>
      <c r="C2233" s="38" t="s">
        <v>3051</v>
      </c>
      <c r="D2233" s="39" t="n">
        <v>254</v>
      </c>
      <c r="E2233" s="40"/>
    </row>
    <row collapsed="false" customFormat="false" customHeight="true" hidden="false" ht="17.1" outlineLevel="0" r="2234">
      <c r="A2234" s="36" t="n">
        <v>2229</v>
      </c>
      <c r="B2234" s="36" t="s">
        <v>124</v>
      </c>
      <c r="C2234" s="38" t="s">
        <v>3052</v>
      </c>
      <c r="D2234" s="39" t="n">
        <v>167</v>
      </c>
      <c r="E2234" s="40"/>
    </row>
    <row collapsed="false" customFormat="false" customHeight="true" hidden="false" ht="17.1" outlineLevel="0" r="2235">
      <c r="A2235" s="36" t="n">
        <v>2230</v>
      </c>
      <c r="B2235" s="36" t="s">
        <v>124</v>
      </c>
      <c r="C2235" s="38" t="s">
        <v>3053</v>
      </c>
      <c r="D2235" s="39" t="n">
        <v>299</v>
      </c>
      <c r="E2235" s="40"/>
    </row>
    <row collapsed="false" customFormat="false" customHeight="true" hidden="false" ht="17.1" outlineLevel="0" r="2236">
      <c r="A2236" s="36" t="n">
        <v>2231</v>
      </c>
      <c r="B2236" s="36" t="s">
        <v>124</v>
      </c>
      <c r="C2236" s="38" t="s">
        <v>3054</v>
      </c>
      <c r="D2236" s="39" t="n">
        <v>274</v>
      </c>
      <c r="E2236" s="40"/>
    </row>
    <row collapsed="false" customFormat="false" customHeight="true" hidden="false" ht="17.1" outlineLevel="0" r="2237">
      <c r="A2237" s="36" t="n">
        <v>2232</v>
      </c>
      <c r="B2237" s="36" t="s">
        <v>124</v>
      </c>
      <c r="C2237" s="38" t="s">
        <v>3055</v>
      </c>
      <c r="D2237" s="39" t="n">
        <v>271</v>
      </c>
      <c r="E2237" s="40"/>
    </row>
    <row collapsed="false" customFormat="false" customHeight="true" hidden="false" ht="17.1" outlineLevel="0" r="2238">
      <c r="A2238" s="36" t="n">
        <v>2233</v>
      </c>
      <c r="B2238" s="36" t="s">
        <v>124</v>
      </c>
      <c r="C2238" s="38" t="s">
        <v>3056</v>
      </c>
      <c r="D2238" s="39" t="n">
        <v>259</v>
      </c>
      <c r="E2238" s="40"/>
    </row>
    <row collapsed="false" customFormat="false" customHeight="true" hidden="false" ht="17.1" outlineLevel="0" r="2239">
      <c r="A2239" s="36" t="n">
        <v>2234</v>
      </c>
      <c r="B2239" s="36" t="s">
        <v>124</v>
      </c>
      <c r="C2239" s="38" t="s">
        <v>3057</v>
      </c>
      <c r="D2239" s="39" t="n">
        <v>341</v>
      </c>
      <c r="E2239" s="40"/>
    </row>
    <row collapsed="false" customFormat="false" customHeight="true" hidden="false" ht="17.1" outlineLevel="0" r="2240">
      <c r="A2240" s="36" t="n">
        <v>2235</v>
      </c>
      <c r="B2240" s="36" t="s">
        <v>124</v>
      </c>
      <c r="C2240" s="38" t="s">
        <v>3058</v>
      </c>
      <c r="D2240" s="39" t="n">
        <v>113</v>
      </c>
      <c r="E2240" s="40"/>
    </row>
    <row collapsed="false" customFormat="false" customHeight="true" hidden="false" ht="17.1" outlineLevel="0" r="2241">
      <c r="A2241" s="36" t="n">
        <v>2236</v>
      </c>
      <c r="B2241" s="36" t="s">
        <v>124</v>
      </c>
      <c r="C2241" s="38" t="s">
        <v>3059</v>
      </c>
      <c r="D2241" s="39" t="n">
        <v>135</v>
      </c>
      <c r="E2241" s="40"/>
    </row>
    <row collapsed="false" customFormat="false" customHeight="true" hidden="false" ht="17.1" outlineLevel="0" r="2242">
      <c r="A2242" s="36" t="n">
        <v>2237</v>
      </c>
      <c r="B2242" s="36" t="s">
        <v>124</v>
      </c>
      <c r="C2242" s="38" t="s">
        <v>3060</v>
      </c>
      <c r="D2242" s="39" t="n">
        <v>402</v>
      </c>
      <c r="E2242" s="40"/>
    </row>
    <row collapsed="false" customFormat="false" customHeight="true" hidden="false" ht="17.1" outlineLevel="0" r="2243">
      <c r="A2243" s="36" t="n">
        <v>2238</v>
      </c>
      <c r="B2243" s="36" t="s">
        <v>124</v>
      </c>
      <c r="C2243" s="38" t="s">
        <v>3061</v>
      </c>
      <c r="D2243" s="39" t="n">
        <v>220</v>
      </c>
      <c r="E2243" s="40"/>
    </row>
    <row collapsed="false" customFormat="false" customHeight="true" hidden="false" ht="17.1" outlineLevel="0" r="2244">
      <c r="A2244" s="36" t="n">
        <v>2239</v>
      </c>
      <c r="B2244" s="36" t="s">
        <v>124</v>
      </c>
      <c r="C2244" s="38" t="s">
        <v>3062</v>
      </c>
      <c r="D2244" s="39" t="s">
        <v>850</v>
      </c>
      <c r="E2244" s="40"/>
    </row>
    <row collapsed="false" customFormat="false" customHeight="true" hidden="false" ht="17.1" outlineLevel="0" r="2245">
      <c r="A2245" s="36" t="n">
        <v>2240</v>
      </c>
      <c r="B2245" s="36" t="s">
        <v>124</v>
      </c>
      <c r="C2245" s="38" t="s">
        <v>3063</v>
      </c>
      <c r="D2245" s="39" t="n">
        <v>526</v>
      </c>
      <c r="E2245" s="40"/>
    </row>
    <row collapsed="false" customFormat="false" customHeight="true" hidden="false" ht="17.1" outlineLevel="0" r="2246">
      <c r="A2246" s="36" t="n">
        <v>2241</v>
      </c>
      <c r="B2246" s="36" t="s">
        <v>124</v>
      </c>
      <c r="C2246" s="38" t="s">
        <v>3064</v>
      </c>
      <c r="D2246" s="39" t="n">
        <v>347</v>
      </c>
      <c r="E2246" s="40"/>
    </row>
    <row collapsed="false" customFormat="false" customHeight="true" hidden="false" ht="17.1" outlineLevel="0" r="2247">
      <c r="A2247" s="36" t="n">
        <v>2242</v>
      </c>
      <c r="B2247" s="36" t="s">
        <v>124</v>
      </c>
      <c r="C2247" s="38" t="s">
        <v>3065</v>
      </c>
      <c r="D2247" s="39" t="n">
        <v>233</v>
      </c>
      <c r="E2247" s="40"/>
    </row>
    <row collapsed="false" customFormat="false" customHeight="true" hidden="false" ht="17.1" outlineLevel="0" r="2248">
      <c r="A2248" s="36" t="n">
        <v>2243</v>
      </c>
      <c r="B2248" s="36" t="s">
        <v>124</v>
      </c>
      <c r="C2248" s="38" t="s">
        <v>3066</v>
      </c>
      <c r="D2248" s="39" t="n">
        <v>88</v>
      </c>
      <c r="E2248" s="40"/>
    </row>
    <row collapsed="false" customFormat="false" customHeight="true" hidden="false" ht="17.1" outlineLevel="0" r="2249">
      <c r="A2249" s="36" t="n">
        <v>2244</v>
      </c>
      <c r="B2249" s="36" t="s">
        <v>124</v>
      </c>
      <c r="C2249" s="38" t="s">
        <v>3067</v>
      </c>
      <c r="D2249" s="39" t="n">
        <v>69</v>
      </c>
      <c r="E2249" s="40"/>
    </row>
    <row collapsed="false" customFormat="false" customHeight="true" hidden="false" ht="17.1" outlineLevel="0" r="2250">
      <c r="A2250" s="36" t="n">
        <v>2245</v>
      </c>
      <c r="B2250" s="36" t="s">
        <v>124</v>
      </c>
      <c r="C2250" s="38" t="s">
        <v>3068</v>
      </c>
      <c r="D2250" s="39" t="n">
        <v>85</v>
      </c>
      <c r="E2250" s="40"/>
    </row>
    <row collapsed="false" customFormat="false" customHeight="true" hidden="false" ht="17.1" outlineLevel="0" r="2251">
      <c r="A2251" s="36" t="n">
        <v>2246</v>
      </c>
      <c r="B2251" s="36" t="s">
        <v>124</v>
      </c>
      <c r="C2251" s="38" t="s">
        <v>3069</v>
      </c>
      <c r="D2251" s="39" t="n">
        <v>63</v>
      </c>
      <c r="E2251" s="40"/>
    </row>
    <row collapsed="false" customFormat="false" customHeight="true" hidden="false" ht="17.1" outlineLevel="0" r="2252">
      <c r="A2252" s="36" t="n">
        <v>2247</v>
      </c>
      <c r="B2252" s="36" t="s">
        <v>124</v>
      </c>
      <c r="C2252" s="38" t="s">
        <v>3070</v>
      </c>
      <c r="D2252" s="39" t="n">
        <v>103</v>
      </c>
      <c r="E2252" s="40"/>
    </row>
    <row collapsed="false" customFormat="false" customHeight="true" hidden="false" ht="17.1" outlineLevel="0" r="2253">
      <c r="A2253" s="36" t="n">
        <v>2248</v>
      </c>
      <c r="B2253" s="36" t="s">
        <v>124</v>
      </c>
      <c r="C2253" s="38" t="s">
        <v>3071</v>
      </c>
      <c r="D2253" s="39" t="n">
        <v>99</v>
      </c>
      <c r="E2253" s="40"/>
    </row>
    <row collapsed="false" customFormat="false" customHeight="true" hidden="false" ht="17.1" outlineLevel="0" r="2254">
      <c r="A2254" s="36" t="n">
        <v>2249</v>
      </c>
      <c r="B2254" s="36" t="s">
        <v>124</v>
      </c>
      <c r="C2254" s="38" t="s">
        <v>3072</v>
      </c>
      <c r="D2254" s="39" t="n">
        <v>104</v>
      </c>
      <c r="E2254" s="40"/>
    </row>
    <row collapsed="false" customFormat="false" customHeight="true" hidden="false" ht="17.1" outlineLevel="0" r="2255">
      <c r="A2255" s="36" t="n">
        <v>2250</v>
      </c>
      <c r="B2255" s="36" t="s">
        <v>124</v>
      </c>
      <c r="C2255" s="38" t="s">
        <v>3073</v>
      </c>
      <c r="D2255" s="39" t="n">
        <v>126</v>
      </c>
      <c r="E2255" s="40"/>
    </row>
    <row collapsed="false" customFormat="false" customHeight="true" hidden="false" ht="17.1" outlineLevel="0" r="2256">
      <c r="A2256" s="36" t="n">
        <v>2251</v>
      </c>
      <c r="B2256" s="36" t="s">
        <v>124</v>
      </c>
      <c r="C2256" s="38" t="s">
        <v>3074</v>
      </c>
      <c r="D2256" s="39" t="n">
        <v>108</v>
      </c>
      <c r="E2256" s="40"/>
    </row>
    <row collapsed="false" customFormat="false" customHeight="true" hidden="false" ht="17.1" outlineLevel="0" r="2257">
      <c r="A2257" s="36" t="n">
        <v>2252</v>
      </c>
      <c r="B2257" s="36" t="s">
        <v>124</v>
      </c>
      <c r="C2257" s="38" t="s">
        <v>3075</v>
      </c>
      <c r="D2257" s="39" t="n">
        <v>173</v>
      </c>
      <c r="E2257" s="40"/>
    </row>
    <row collapsed="false" customFormat="false" customHeight="true" hidden="false" ht="17.1" outlineLevel="0" r="2258">
      <c r="A2258" s="36" t="n">
        <v>2253</v>
      </c>
      <c r="B2258" s="36" t="s">
        <v>124</v>
      </c>
      <c r="C2258" s="38" t="s">
        <v>3076</v>
      </c>
      <c r="D2258" s="39" t="n">
        <v>82</v>
      </c>
      <c r="E2258" s="40"/>
    </row>
    <row collapsed="false" customFormat="false" customHeight="true" hidden="false" ht="17.1" outlineLevel="0" r="2259">
      <c r="A2259" s="36" t="n">
        <v>2254</v>
      </c>
      <c r="B2259" s="36" t="s">
        <v>124</v>
      </c>
      <c r="C2259" s="38" t="s">
        <v>3077</v>
      </c>
      <c r="D2259" s="39" t="n">
        <v>106</v>
      </c>
      <c r="E2259" s="40"/>
    </row>
    <row collapsed="false" customFormat="false" customHeight="true" hidden="false" ht="17.1" outlineLevel="0" r="2260">
      <c r="A2260" s="36" t="n">
        <v>2255</v>
      </c>
      <c r="B2260" s="36" t="s">
        <v>124</v>
      </c>
      <c r="C2260" s="38" t="s">
        <v>3078</v>
      </c>
      <c r="D2260" s="39" t="n">
        <v>74</v>
      </c>
      <c r="E2260" s="40"/>
    </row>
    <row collapsed="false" customFormat="false" customHeight="true" hidden="false" ht="17.1" outlineLevel="0" r="2261">
      <c r="A2261" s="36" t="n">
        <v>2256</v>
      </c>
      <c r="B2261" s="36" t="s">
        <v>124</v>
      </c>
      <c r="C2261" s="38" t="s">
        <v>3079</v>
      </c>
      <c r="D2261" s="39" t="n">
        <v>74</v>
      </c>
      <c r="E2261" s="40"/>
    </row>
    <row collapsed="false" customFormat="false" customHeight="true" hidden="false" ht="17.1" outlineLevel="0" r="2262">
      <c r="A2262" s="36" t="n">
        <v>2257</v>
      </c>
      <c r="B2262" s="36" t="s">
        <v>124</v>
      </c>
      <c r="C2262" s="38" t="s">
        <v>3080</v>
      </c>
      <c r="D2262" s="39" t="n">
        <v>137</v>
      </c>
      <c r="E2262" s="40"/>
    </row>
    <row collapsed="false" customFormat="false" customHeight="true" hidden="false" ht="17.1" outlineLevel="0" r="2263">
      <c r="A2263" s="36" t="n">
        <v>2258</v>
      </c>
      <c r="B2263" s="36" t="s">
        <v>124</v>
      </c>
      <c r="C2263" s="38" t="s">
        <v>3081</v>
      </c>
      <c r="D2263" s="39" t="n">
        <v>155</v>
      </c>
      <c r="E2263" s="40"/>
    </row>
    <row collapsed="false" customFormat="false" customHeight="true" hidden="false" ht="17.1" outlineLevel="0" r="2264">
      <c r="A2264" s="36" t="n">
        <v>2259</v>
      </c>
      <c r="B2264" s="36" t="s">
        <v>124</v>
      </c>
      <c r="C2264" s="38" t="s">
        <v>3082</v>
      </c>
      <c r="D2264" s="39" t="n">
        <v>140</v>
      </c>
      <c r="E2264" s="40"/>
    </row>
    <row collapsed="false" customFormat="false" customHeight="true" hidden="false" ht="17.1" outlineLevel="0" r="2265">
      <c r="A2265" s="36" t="n">
        <v>2260</v>
      </c>
      <c r="B2265" s="36" t="s">
        <v>124</v>
      </c>
      <c r="C2265" s="38" t="s">
        <v>3083</v>
      </c>
      <c r="D2265" s="39" t="n">
        <v>63</v>
      </c>
      <c r="E2265" s="40"/>
    </row>
    <row collapsed="false" customFormat="false" customHeight="true" hidden="false" ht="17.1" outlineLevel="0" r="2266">
      <c r="A2266" s="36" t="n">
        <v>2261</v>
      </c>
      <c r="B2266" s="36" t="s">
        <v>124</v>
      </c>
      <c r="C2266" s="38" t="s">
        <v>3084</v>
      </c>
      <c r="D2266" s="39" t="n">
        <v>141</v>
      </c>
      <c r="E2266" s="40"/>
    </row>
    <row collapsed="false" customFormat="false" customHeight="true" hidden="false" ht="17.1" outlineLevel="0" r="2267">
      <c r="A2267" s="36" t="n">
        <v>2262</v>
      </c>
      <c r="B2267" s="36" t="s">
        <v>124</v>
      </c>
      <c r="C2267" s="38" t="s">
        <v>3085</v>
      </c>
      <c r="D2267" s="39" t="n">
        <v>100</v>
      </c>
      <c r="E2267" s="40"/>
    </row>
    <row collapsed="false" customFormat="false" customHeight="true" hidden="false" ht="17.1" outlineLevel="0" r="2268">
      <c r="A2268" s="36" t="n">
        <v>2263</v>
      </c>
      <c r="B2268" s="36" t="s">
        <v>124</v>
      </c>
      <c r="C2268" s="38" t="s">
        <v>3086</v>
      </c>
      <c r="D2268" s="39" t="n">
        <v>105</v>
      </c>
      <c r="E2268" s="40"/>
    </row>
    <row collapsed="false" customFormat="false" customHeight="true" hidden="false" ht="17.1" outlineLevel="0" r="2269">
      <c r="A2269" s="36" t="n">
        <v>2264</v>
      </c>
      <c r="B2269" s="36" t="s">
        <v>124</v>
      </c>
      <c r="C2269" s="38" t="s">
        <v>3087</v>
      </c>
      <c r="D2269" s="39" t="n">
        <v>99</v>
      </c>
      <c r="E2269" s="40"/>
    </row>
    <row collapsed="false" customFormat="false" customHeight="true" hidden="false" ht="17.1" outlineLevel="0" r="2270">
      <c r="A2270" s="36" t="n">
        <v>2265</v>
      </c>
      <c r="B2270" s="36" t="s">
        <v>124</v>
      </c>
      <c r="C2270" s="38" t="s">
        <v>3087</v>
      </c>
      <c r="D2270" s="39" t="n">
        <v>54</v>
      </c>
      <c r="E2270" s="40"/>
    </row>
    <row collapsed="false" customFormat="false" customHeight="true" hidden="false" ht="17.1" outlineLevel="0" r="2271">
      <c r="A2271" s="36" t="n">
        <v>2266</v>
      </c>
      <c r="B2271" s="36" t="s">
        <v>124</v>
      </c>
      <c r="C2271" s="38" t="s">
        <v>3088</v>
      </c>
      <c r="D2271" s="39" t="n">
        <v>51</v>
      </c>
      <c r="E2271" s="40"/>
    </row>
    <row collapsed="false" customFormat="false" customHeight="true" hidden="false" ht="17.1" outlineLevel="0" r="2272">
      <c r="A2272" s="36" t="n">
        <v>2267</v>
      </c>
      <c r="B2272" s="36" t="s">
        <v>124</v>
      </c>
      <c r="C2272" s="38" t="s">
        <v>3089</v>
      </c>
      <c r="D2272" s="39" t="n">
        <v>160</v>
      </c>
      <c r="E2272" s="40"/>
    </row>
    <row collapsed="false" customFormat="false" customHeight="true" hidden="false" ht="17.1" outlineLevel="0" r="2273">
      <c r="A2273" s="36" t="n">
        <v>2268</v>
      </c>
      <c r="B2273" s="36" t="s">
        <v>124</v>
      </c>
      <c r="C2273" s="38" t="s">
        <v>3090</v>
      </c>
      <c r="D2273" s="39" t="n">
        <v>239</v>
      </c>
      <c r="E2273" s="40"/>
    </row>
    <row collapsed="false" customFormat="false" customHeight="true" hidden="false" ht="17.1" outlineLevel="0" r="2274">
      <c r="A2274" s="36" t="n">
        <v>2269</v>
      </c>
      <c r="B2274" s="36" t="s">
        <v>124</v>
      </c>
      <c r="C2274" s="38" t="s">
        <v>3091</v>
      </c>
      <c r="D2274" s="39" t="n">
        <v>176</v>
      </c>
      <c r="E2274" s="40"/>
    </row>
    <row collapsed="false" customFormat="false" customHeight="true" hidden="false" ht="17.1" outlineLevel="0" r="2275">
      <c r="A2275" s="36" t="n">
        <v>2270</v>
      </c>
      <c r="B2275" s="36" t="s">
        <v>124</v>
      </c>
      <c r="C2275" s="38" t="s">
        <v>3092</v>
      </c>
      <c r="D2275" s="39" t="n">
        <v>32</v>
      </c>
      <c r="E2275" s="40"/>
    </row>
    <row collapsed="false" customFormat="false" customHeight="true" hidden="false" ht="17.1" outlineLevel="0" r="2276">
      <c r="A2276" s="36" t="n">
        <v>2271</v>
      </c>
      <c r="B2276" s="36" t="s">
        <v>124</v>
      </c>
      <c r="C2276" s="38" t="s">
        <v>3093</v>
      </c>
      <c r="D2276" s="39" t="n">
        <v>2</v>
      </c>
      <c r="E2276" s="40"/>
    </row>
    <row collapsed="false" customFormat="false" customHeight="true" hidden="false" ht="17.1" outlineLevel="0" r="2277">
      <c r="A2277" s="36" t="n">
        <v>2272</v>
      </c>
      <c r="B2277" s="36" t="s">
        <v>124</v>
      </c>
      <c r="C2277" s="38" t="s">
        <v>3094</v>
      </c>
      <c r="D2277" s="39" t="n">
        <v>101</v>
      </c>
      <c r="E2277" s="40"/>
    </row>
    <row collapsed="false" customFormat="false" customHeight="true" hidden="false" ht="17.1" outlineLevel="0" r="2278">
      <c r="A2278" s="36" t="n">
        <v>2273</v>
      </c>
      <c r="B2278" s="36" t="s">
        <v>124</v>
      </c>
      <c r="C2278" s="38" t="s">
        <v>3095</v>
      </c>
      <c r="D2278" s="39" t="s">
        <v>850</v>
      </c>
      <c r="E2278" s="40"/>
    </row>
    <row collapsed="false" customFormat="false" customHeight="true" hidden="false" ht="17.1" outlineLevel="0" r="2279">
      <c r="A2279" s="36" t="n">
        <v>2274</v>
      </c>
      <c r="B2279" s="36" t="s">
        <v>124</v>
      </c>
      <c r="C2279" s="38" t="s">
        <v>3096</v>
      </c>
      <c r="D2279" s="39" t="n">
        <v>103</v>
      </c>
      <c r="E2279" s="40"/>
    </row>
    <row collapsed="false" customFormat="false" customHeight="true" hidden="false" ht="17.1" outlineLevel="0" r="2280">
      <c r="A2280" s="36" t="n">
        <v>2275</v>
      </c>
      <c r="B2280" s="36" t="s">
        <v>124</v>
      </c>
      <c r="C2280" s="38" t="s">
        <v>3097</v>
      </c>
      <c r="D2280" s="39" t="n">
        <v>138</v>
      </c>
      <c r="E2280" s="40"/>
    </row>
    <row collapsed="false" customFormat="false" customHeight="true" hidden="false" ht="17.1" outlineLevel="0" r="2281">
      <c r="A2281" s="36" t="n">
        <v>2276</v>
      </c>
      <c r="B2281" s="36" t="s">
        <v>124</v>
      </c>
      <c r="C2281" s="38" t="s">
        <v>3098</v>
      </c>
      <c r="D2281" s="39" t="n">
        <v>85</v>
      </c>
      <c r="E2281" s="40"/>
    </row>
    <row collapsed="false" customFormat="false" customHeight="true" hidden="false" ht="17.1" outlineLevel="0" r="2282">
      <c r="A2282" s="36" t="n">
        <v>2277</v>
      </c>
      <c r="B2282" s="36" t="s">
        <v>124</v>
      </c>
      <c r="C2282" s="38" t="s">
        <v>3099</v>
      </c>
      <c r="D2282" s="39" t="n">
        <v>116</v>
      </c>
      <c r="E2282" s="40"/>
    </row>
    <row collapsed="false" customFormat="false" customHeight="true" hidden="false" ht="17.1" outlineLevel="0" r="2283">
      <c r="A2283" s="36" t="n">
        <v>2278</v>
      </c>
      <c r="B2283" s="36" t="s">
        <v>124</v>
      </c>
      <c r="C2283" s="38" t="s">
        <v>3100</v>
      </c>
      <c r="D2283" s="39" t="n">
        <v>129</v>
      </c>
      <c r="E2283" s="40"/>
    </row>
    <row collapsed="false" customFormat="false" customHeight="true" hidden="false" ht="17.1" outlineLevel="0" r="2284">
      <c r="A2284" s="36" t="n">
        <v>2279</v>
      </c>
      <c r="B2284" s="36" t="s">
        <v>124</v>
      </c>
      <c r="C2284" s="38" t="s">
        <v>3101</v>
      </c>
      <c r="D2284" s="39" t="n">
        <v>124</v>
      </c>
      <c r="E2284" s="40"/>
    </row>
    <row collapsed="false" customFormat="false" customHeight="true" hidden="false" ht="17.1" outlineLevel="0" r="2285">
      <c r="A2285" s="36" t="n">
        <v>2280</v>
      </c>
      <c r="B2285" s="36" t="s">
        <v>124</v>
      </c>
      <c r="C2285" s="38" t="s">
        <v>3102</v>
      </c>
      <c r="D2285" s="39" t="n">
        <v>219</v>
      </c>
      <c r="E2285" s="40"/>
    </row>
    <row collapsed="false" customFormat="false" customHeight="true" hidden="false" ht="17.1" outlineLevel="0" r="2286">
      <c r="A2286" s="36" t="n">
        <v>2281</v>
      </c>
      <c r="B2286" s="36" t="s">
        <v>124</v>
      </c>
      <c r="C2286" s="38" t="s">
        <v>3103</v>
      </c>
      <c r="D2286" s="39" t="n">
        <v>126</v>
      </c>
      <c r="E2286" s="40"/>
    </row>
    <row collapsed="false" customFormat="false" customHeight="true" hidden="false" ht="17.1" outlineLevel="0" r="2287">
      <c r="A2287" s="36" t="n">
        <v>2282</v>
      </c>
      <c r="B2287" s="36" t="s">
        <v>124</v>
      </c>
      <c r="C2287" s="38" t="s">
        <v>3104</v>
      </c>
      <c r="D2287" s="39" t="n">
        <v>45</v>
      </c>
      <c r="E2287" s="40"/>
    </row>
    <row collapsed="false" customFormat="false" customHeight="true" hidden="false" ht="17.1" outlineLevel="0" r="2288">
      <c r="A2288" s="36" t="n">
        <v>2283</v>
      </c>
      <c r="B2288" s="36" t="s">
        <v>124</v>
      </c>
      <c r="C2288" s="38" t="s">
        <v>3105</v>
      </c>
      <c r="D2288" s="39" t="n">
        <v>90</v>
      </c>
      <c r="E2288" s="40"/>
    </row>
    <row collapsed="false" customFormat="false" customHeight="true" hidden="false" ht="17.1" outlineLevel="0" r="2289">
      <c r="A2289" s="36" t="n">
        <v>2284</v>
      </c>
      <c r="B2289" s="36" t="s">
        <v>124</v>
      </c>
      <c r="C2289" s="38" t="s">
        <v>3106</v>
      </c>
      <c r="D2289" s="39" t="n">
        <v>70</v>
      </c>
      <c r="E2289" s="40"/>
    </row>
    <row collapsed="false" customFormat="false" customHeight="true" hidden="false" ht="17.1" outlineLevel="0" r="2290">
      <c r="A2290" s="36" t="n">
        <v>2285</v>
      </c>
      <c r="B2290" s="36" t="s">
        <v>124</v>
      </c>
      <c r="C2290" s="38" t="s">
        <v>3107</v>
      </c>
      <c r="D2290" s="39" t="n">
        <v>298</v>
      </c>
      <c r="E2290" s="40"/>
    </row>
    <row collapsed="false" customFormat="false" customHeight="true" hidden="false" ht="17.1" outlineLevel="0" r="2291">
      <c r="A2291" s="36" t="n">
        <v>2286</v>
      </c>
      <c r="B2291" s="36" t="s">
        <v>124</v>
      </c>
      <c r="C2291" s="38" t="s">
        <v>3108</v>
      </c>
      <c r="D2291" s="39" t="n">
        <v>138</v>
      </c>
      <c r="E2291" s="40"/>
    </row>
    <row collapsed="false" customFormat="false" customHeight="true" hidden="false" ht="17.1" outlineLevel="0" r="2292">
      <c r="A2292" s="36" t="n">
        <v>2287</v>
      </c>
      <c r="B2292" s="36" t="s">
        <v>124</v>
      </c>
      <c r="C2292" s="38" t="s">
        <v>3109</v>
      </c>
      <c r="D2292" s="39" t="n">
        <v>125</v>
      </c>
      <c r="E2292" s="40"/>
    </row>
    <row collapsed="false" customFormat="false" customHeight="true" hidden="false" ht="17.1" outlineLevel="0" r="2293">
      <c r="A2293" s="36" t="n">
        <v>2288</v>
      </c>
      <c r="B2293" s="36" t="s">
        <v>124</v>
      </c>
      <c r="C2293" s="38" t="s">
        <v>3110</v>
      </c>
      <c r="D2293" s="39" t="n">
        <v>78</v>
      </c>
      <c r="E2293" s="40"/>
    </row>
    <row collapsed="false" customFormat="false" customHeight="true" hidden="false" ht="17.1" outlineLevel="0" r="2294">
      <c r="A2294" s="36" t="n">
        <v>2289</v>
      </c>
      <c r="B2294" s="36" t="s">
        <v>124</v>
      </c>
      <c r="C2294" s="38" t="s">
        <v>3111</v>
      </c>
      <c r="D2294" s="39" t="n">
        <v>61</v>
      </c>
      <c r="E2294" s="40"/>
    </row>
    <row collapsed="false" customFormat="false" customHeight="true" hidden="false" ht="17.1" outlineLevel="0" r="2295">
      <c r="A2295" s="36" t="n">
        <v>2290</v>
      </c>
      <c r="B2295" s="36" t="s">
        <v>124</v>
      </c>
      <c r="C2295" s="38" t="s">
        <v>3112</v>
      </c>
      <c r="D2295" s="39" t="n">
        <v>89</v>
      </c>
      <c r="E2295" s="40"/>
    </row>
    <row collapsed="false" customFormat="false" customHeight="true" hidden="false" ht="17.1" outlineLevel="0" r="2296">
      <c r="A2296" s="36" t="n">
        <v>2291</v>
      </c>
      <c r="B2296" s="36" t="s">
        <v>124</v>
      </c>
      <c r="C2296" s="38" t="s">
        <v>3113</v>
      </c>
      <c r="D2296" s="39" t="n">
        <v>36</v>
      </c>
      <c r="E2296" s="40"/>
    </row>
    <row collapsed="false" customFormat="false" customHeight="true" hidden="false" ht="17.1" outlineLevel="0" r="2297">
      <c r="A2297" s="36" t="n">
        <v>2292</v>
      </c>
      <c r="B2297" s="36" t="s">
        <v>124</v>
      </c>
      <c r="C2297" s="38" t="s">
        <v>3114</v>
      </c>
      <c r="D2297" s="39" t="n">
        <v>35</v>
      </c>
      <c r="E2297" s="40"/>
    </row>
    <row collapsed="false" customFormat="false" customHeight="true" hidden="false" ht="17.1" outlineLevel="0" r="2298">
      <c r="A2298" s="36" t="n">
        <v>2293</v>
      </c>
      <c r="B2298" s="36" t="s">
        <v>124</v>
      </c>
      <c r="C2298" s="38" t="s">
        <v>3115</v>
      </c>
      <c r="D2298" s="39" t="n">
        <v>45</v>
      </c>
      <c r="E2298" s="40"/>
    </row>
    <row collapsed="false" customFormat="false" customHeight="true" hidden="false" ht="17.1" outlineLevel="0" r="2299">
      <c r="A2299" s="36" t="n">
        <v>2294</v>
      </c>
      <c r="B2299" s="36" t="s">
        <v>124</v>
      </c>
      <c r="C2299" s="38" t="s">
        <v>3116</v>
      </c>
      <c r="D2299" s="39" t="n">
        <v>282</v>
      </c>
      <c r="E2299" s="40"/>
    </row>
    <row collapsed="false" customFormat="false" customHeight="true" hidden="false" ht="17.1" outlineLevel="0" r="2300">
      <c r="A2300" s="36" t="n">
        <v>2295</v>
      </c>
      <c r="B2300" s="36" t="s">
        <v>124</v>
      </c>
      <c r="C2300" s="38" t="s">
        <v>3117</v>
      </c>
      <c r="D2300" s="39" t="n">
        <v>73</v>
      </c>
      <c r="E2300" s="40"/>
    </row>
    <row collapsed="false" customFormat="false" customHeight="true" hidden="false" ht="17.1" outlineLevel="0" r="2301">
      <c r="A2301" s="36" t="n">
        <v>2296</v>
      </c>
      <c r="B2301" s="36" t="s">
        <v>124</v>
      </c>
      <c r="C2301" s="38" t="s">
        <v>3118</v>
      </c>
      <c r="D2301" s="39" t="n">
        <v>89</v>
      </c>
      <c r="E2301" s="40"/>
    </row>
    <row collapsed="false" customFormat="false" customHeight="true" hidden="false" ht="17.1" outlineLevel="0" r="2302">
      <c r="A2302" s="36" t="n">
        <v>2297</v>
      </c>
      <c r="B2302" s="36" t="s">
        <v>124</v>
      </c>
      <c r="C2302" s="38" t="s">
        <v>3119</v>
      </c>
      <c r="D2302" s="39" t="n">
        <v>118</v>
      </c>
      <c r="E2302" s="40"/>
    </row>
    <row collapsed="false" customFormat="false" customHeight="true" hidden="false" ht="17.1" outlineLevel="0" r="2303">
      <c r="A2303" s="36" t="n">
        <v>2298</v>
      </c>
      <c r="B2303" s="36" t="s">
        <v>124</v>
      </c>
      <c r="C2303" s="38" t="s">
        <v>3120</v>
      </c>
      <c r="D2303" s="39" t="n">
        <v>82</v>
      </c>
      <c r="E2303" s="40"/>
    </row>
    <row collapsed="false" customFormat="false" customHeight="true" hidden="false" ht="17.1" outlineLevel="0" r="2304">
      <c r="A2304" s="36" t="n">
        <v>2299</v>
      </c>
      <c r="B2304" s="36" t="s">
        <v>124</v>
      </c>
      <c r="C2304" s="38" t="s">
        <v>3121</v>
      </c>
      <c r="D2304" s="39" t="s">
        <v>850</v>
      </c>
      <c r="E2304" s="40"/>
    </row>
    <row collapsed="false" customFormat="false" customHeight="true" hidden="false" ht="17.1" outlineLevel="0" r="2305">
      <c r="A2305" s="36" t="n">
        <v>2300</v>
      </c>
      <c r="B2305" s="36" t="s">
        <v>124</v>
      </c>
      <c r="C2305" s="38" t="s">
        <v>3122</v>
      </c>
      <c r="D2305" s="39" t="s">
        <v>850</v>
      </c>
      <c r="E2305" s="40"/>
    </row>
    <row collapsed="false" customFormat="false" customHeight="true" hidden="false" ht="17.1" outlineLevel="0" r="2306">
      <c r="A2306" s="36" t="n">
        <v>2301</v>
      </c>
      <c r="B2306" s="36" t="s">
        <v>39</v>
      </c>
      <c r="C2306" s="38" t="s">
        <v>3123</v>
      </c>
      <c r="D2306" s="39" t="s">
        <v>850</v>
      </c>
      <c r="E2306" s="40"/>
    </row>
    <row collapsed="false" customFormat="false" customHeight="true" hidden="false" ht="17.1" outlineLevel="0" r="2307">
      <c r="A2307" s="36" t="n">
        <v>2302</v>
      </c>
      <c r="B2307" s="36" t="s">
        <v>39</v>
      </c>
      <c r="C2307" s="38" t="s">
        <v>3124</v>
      </c>
      <c r="D2307" s="39" t="s">
        <v>850</v>
      </c>
      <c r="E2307" s="40"/>
    </row>
    <row collapsed="false" customFormat="false" customHeight="true" hidden="false" ht="17.1" outlineLevel="0" r="2308">
      <c r="A2308" s="36" t="n">
        <v>2303</v>
      </c>
      <c r="B2308" s="36" t="s">
        <v>39</v>
      </c>
      <c r="C2308" s="38" t="s">
        <v>3125</v>
      </c>
      <c r="D2308" s="39" t="n">
        <v>314</v>
      </c>
      <c r="E2308" s="40"/>
    </row>
    <row collapsed="false" customFormat="false" customHeight="true" hidden="false" ht="17.1" outlineLevel="0" r="2309">
      <c r="A2309" s="36" t="n">
        <v>2304</v>
      </c>
      <c r="B2309" s="36" t="s">
        <v>39</v>
      </c>
      <c r="C2309" s="38" t="s">
        <v>3126</v>
      </c>
      <c r="D2309" s="39" t="n">
        <v>332</v>
      </c>
      <c r="E2309" s="40"/>
    </row>
    <row collapsed="false" customFormat="false" customHeight="true" hidden="false" ht="17.1" outlineLevel="0" r="2310">
      <c r="A2310" s="36" t="n">
        <v>2305</v>
      </c>
      <c r="B2310" s="36" t="s">
        <v>39</v>
      </c>
      <c r="C2310" s="38" t="s">
        <v>3127</v>
      </c>
      <c r="D2310" s="39" t="s">
        <v>850</v>
      </c>
      <c r="E2310" s="40"/>
    </row>
    <row collapsed="false" customFormat="false" customHeight="true" hidden="false" ht="17.1" outlineLevel="0" r="2311">
      <c r="A2311" s="36" t="n">
        <v>2306</v>
      </c>
      <c r="B2311" s="36" t="s">
        <v>39</v>
      </c>
      <c r="C2311" s="38" t="s">
        <v>3128</v>
      </c>
      <c r="D2311" s="39" t="n">
        <v>236</v>
      </c>
      <c r="E2311" s="40"/>
    </row>
    <row collapsed="false" customFormat="false" customHeight="true" hidden="false" ht="17.1" outlineLevel="0" r="2312">
      <c r="A2312" s="36" t="n">
        <v>2307</v>
      </c>
      <c r="B2312" s="36" t="s">
        <v>39</v>
      </c>
      <c r="C2312" s="38" t="s">
        <v>3129</v>
      </c>
      <c r="D2312" s="39" t="s">
        <v>850</v>
      </c>
      <c r="E2312" s="40"/>
    </row>
    <row collapsed="false" customFormat="false" customHeight="true" hidden="false" ht="17.1" outlineLevel="0" r="2313">
      <c r="A2313" s="36" t="n">
        <v>2308</v>
      </c>
      <c r="B2313" s="36" t="s">
        <v>39</v>
      </c>
      <c r="C2313" s="38" t="s">
        <v>3130</v>
      </c>
      <c r="D2313" s="39" t="n">
        <v>210</v>
      </c>
      <c r="E2313" s="40"/>
    </row>
    <row collapsed="false" customFormat="false" customHeight="true" hidden="false" ht="17.1" outlineLevel="0" r="2314">
      <c r="A2314" s="36" t="n">
        <v>2309</v>
      </c>
      <c r="B2314" s="36" t="s">
        <v>39</v>
      </c>
      <c r="C2314" s="38" t="s">
        <v>3131</v>
      </c>
      <c r="D2314" s="39" t="s">
        <v>850</v>
      </c>
      <c r="E2314" s="40"/>
    </row>
    <row collapsed="false" customFormat="false" customHeight="true" hidden="false" ht="17.1" outlineLevel="0" r="2315">
      <c r="A2315" s="36" t="n">
        <v>2310</v>
      </c>
      <c r="B2315" s="36" t="s">
        <v>39</v>
      </c>
      <c r="C2315" s="38" t="s">
        <v>3132</v>
      </c>
      <c r="D2315" s="39" t="s">
        <v>850</v>
      </c>
      <c r="E2315" s="40"/>
    </row>
    <row collapsed="false" customFormat="false" customHeight="true" hidden="false" ht="17.1" outlineLevel="0" r="2316">
      <c r="A2316" s="36" t="n">
        <v>2311</v>
      </c>
      <c r="B2316" s="36" t="s">
        <v>39</v>
      </c>
      <c r="C2316" s="38" t="s">
        <v>3133</v>
      </c>
      <c r="D2316" s="39" t="n">
        <v>232</v>
      </c>
      <c r="E2316" s="40"/>
    </row>
    <row collapsed="false" customFormat="false" customHeight="true" hidden="false" ht="17.1" outlineLevel="0" r="2317">
      <c r="A2317" s="36" t="n">
        <v>2312</v>
      </c>
      <c r="B2317" s="36" t="s">
        <v>39</v>
      </c>
      <c r="C2317" s="38" t="s">
        <v>3134</v>
      </c>
      <c r="D2317" s="39" t="n">
        <v>276</v>
      </c>
      <c r="E2317" s="40"/>
    </row>
    <row collapsed="false" customFormat="false" customHeight="true" hidden="false" ht="17.1" outlineLevel="0" r="2318">
      <c r="A2318" s="36" t="n">
        <v>2313</v>
      </c>
      <c r="B2318" s="36" t="s">
        <v>39</v>
      </c>
      <c r="C2318" s="38" t="s">
        <v>3135</v>
      </c>
      <c r="D2318" s="39" t="n">
        <v>211</v>
      </c>
      <c r="E2318" s="40"/>
    </row>
    <row collapsed="false" customFormat="false" customHeight="true" hidden="false" ht="17.1" outlineLevel="0" r="2319">
      <c r="A2319" s="36" t="n">
        <v>2314</v>
      </c>
      <c r="B2319" s="36" t="s">
        <v>39</v>
      </c>
      <c r="C2319" s="38" t="s">
        <v>3136</v>
      </c>
      <c r="D2319" s="39" t="n">
        <v>323</v>
      </c>
      <c r="E2319" s="40"/>
    </row>
    <row collapsed="false" customFormat="false" customHeight="true" hidden="false" ht="17.1" outlineLevel="0" r="2320">
      <c r="A2320" s="36" t="n">
        <v>2315</v>
      </c>
      <c r="B2320" s="36" t="s">
        <v>39</v>
      </c>
      <c r="C2320" s="38" t="s">
        <v>3137</v>
      </c>
      <c r="D2320" s="39" t="n">
        <v>270</v>
      </c>
      <c r="E2320" s="40"/>
    </row>
    <row collapsed="false" customFormat="false" customHeight="true" hidden="false" ht="17.1" outlineLevel="0" r="2321">
      <c r="A2321" s="36" t="n">
        <v>2316</v>
      </c>
      <c r="B2321" s="36" t="s">
        <v>39</v>
      </c>
      <c r="C2321" s="38" t="s">
        <v>3138</v>
      </c>
      <c r="D2321" s="39" t="s">
        <v>850</v>
      </c>
      <c r="E2321" s="40"/>
    </row>
    <row collapsed="false" customFormat="false" customHeight="true" hidden="false" ht="17.1" outlineLevel="0" r="2322">
      <c r="A2322" s="36" t="n">
        <v>2317</v>
      </c>
      <c r="B2322" s="36" t="s">
        <v>39</v>
      </c>
      <c r="C2322" s="38" t="s">
        <v>3139</v>
      </c>
      <c r="D2322" s="39" t="s">
        <v>850</v>
      </c>
      <c r="E2322" s="40"/>
    </row>
    <row collapsed="false" customFormat="false" customHeight="true" hidden="false" ht="17.1" outlineLevel="0" r="2323">
      <c r="A2323" s="36" t="n">
        <v>2318</v>
      </c>
      <c r="B2323" s="36" t="s">
        <v>39</v>
      </c>
      <c r="C2323" s="38" t="s">
        <v>3140</v>
      </c>
      <c r="D2323" s="39" t="n">
        <v>579</v>
      </c>
      <c r="E2323" s="40"/>
    </row>
    <row collapsed="false" customFormat="false" customHeight="true" hidden="false" ht="17.1" outlineLevel="0" r="2324">
      <c r="A2324" s="36" t="n">
        <v>2319</v>
      </c>
      <c r="B2324" s="36" t="s">
        <v>39</v>
      </c>
      <c r="C2324" s="38" t="s">
        <v>3141</v>
      </c>
      <c r="D2324" s="39" t="s">
        <v>850</v>
      </c>
      <c r="E2324" s="40"/>
    </row>
    <row collapsed="false" customFormat="false" customHeight="true" hidden="false" ht="17.1" outlineLevel="0" r="2325">
      <c r="A2325" s="36" t="n">
        <v>2320</v>
      </c>
      <c r="B2325" s="36" t="s">
        <v>39</v>
      </c>
      <c r="C2325" s="38" t="s">
        <v>3142</v>
      </c>
      <c r="D2325" s="39" t="n">
        <v>539</v>
      </c>
      <c r="E2325" s="40"/>
    </row>
    <row collapsed="false" customFormat="false" customHeight="true" hidden="false" ht="17.1" outlineLevel="0" r="2326">
      <c r="A2326" s="36" t="n">
        <v>2321</v>
      </c>
      <c r="B2326" s="36" t="s">
        <v>39</v>
      </c>
      <c r="C2326" s="38" t="s">
        <v>3143</v>
      </c>
      <c r="D2326" s="39" t="n">
        <v>468</v>
      </c>
      <c r="E2326" s="40"/>
    </row>
    <row collapsed="false" customFormat="false" customHeight="true" hidden="false" ht="17.1" outlineLevel="0" r="2327">
      <c r="A2327" s="36" t="n">
        <v>2322</v>
      </c>
      <c r="B2327" s="36" t="s">
        <v>39</v>
      </c>
      <c r="C2327" s="38" t="s">
        <v>3143</v>
      </c>
      <c r="D2327" s="39" t="n">
        <v>132</v>
      </c>
      <c r="E2327" s="40"/>
    </row>
    <row collapsed="false" customFormat="false" customHeight="true" hidden="false" ht="17.1" outlineLevel="0" r="2328">
      <c r="A2328" s="36" t="n">
        <v>2323</v>
      </c>
      <c r="B2328" s="36" t="s">
        <v>39</v>
      </c>
      <c r="C2328" s="38" t="s">
        <v>3144</v>
      </c>
      <c r="D2328" s="39" t="s">
        <v>850</v>
      </c>
      <c r="E2328" s="40"/>
    </row>
    <row collapsed="false" customFormat="false" customHeight="true" hidden="false" ht="17.1" outlineLevel="0" r="2329">
      <c r="A2329" s="36" t="n">
        <v>2324</v>
      </c>
      <c r="B2329" s="36" t="s">
        <v>39</v>
      </c>
      <c r="C2329" s="38" t="s">
        <v>3145</v>
      </c>
      <c r="D2329" s="39" t="s">
        <v>850</v>
      </c>
      <c r="E2329" s="40"/>
    </row>
    <row collapsed="false" customFormat="false" customHeight="true" hidden="false" ht="17.1" outlineLevel="0" r="2330">
      <c r="A2330" s="36" t="n">
        <v>2325</v>
      </c>
      <c r="B2330" s="36" t="s">
        <v>39</v>
      </c>
      <c r="C2330" s="38" t="s">
        <v>3146</v>
      </c>
      <c r="D2330" s="39" t="n">
        <v>323</v>
      </c>
      <c r="E2330" s="40"/>
    </row>
    <row collapsed="false" customFormat="false" customHeight="true" hidden="false" ht="17.1" outlineLevel="0" r="2331">
      <c r="A2331" s="36" t="n">
        <v>2326</v>
      </c>
      <c r="B2331" s="36" t="s">
        <v>39</v>
      </c>
      <c r="C2331" s="38" t="s">
        <v>3147</v>
      </c>
      <c r="D2331" s="39" t="s">
        <v>850</v>
      </c>
      <c r="E2331" s="40"/>
    </row>
    <row collapsed="false" customFormat="false" customHeight="true" hidden="false" ht="17.1" outlineLevel="0" r="2332">
      <c r="A2332" s="36" t="n">
        <v>2327</v>
      </c>
      <c r="B2332" s="36" t="s">
        <v>39</v>
      </c>
      <c r="C2332" s="38" t="s">
        <v>3148</v>
      </c>
      <c r="D2332" s="39" t="n">
        <v>417</v>
      </c>
      <c r="E2332" s="40"/>
    </row>
    <row collapsed="false" customFormat="false" customHeight="true" hidden="false" ht="17.1" outlineLevel="0" r="2333">
      <c r="A2333" s="36" t="n">
        <v>2328</v>
      </c>
      <c r="B2333" s="36" t="s">
        <v>39</v>
      </c>
      <c r="C2333" s="38" t="s">
        <v>3149</v>
      </c>
      <c r="D2333" s="39" t="n">
        <v>250</v>
      </c>
      <c r="E2333" s="40"/>
    </row>
    <row collapsed="false" customFormat="false" customHeight="true" hidden="false" ht="17.1" outlineLevel="0" r="2334">
      <c r="A2334" s="36" t="n">
        <v>2329</v>
      </c>
      <c r="B2334" s="36" t="s">
        <v>39</v>
      </c>
      <c r="C2334" s="38" t="s">
        <v>3150</v>
      </c>
      <c r="D2334" s="39" t="s">
        <v>850</v>
      </c>
      <c r="E2334" s="40"/>
    </row>
    <row collapsed="false" customFormat="false" customHeight="true" hidden="false" ht="17.1" outlineLevel="0" r="2335">
      <c r="A2335" s="36" t="n">
        <v>2330</v>
      </c>
      <c r="B2335" s="36" t="s">
        <v>39</v>
      </c>
      <c r="C2335" s="38" t="s">
        <v>3151</v>
      </c>
      <c r="D2335" s="39" t="s">
        <v>850</v>
      </c>
      <c r="E2335" s="40"/>
    </row>
    <row collapsed="false" customFormat="false" customHeight="true" hidden="false" ht="17.1" outlineLevel="0" r="2336">
      <c r="A2336" s="36" t="n">
        <v>2331</v>
      </c>
      <c r="B2336" s="36" t="s">
        <v>39</v>
      </c>
      <c r="C2336" s="38" t="s">
        <v>3152</v>
      </c>
      <c r="D2336" s="39" t="s">
        <v>850</v>
      </c>
      <c r="E2336" s="40"/>
    </row>
    <row collapsed="false" customFormat="false" customHeight="true" hidden="false" ht="17.1" outlineLevel="0" r="2337">
      <c r="A2337" s="36" t="n">
        <v>2332</v>
      </c>
      <c r="B2337" s="36" t="s">
        <v>39</v>
      </c>
      <c r="C2337" s="38" t="s">
        <v>3153</v>
      </c>
      <c r="D2337" s="39" t="n">
        <v>156</v>
      </c>
      <c r="E2337" s="40"/>
    </row>
    <row collapsed="false" customFormat="false" customHeight="true" hidden="false" ht="17.1" outlineLevel="0" r="2338">
      <c r="A2338" s="36" t="n">
        <v>2333</v>
      </c>
      <c r="B2338" s="36" t="s">
        <v>39</v>
      </c>
      <c r="C2338" s="38" t="s">
        <v>3154</v>
      </c>
      <c r="D2338" s="39" t="n">
        <v>394</v>
      </c>
      <c r="E2338" s="40"/>
    </row>
    <row collapsed="false" customFormat="false" customHeight="true" hidden="false" ht="17.1" outlineLevel="0" r="2339">
      <c r="A2339" s="36" t="n">
        <v>2334</v>
      </c>
      <c r="B2339" s="36" t="s">
        <v>39</v>
      </c>
      <c r="C2339" s="38" t="s">
        <v>3155</v>
      </c>
      <c r="D2339" s="39" t="n">
        <v>175</v>
      </c>
      <c r="E2339" s="40"/>
    </row>
    <row collapsed="false" customFormat="false" customHeight="true" hidden="false" ht="17.1" outlineLevel="0" r="2340">
      <c r="A2340" s="36" t="n">
        <v>2335</v>
      </c>
      <c r="B2340" s="36" t="s">
        <v>39</v>
      </c>
      <c r="C2340" s="38" t="s">
        <v>3156</v>
      </c>
      <c r="D2340" s="39" t="n">
        <v>78</v>
      </c>
      <c r="E2340" s="40"/>
    </row>
    <row collapsed="false" customFormat="false" customHeight="true" hidden="false" ht="17.1" outlineLevel="0" r="2341">
      <c r="A2341" s="36" t="n">
        <v>2336</v>
      </c>
      <c r="B2341" s="36" t="s">
        <v>39</v>
      </c>
      <c r="C2341" s="38" t="s">
        <v>3157</v>
      </c>
      <c r="D2341" s="39" t="n">
        <v>231</v>
      </c>
      <c r="E2341" s="40"/>
    </row>
    <row collapsed="false" customFormat="false" customHeight="true" hidden="false" ht="17.1" outlineLevel="0" r="2342">
      <c r="A2342" s="36" t="n">
        <v>2337</v>
      </c>
      <c r="B2342" s="36" t="s">
        <v>39</v>
      </c>
      <c r="C2342" s="38" t="s">
        <v>3158</v>
      </c>
      <c r="D2342" s="39" t="n">
        <v>150</v>
      </c>
      <c r="E2342" s="40"/>
    </row>
    <row collapsed="false" customFormat="false" customHeight="true" hidden="false" ht="17.1" outlineLevel="0" r="2343">
      <c r="A2343" s="36" t="n">
        <v>2338</v>
      </c>
      <c r="B2343" s="36" t="s">
        <v>39</v>
      </c>
      <c r="C2343" s="38" t="s">
        <v>3159</v>
      </c>
      <c r="D2343" s="39" t="n">
        <v>147</v>
      </c>
      <c r="E2343" s="40"/>
    </row>
    <row collapsed="false" customFormat="false" customHeight="true" hidden="false" ht="17.1" outlineLevel="0" r="2344">
      <c r="A2344" s="36" t="n">
        <v>2339</v>
      </c>
      <c r="B2344" s="36" t="s">
        <v>39</v>
      </c>
      <c r="C2344" s="38" t="s">
        <v>3160</v>
      </c>
      <c r="D2344" s="39" t="n">
        <v>184</v>
      </c>
      <c r="E2344" s="40"/>
    </row>
    <row collapsed="false" customFormat="false" customHeight="true" hidden="false" ht="17.1" outlineLevel="0" r="2345">
      <c r="A2345" s="36" t="n">
        <v>2340</v>
      </c>
      <c r="B2345" s="36" t="s">
        <v>39</v>
      </c>
      <c r="C2345" s="38" t="s">
        <v>3161</v>
      </c>
      <c r="D2345" s="39" t="s">
        <v>850</v>
      </c>
      <c r="E2345" s="40"/>
    </row>
    <row collapsed="false" customFormat="false" customHeight="true" hidden="false" ht="17.1" outlineLevel="0" r="2346">
      <c r="A2346" s="36" t="n">
        <v>2341</v>
      </c>
      <c r="B2346" s="36" t="s">
        <v>39</v>
      </c>
      <c r="C2346" s="38" t="s">
        <v>3162</v>
      </c>
      <c r="D2346" s="39" t="n">
        <v>157</v>
      </c>
      <c r="E2346" s="40"/>
    </row>
    <row collapsed="false" customFormat="false" customHeight="true" hidden="false" ht="17.1" outlineLevel="0" r="2347">
      <c r="A2347" s="36" t="n">
        <v>2342</v>
      </c>
      <c r="B2347" s="36" t="s">
        <v>39</v>
      </c>
      <c r="C2347" s="38" t="s">
        <v>3163</v>
      </c>
      <c r="D2347" s="39" t="n">
        <v>129</v>
      </c>
      <c r="E2347" s="40"/>
    </row>
    <row collapsed="false" customFormat="false" customHeight="true" hidden="false" ht="17.1" outlineLevel="0" r="2348">
      <c r="A2348" s="36" t="n">
        <v>2343</v>
      </c>
      <c r="B2348" s="36" t="s">
        <v>39</v>
      </c>
      <c r="C2348" s="38" t="s">
        <v>3164</v>
      </c>
      <c r="D2348" s="39" t="s">
        <v>850</v>
      </c>
      <c r="E2348" s="40"/>
    </row>
    <row collapsed="false" customFormat="false" customHeight="true" hidden="false" ht="17.1" outlineLevel="0" r="2349">
      <c r="A2349" s="36" t="n">
        <v>2344</v>
      </c>
      <c r="B2349" s="36" t="s">
        <v>39</v>
      </c>
      <c r="C2349" s="38" t="s">
        <v>3165</v>
      </c>
      <c r="D2349" s="39" t="s">
        <v>850</v>
      </c>
      <c r="E2349" s="40"/>
    </row>
    <row collapsed="false" customFormat="false" customHeight="true" hidden="false" ht="17.1" outlineLevel="0" r="2350">
      <c r="A2350" s="36" t="n">
        <v>2345</v>
      </c>
      <c r="B2350" s="36" t="s">
        <v>39</v>
      </c>
      <c r="C2350" s="38" t="s">
        <v>3166</v>
      </c>
      <c r="D2350" s="39" t="n">
        <v>240</v>
      </c>
      <c r="E2350" s="40"/>
    </row>
    <row collapsed="false" customFormat="false" customHeight="true" hidden="false" ht="17.1" outlineLevel="0" r="2351">
      <c r="A2351" s="36" t="n">
        <v>2346</v>
      </c>
      <c r="B2351" s="36" t="s">
        <v>39</v>
      </c>
      <c r="C2351" s="38" t="s">
        <v>3167</v>
      </c>
      <c r="D2351" s="39" t="s">
        <v>850</v>
      </c>
      <c r="E2351" s="40"/>
    </row>
    <row collapsed="false" customFormat="false" customHeight="true" hidden="false" ht="17.1" outlineLevel="0" r="2352">
      <c r="A2352" s="36" t="n">
        <v>2347</v>
      </c>
      <c r="B2352" s="36" t="s">
        <v>39</v>
      </c>
      <c r="C2352" s="38" t="s">
        <v>3168</v>
      </c>
      <c r="D2352" s="39" t="n">
        <v>144</v>
      </c>
      <c r="E2352" s="40"/>
    </row>
    <row collapsed="false" customFormat="false" customHeight="true" hidden="false" ht="17.1" outlineLevel="0" r="2353">
      <c r="A2353" s="36" t="n">
        <v>2348</v>
      </c>
      <c r="B2353" s="36" t="s">
        <v>39</v>
      </c>
      <c r="C2353" s="38" t="s">
        <v>3169</v>
      </c>
      <c r="D2353" s="39" t="s">
        <v>850</v>
      </c>
      <c r="E2353" s="40"/>
    </row>
    <row collapsed="false" customFormat="false" customHeight="true" hidden="false" ht="17.1" outlineLevel="0" r="2354">
      <c r="A2354" s="36" t="n">
        <v>2349</v>
      </c>
      <c r="B2354" s="36" t="s">
        <v>39</v>
      </c>
      <c r="C2354" s="38" t="s">
        <v>3170</v>
      </c>
      <c r="D2354" s="39" t="s">
        <v>850</v>
      </c>
      <c r="E2354" s="40"/>
    </row>
    <row collapsed="false" customFormat="false" customHeight="true" hidden="false" ht="17.1" outlineLevel="0" r="2355">
      <c r="A2355" s="36" t="n">
        <v>2350</v>
      </c>
      <c r="B2355" s="36" t="s">
        <v>39</v>
      </c>
      <c r="C2355" s="38" t="s">
        <v>3171</v>
      </c>
      <c r="D2355" s="39" t="n">
        <v>183</v>
      </c>
      <c r="E2355" s="40"/>
    </row>
    <row collapsed="false" customFormat="false" customHeight="true" hidden="false" ht="17.1" outlineLevel="0" r="2356">
      <c r="A2356" s="36" t="n">
        <v>2351</v>
      </c>
      <c r="B2356" s="36" t="s">
        <v>39</v>
      </c>
      <c r="C2356" s="38" t="s">
        <v>3172</v>
      </c>
      <c r="D2356" s="39" t="s">
        <v>850</v>
      </c>
      <c r="E2356" s="40"/>
    </row>
    <row collapsed="false" customFormat="false" customHeight="true" hidden="false" ht="17.1" outlineLevel="0" r="2357">
      <c r="A2357" s="36" t="n">
        <v>2352</v>
      </c>
      <c r="B2357" s="36" t="s">
        <v>39</v>
      </c>
      <c r="C2357" s="38" t="s">
        <v>3173</v>
      </c>
      <c r="D2357" s="39" t="n">
        <v>308</v>
      </c>
      <c r="E2357" s="40"/>
    </row>
    <row collapsed="false" customFormat="false" customHeight="true" hidden="false" ht="17.1" outlineLevel="0" r="2358">
      <c r="A2358" s="36" t="n">
        <v>2353</v>
      </c>
      <c r="B2358" s="36" t="s">
        <v>39</v>
      </c>
      <c r="C2358" s="38" t="s">
        <v>3174</v>
      </c>
      <c r="D2358" s="39" t="n">
        <v>199</v>
      </c>
      <c r="E2358" s="40"/>
    </row>
    <row collapsed="false" customFormat="false" customHeight="true" hidden="false" ht="17.1" outlineLevel="0" r="2359">
      <c r="A2359" s="36" t="n">
        <v>2354</v>
      </c>
      <c r="B2359" s="36" t="s">
        <v>39</v>
      </c>
      <c r="C2359" s="38" t="s">
        <v>3175</v>
      </c>
      <c r="D2359" s="39" t="n">
        <v>95</v>
      </c>
      <c r="E2359" s="40"/>
    </row>
    <row collapsed="false" customFormat="false" customHeight="true" hidden="false" ht="17.1" outlineLevel="0" r="2360">
      <c r="A2360" s="36" t="n">
        <v>2355</v>
      </c>
      <c r="B2360" s="36" t="s">
        <v>39</v>
      </c>
      <c r="C2360" s="38" t="s">
        <v>3176</v>
      </c>
      <c r="D2360" s="39" t="s">
        <v>850</v>
      </c>
      <c r="E2360" s="40"/>
    </row>
    <row collapsed="false" customFormat="false" customHeight="true" hidden="false" ht="17.1" outlineLevel="0" r="2361">
      <c r="A2361" s="36" t="n">
        <v>2356</v>
      </c>
      <c r="B2361" s="36" t="s">
        <v>39</v>
      </c>
      <c r="C2361" s="38" t="s">
        <v>3177</v>
      </c>
      <c r="D2361" s="39" t="n">
        <v>412</v>
      </c>
      <c r="E2361" s="40"/>
    </row>
    <row collapsed="false" customFormat="false" customHeight="true" hidden="false" ht="17.1" outlineLevel="0" r="2362">
      <c r="A2362" s="36" t="n">
        <v>2357</v>
      </c>
      <c r="B2362" s="36" t="s">
        <v>39</v>
      </c>
      <c r="C2362" s="38" t="s">
        <v>3178</v>
      </c>
      <c r="D2362" s="39" t="n">
        <v>232</v>
      </c>
      <c r="E2362" s="40"/>
    </row>
    <row collapsed="false" customFormat="false" customHeight="true" hidden="false" ht="17.1" outlineLevel="0" r="2363">
      <c r="A2363" s="36" t="n">
        <v>2358</v>
      </c>
      <c r="B2363" s="36" t="s">
        <v>39</v>
      </c>
      <c r="C2363" s="38" t="s">
        <v>3179</v>
      </c>
      <c r="D2363" s="39" t="n">
        <v>82</v>
      </c>
      <c r="E2363" s="40"/>
    </row>
    <row collapsed="false" customFormat="false" customHeight="true" hidden="false" ht="17.1" outlineLevel="0" r="2364">
      <c r="A2364" s="36" t="n">
        <v>2359</v>
      </c>
      <c r="B2364" s="36" t="s">
        <v>39</v>
      </c>
      <c r="C2364" s="38" t="s">
        <v>3180</v>
      </c>
      <c r="D2364" s="39" t="n">
        <v>139</v>
      </c>
      <c r="E2364" s="40"/>
    </row>
    <row collapsed="false" customFormat="false" customHeight="true" hidden="false" ht="17.1" outlineLevel="0" r="2365">
      <c r="A2365" s="36" t="n">
        <v>2360</v>
      </c>
      <c r="B2365" s="36" t="s">
        <v>39</v>
      </c>
      <c r="C2365" s="38" t="s">
        <v>3181</v>
      </c>
      <c r="D2365" s="39" t="n">
        <v>147</v>
      </c>
      <c r="E2365" s="40"/>
    </row>
    <row collapsed="false" customFormat="false" customHeight="true" hidden="false" ht="17.1" outlineLevel="0" r="2366">
      <c r="A2366" s="36" t="n">
        <v>2361</v>
      </c>
      <c r="B2366" s="36" t="s">
        <v>39</v>
      </c>
      <c r="C2366" s="38" t="s">
        <v>3182</v>
      </c>
      <c r="D2366" s="39" t="s">
        <v>850</v>
      </c>
      <c r="E2366" s="40"/>
    </row>
    <row collapsed="false" customFormat="false" customHeight="true" hidden="false" ht="17.1" outlineLevel="0" r="2367">
      <c r="A2367" s="36" t="n">
        <v>2362</v>
      </c>
      <c r="B2367" s="36" t="s">
        <v>39</v>
      </c>
      <c r="C2367" s="38" t="s">
        <v>3183</v>
      </c>
      <c r="D2367" s="39" t="s">
        <v>850</v>
      </c>
      <c r="E2367" s="40"/>
    </row>
    <row collapsed="false" customFormat="false" customHeight="true" hidden="false" ht="17.1" outlineLevel="0" r="2368">
      <c r="A2368" s="36" t="n">
        <v>2363</v>
      </c>
      <c r="B2368" s="36" t="s">
        <v>39</v>
      </c>
      <c r="C2368" s="38" t="s">
        <v>3184</v>
      </c>
      <c r="D2368" s="39" t="n">
        <v>387</v>
      </c>
      <c r="E2368" s="40"/>
    </row>
    <row collapsed="false" customFormat="false" customHeight="true" hidden="false" ht="17.1" outlineLevel="0" r="2369">
      <c r="A2369" s="36" t="n">
        <v>2364</v>
      </c>
      <c r="B2369" s="36" t="s">
        <v>39</v>
      </c>
      <c r="C2369" s="38" t="s">
        <v>3185</v>
      </c>
      <c r="D2369" s="39" t="n">
        <v>370</v>
      </c>
      <c r="E2369" s="40"/>
    </row>
    <row collapsed="false" customFormat="false" customHeight="true" hidden="false" ht="17.1" outlineLevel="0" r="2370">
      <c r="A2370" s="36" t="n">
        <v>2365</v>
      </c>
      <c r="B2370" s="36" t="s">
        <v>39</v>
      </c>
      <c r="C2370" s="38" t="s">
        <v>3186</v>
      </c>
      <c r="D2370" s="39" t="n">
        <v>327</v>
      </c>
      <c r="E2370" s="40"/>
    </row>
    <row collapsed="false" customFormat="false" customHeight="true" hidden="false" ht="17.1" outlineLevel="0" r="2371">
      <c r="A2371" s="36" t="n">
        <v>2366</v>
      </c>
      <c r="B2371" s="36" t="s">
        <v>39</v>
      </c>
      <c r="C2371" s="38" t="s">
        <v>3187</v>
      </c>
      <c r="D2371" s="39" t="s">
        <v>850</v>
      </c>
      <c r="E2371" s="40"/>
    </row>
    <row collapsed="false" customFormat="false" customHeight="true" hidden="false" ht="17.1" outlineLevel="0" r="2372">
      <c r="A2372" s="36" t="n">
        <v>2367</v>
      </c>
      <c r="B2372" s="36" t="s">
        <v>39</v>
      </c>
      <c r="C2372" s="38" t="s">
        <v>3188</v>
      </c>
      <c r="D2372" s="39" t="n">
        <v>101</v>
      </c>
      <c r="E2372" s="40"/>
    </row>
    <row collapsed="false" customFormat="false" customHeight="true" hidden="false" ht="17.1" outlineLevel="0" r="2373">
      <c r="A2373" s="36" t="n">
        <v>2368</v>
      </c>
      <c r="B2373" s="36" t="s">
        <v>39</v>
      </c>
      <c r="C2373" s="38" t="s">
        <v>3189</v>
      </c>
      <c r="D2373" s="39" t="n">
        <v>90</v>
      </c>
      <c r="E2373" s="40"/>
    </row>
    <row collapsed="false" customFormat="false" customHeight="true" hidden="false" ht="17.1" outlineLevel="0" r="2374">
      <c r="A2374" s="36" t="n">
        <v>2369</v>
      </c>
      <c r="B2374" s="36" t="s">
        <v>39</v>
      </c>
      <c r="C2374" s="38" t="s">
        <v>3190</v>
      </c>
      <c r="D2374" s="39" t="s">
        <v>850</v>
      </c>
      <c r="E2374" s="40"/>
    </row>
    <row collapsed="false" customFormat="false" customHeight="true" hidden="false" ht="17.1" outlineLevel="0" r="2375">
      <c r="A2375" s="36" t="n">
        <v>2370</v>
      </c>
      <c r="B2375" s="36" t="s">
        <v>39</v>
      </c>
      <c r="C2375" s="38" t="s">
        <v>3191</v>
      </c>
      <c r="D2375" s="39" t="n">
        <v>152</v>
      </c>
      <c r="E2375" s="40"/>
    </row>
    <row collapsed="false" customFormat="false" customHeight="true" hidden="false" ht="17.1" outlineLevel="0" r="2376">
      <c r="A2376" s="36" t="n">
        <v>2371</v>
      </c>
      <c r="B2376" s="36" t="s">
        <v>39</v>
      </c>
      <c r="C2376" s="38" t="s">
        <v>3192</v>
      </c>
      <c r="D2376" s="39" t="n">
        <v>206</v>
      </c>
      <c r="E2376" s="40"/>
    </row>
    <row collapsed="false" customFormat="false" customHeight="true" hidden="false" ht="17.1" outlineLevel="0" r="2377">
      <c r="A2377" s="36" t="n">
        <v>2372</v>
      </c>
      <c r="B2377" s="36" t="s">
        <v>39</v>
      </c>
      <c r="C2377" s="38" t="s">
        <v>3193</v>
      </c>
      <c r="D2377" s="39" t="n">
        <v>186</v>
      </c>
      <c r="E2377" s="40"/>
    </row>
    <row collapsed="false" customFormat="false" customHeight="true" hidden="false" ht="17.1" outlineLevel="0" r="2378">
      <c r="A2378" s="36" t="n">
        <v>2373</v>
      </c>
      <c r="B2378" s="36" t="s">
        <v>39</v>
      </c>
      <c r="C2378" s="38" t="s">
        <v>3194</v>
      </c>
      <c r="D2378" s="39" t="n">
        <v>176</v>
      </c>
      <c r="E2378" s="40"/>
    </row>
    <row collapsed="false" customFormat="false" customHeight="true" hidden="false" ht="17.1" outlineLevel="0" r="2379">
      <c r="A2379" s="36" t="n">
        <v>2374</v>
      </c>
      <c r="B2379" s="36" t="s">
        <v>39</v>
      </c>
      <c r="C2379" s="38" t="s">
        <v>3195</v>
      </c>
      <c r="D2379" s="39" t="n">
        <v>44</v>
      </c>
      <c r="E2379" s="40"/>
    </row>
    <row collapsed="false" customFormat="false" customHeight="true" hidden="false" ht="17.1" outlineLevel="0" r="2380">
      <c r="A2380" s="36" t="n">
        <v>2375</v>
      </c>
      <c r="B2380" s="36" t="s">
        <v>39</v>
      </c>
      <c r="C2380" s="38" t="s">
        <v>3196</v>
      </c>
      <c r="D2380" s="39" t="n">
        <v>240</v>
      </c>
      <c r="E2380" s="40"/>
    </row>
    <row collapsed="false" customFormat="false" customHeight="true" hidden="false" ht="17.1" outlineLevel="0" r="2381">
      <c r="A2381" s="36" t="n">
        <v>2376</v>
      </c>
      <c r="B2381" s="36" t="s">
        <v>39</v>
      </c>
      <c r="C2381" s="38" t="s">
        <v>3197</v>
      </c>
      <c r="D2381" s="39" t="n">
        <v>117</v>
      </c>
      <c r="E2381" s="40"/>
    </row>
    <row collapsed="false" customFormat="false" customHeight="true" hidden="false" ht="17.1" outlineLevel="0" r="2382">
      <c r="A2382" s="36" t="n">
        <v>2377</v>
      </c>
      <c r="B2382" s="36" t="s">
        <v>39</v>
      </c>
      <c r="C2382" s="38" t="s">
        <v>3198</v>
      </c>
      <c r="D2382" s="39" t="n">
        <v>163</v>
      </c>
      <c r="E2382" s="40"/>
    </row>
    <row collapsed="false" customFormat="false" customHeight="true" hidden="false" ht="17.1" outlineLevel="0" r="2383">
      <c r="A2383" s="36" t="n">
        <v>2378</v>
      </c>
      <c r="B2383" s="36" t="s">
        <v>39</v>
      </c>
      <c r="C2383" s="38" t="s">
        <v>3199</v>
      </c>
      <c r="D2383" s="39" t="n">
        <v>117</v>
      </c>
      <c r="E2383" s="40"/>
    </row>
    <row collapsed="false" customFormat="false" customHeight="true" hidden="false" ht="17.1" outlineLevel="0" r="2384">
      <c r="A2384" s="36" t="n">
        <v>2379</v>
      </c>
      <c r="B2384" s="36" t="s">
        <v>39</v>
      </c>
      <c r="C2384" s="38" t="s">
        <v>3200</v>
      </c>
      <c r="D2384" s="39" t="n">
        <v>176</v>
      </c>
      <c r="E2384" s="40"/>
    </row>
    <row collapsed="false" customFormat="false" customHeight="true" hidden="false" ht="17.1" outlineLevel="0" r="2385">
      <c r="A2385" s="36" t="n">
        <v>2380</v>
      </c>
      <c r="B2385" s="36" t="s">
        <v>39</v>
      </c>
      <c r="C2385" s="38" t="s">
        <v>3201</v>
      </c>
      <c r="D2385" s="39" t="n">
        <v>81</v>
      </c>
      <c r="E2385" s="40"/>
    </row>
    <row collapsed="false" customFormat="false" customHeight="true" hidden="false" ht="17.1" outlineLevel="0" r="2386">
      <c r="A2386" s="36" t="n">
        <v>2381</v>
      </c>
      <c r="B2386" s="36" t="s">
        <v>39</v>
      </c>
      <c r="C2386" s="38" t="s">
        <v>3202</v>
      </c>
      <c r="D2386" s="39" t="n">
        <v>120</v>
      </c>
      <c r="E2386" s="40"/>
    </row>
    <row collapsed="false" customFormat="false" customHeight="true" hidden="false" ht="17.1" outlineLevel="0" r="2387">
      <c r="A2387" s="36" t="n">
        <v>2382</v>
      </c>
      <c r="B2387" s="36" t="s">
        <v>39</v>
      </c>
      <c r="C2387" s="38" t="s">
        <v>3203</v>
      </c>
      <c r="D2387" s="39" t="n">
        <v>91</v>
      </c>
      <c r="E2387" s="40"/>
    </row>
    <row collapsed="false" customFormat="false" customHeight="true" hidden="false" ht="17.1" outlineLevel="0" r="2388">
      <c r="A2388" s="36" t="n">
        <v>2383</v>
      </c>
      <c r="B2388" s="36" t="s">
        <v>39</v>
      </c>
      <c r="C2388" s="38" t="s">
        <v>3204</v>
      </c>
      <c r="D2388" s="39" t="n">
        <v>345</v>
      </c>
      <c r="E2388" s="40"/>
    </row>
    <row collapsed="false" customFormat="false" customHeight="true" hidden="false" ht="17.1" outlineLevel="0" r="2389">
      <c r="A2389" s="36" t="n">
        <v>2384</v>
      </c>
      <c r="B2389" s="36" t="s">
        <v>39</v>
      </c>
      <c r="C2389" s="38" t="s">
        <v>3205</v>
      </c>
      <c r="D2389" s="39" t="n">
        <v>163</v>
      </c>
      <c r="E2389" s="40"/>
    </row>
    <row collapsed="false" customFormat="false" customHeight="true" hidden="false" ht="17.1" outlineLevel="0" r="2390">
      <c r="A2390" s="36" t="n">
        <v>2385</v>
      </c>
      <c r="B2390" s="36" t="s">
        <v>39</v>
      </c>
      <c r="C2390" s="38" t="s">
        <v>3206</v>
      </c>
      <c r="D2390" s="39" t="n">
        <v>126</v>
      </c>
      <c r="E2390" s="40"/>
    </row>
    <row collapsed="false" customFormat="false" customHeight="true" hidden="false" ht="17.1" outlineLevel="0" r="2391">
      <c r="A2391" s="36" t="n">
        <v>2386</v>
      </c>
      <c r="B2391" s="36" t="s">
        <v>39</v>
      </c>
      <c r="C2391" s="38" t="s">
        <v>3207</v>
      </c>
      <c r="D2391" s="39" t="n">
        <v>131</v>
      </c>
      <c r="E2391" s="40"/>
    </row>
    <row collapsed="false" customFormat="false" customHeight="true" hidden="false" ht="17.1" outlineLevel="0" r="2392">
      <c r="A2392" s="36" t="n">
        <v>2387</v>
      </c>
      <c r="B2392" s="36" t="s">
        <v>39</v>
      </c>
      <c r="C2392" s="38" t="s">
        <v>3208</v>
      </c>
      <c r="D2392" s="39" t="n">
        <v>19</v>
      </c>
      <c r="E2392" s="40"/>
    </row>
    <row collapsed="false" customFormat="false" customHeight="true" hidden="false" ht="17.1" outlineLevel="0" r="2393">
      <c r="A2393" s="36" t="n">
        <v>2388</v>
      </c>
      <c r="B2393" s="36" t="s">
        <v>39</v>
      </c>
      <c r="C2393" s="38" t="s">
        <v>3209</v>
      </c>
      <c r="D2393" s="39" t="n">
        <v>57</v>
      </c>
      <c r="E2393" s="40"/>
    </row>
    <row collapsed="false" customFormat="false" customHeight="true" hidden="false" ht="17.1" outlineLevel="0" r="2394">
      <c r="A2394" s="36" t="n">
        <v>2389</v>
      </c>
      <c r="B2394" s="36" t="s">
        <v>39</v>
      </c>
      <c r="C2394" s="38" t="s">
        <v>3210</v>
      </c>
      <c r="D2394" s="39" t="n">
        <v>137</v>
      </c>
      <c r="E2394" s="40"/>
    </row>
    <row collapsed="false" customFormat="false" customHeight="true" hidden="false" ht="17.1" outlineLevel="0" r="2395">
      <c r="A2395" s="36" t="n">
        <v>2390</v>
      </c>
      <c r="B2395" s="36" t="s">
        <v>39</v>
      </c>
      <c r="C2395" s="38" t="s">
        <v>3211</v>
      </c>
      <c r="D2395" s="39" t="n">
        <v>113</v>
      </c>
      <c r="E2395" s="40"/>
    </row>
    <row collapsed="false" customFormat="false" customHeight="true" hidden="false" ht="17.1" outlineLevel="0" r="2396">
      <c r="A2396" s="36" t="n">
        <v>2391</v>
      </c>
      <c r="B2396" s="36" t="s">
        <v>39</v>
      </c>
      <c r="C2396" s="38" t="s">
        <v>3212</v>
      </c>
      <c r="D2396" s="39" t="n">
        <v>54</v>
      </c>
      <c r="E2396" s="40"/>
    </row>
    <row collapsed="false" customFormat="false" customHeight="true" hidden="false" ht="17.1" outlineLevel="0" r="2397">
      <c r="A2397" s="36" t="n">
        <v>2392</v>
      </c>
      <c r="B2397" s="36" t="s">
        <v>39</v>
      </c>
      <c r="C2397" s="38" t="s">
        <v>3213</v>
      </c>
      <c r="D2397" s="39" t="n">
        <v>188</v>
      </c>
      <c r="E2397" s="40"/>
    </row>
    <row collapsed="false" customFormat="false" customHeight="true" hidden="false" ht="17.1" outlineLevel="0" r="2398">
      <c r="A2398" s="36" t="n">
        <v>2393</v>
      </c>
      <c r="B2398" s="36" t="s">
        <v>39</v>
      </c>
      <c r="C2398" s="38" t="s">
        <v>3214</v>
      </c>
      <c r="D2398" s="39" t="n">
        <v>111</v>
      </c>
      <c r="E2398" s="40"/>
    </row>
    <row collapsed="false" customFormat="false" customHeight="true" hidden="false" ht="17.1" outlineLevel="0" r="2399">
      <c r="A2399" s="36" t="n">
        <v>2394</v>
      </c>
      <c r="B2399" s="36" t="s">
        <v>39</v>
      </c>
      <c r="C2399" s="38" t="s">
        <v>3215</v>
      </c>
      <c r="D2399" s="39" t="n">
        <v>188</v>
      </c>
      <c r="E2399" s="40"/>
    </row>
    <row collapsed="false" customFormat="false" customHeight="true" hidden="false" ht="17.1" outlineLevel="0" r="2400">
      <c r="A2400" s="36" t="n">
        <v>2395</v>
      </c>
      <c r="B2400" s="36" t="s">
        <v>39</v>
      </c>
      <c r="C2400" s="38" t="s">
        <v>3216</v>
      </c>
      <c r="D2400" s="39" t="n">
        <v>130</v>
      </c>
      <c r="E2400" s="40"/>
    </row>
    <row collapsed="false" customFormat="false" customHeight="true" hidden="false" ht="17.1" outlineLevel="0" r="2401">
      <c r="A2401" s="36" t="n">
        <v>2396</v>
      </c>
      <c r="B2401" s="36" t="s">
        <v>39</v>
      </c>
      <c r="C2401" s="38" t="s">
        <v>3217</v>
      </c>
      <c r="D2401" s="39" t="n">
        <v>51</v>
      </c>
      <c r="E2401" s="40"/>
    </row>
    <row collapsed="false" customFormat="false" customHeight="true" hidden="false" ht="17.1" outlineLevel="0" r="2402">
      <c r="A2402" s="36" t="n">
        <v>2397</v>
      </c>
      <c r="B2402" s="36" t="s">
        <v>39</v>
      </c>
      <c r="C2402" s="38" t="s">
        <v>3218</v>
      </c>
      <c r="D2402" s="39" t="n">
        <v>275</v>
      </c>
      <c r="E2402" s="40"/>
    </row>
    <row collapsed="false" customFormat="false" customHeight="true" hidden="false" ht="17.1" outlineLevel="0" r="2403">
      <c r="A2403" s="36" t="n">
        <v>2398</v>
      </c>
      <c r="B2403" s="36" t="s">
        <v>39</v>
      </c>
      <c r="C2403" s="38" t="s">
        <v>3219</v>
      </c>
      <c r="D2403" s="39" t="n">
        <v>84</v>
      </c>
      <c r="E2403" s="40"/>
    </row>
    <row collapsed="false" customFormat="false" customHeight="true" hidden="false" ht="17.1" outlineLevel="0" r="2404">
      <c r="A2404" s="36" t="n">
        <v>2399</v>
      </c>
      <c r="B2404" s="36" t="s">
        <v>39</v>
      </c>
      <c r="C2404" s="38" t="s">
        <v>3220</v>
      </c>
      <c r="D2404" s="39" t="n">
        <v>83</v>
      </c>
      <c r="E2404" s="40"/>
    </row>
    <row collapsed="false" customFormat="false" customHeight="true" hidden="false" ht="17.1" outlineLevel="0" r="2405">
      <c r="A2405" s="36" t="n">
        <v>2400</v>
      </c>
      <c r="B2405" s="36" t="s">
        <v>39</v>
      </c>
      <c r="C2405" s="38" t="s">
        <v>3221</v>
      </c>
      <c r="D2405" s="39" t="n">
        <v>89</v>
      </c>
      <c r="E2405" s="40"/>
    </row>
    <row collapsed="false" customFormat="false" customHeight="true" hidden="false" ht="17.1" outlineLevel="0" r="2406">
      <c r="A2406" s="36" t="n">
        <v>2401</v>
      </c>
      <c r="B2406" s="36" t="s">
        <v>39</v>
      </c>
      <c r="C2406" s="38" t="s">
        <v>3222</v>
      </c>
      <c r="D2406" s="39" t="s">
        <v>850</v>
      </c>
      <c r="E2406" s="40"/>
    </row>
    <row collapsed="false" customFormat="false" customHeight="true" hidden="false" ht="17.1" outlineLevel="0" r="2407">
      <c r="A2407" s="36" t="n">
        <v>2402</v>
      </c>
      <c r="B2407" s="36" t="s">
        <v>39</v>
      </c>
      <c r="C2407" s="38" t="s">
        <v>3223</v>
      </c>
      <c r="D2407" s="39" t="s">
        <v>850</v>
      </c>
      <c r="E2407" s="40"/>
    </row>
    <row collapsed="false" customFormat="false" customHeight="true" hidden="false" ht="17.1" outlineLevel="0" r="2408">
      <c r="A2408" s="36" t="n">
        <v>2403</v>
      </c>
      <c r="B2408" s="36" t="s">
        <v>39</v>
      </c>
      <c r="C2408" s="38" t="s">
        <v>3224</v>
      </c>
      <c r="D2408" s="39" t="n">
        <v>112</v>
      </c>
      <c r="E2408" s="40"/>
    </row>
    <row collapsed="false" customFormat="false" customHeight="true" hidden="false" ht="17.1" outlineLevel="0" r="2409">
      <c r="A2409" s="36" t="n">
        <v>2404</v>
      </c>
      <c r="B2409" s="36" t="s">
        <v>39</v>
      </c>
      <c r="C2409" s="38" t="s">
        <v>3225</v>
      </c>
      <c r="D2409" s="39" t="n">
        <v>67</v>
      </c>
      <c r="E2409" s="40"/>
    </row>
    <row collapsed="false" customFormat="false" customHeight="true" hidden="false" ht="17.1" outlineLevel="0" r="2410">
      <c r="A2410" s="36" t="n">
        <v>2405</v>
      </c>
      <c r="B2410" s="36" t="s">
        <v>39</v>
      </c>
      <c r="C2410" s="38" t="s">
        <v>3226</v>
      </c>
      <c r="D2410" s="39" t="n">
        <v>258</v>
      </c>
      <c r="E2410" s="40"/>
    </row>
    <row collapsed="false" customFormat="false" customHeight="true" hidden="false" ht="17.1" outlineLevel="0" r="2411">
      <c r="A2411" s="36" t="n">
        <v>2406</v>
      </c>
      <c r="B2411" s="36" t="s">
        <v>39</v>
      </c>
      <c r="C2411" s="38" t="s">
        <v>3227</v>
      </c>
      <c r="D2411" s="39" t="n">
        <v>70</v>
      </c>
      <c r="E2411" s="40"/>
    </row>
    <row collapsed="false" customFormat="false" customHeight="true" hidden="false" ht="17.1" outlineLevel="0" r="2412">
      <c r="A2412" s="36" t="n">
        <v>2407</v>
      </c>
      <c r="B2412" s="36" t="s">
        <v>39</v>
      </c>
      <c r="C2412" s="38" t="s">
        <v>3228</v>
      </c>
      <c r="D2412" s="39" t="n">
        <v>66</v>
      </c>
      <c r="E2412" s="40"/>
    </row>
    <row collapsed="false" customFormat="false" customHeight="true" hidden="false" ht="17.1" outlineLevel="0" r="2413">
      <c r="A2413" s="36" t="n">
        <v>2408</v>
      </c>
      <c r="B2413" s="36" t="s">
        <v>39</v>
      </c>
      <c r="C2413" s="38" t="s">
        <v>3229</v>
      </c>
      <c r="D2413" s="39" t="n">
        <v>98</v>
      </c>
      <c r="E2413" s="40"/>
    </row>
    <row collapsed="false" customFormat="false" customHeight="true" hidden="false" ht="17.1" outlineLevel="0" r="2414">
      <c r="A2414" s="36" t="n">
        <v>2409</v>
      </c>
      <c r="B2414" s="36" t="s">
        <v>39</v>
      </c>
      <c r="C2414" s="38" t="s">
        <v>3230</v>
      </c>
      <c r="D2414" s="39" t="s">
        <v>850</v>
      </c>
      <c r="E2414" s="40"/>
    </row>
    <row collapsed="false" customFormat="false" customHeight="true" hidden="false" ht="17.1" outlineLevel="0" r="2415">
      <c r="A2415" s="36" t="n">
        <v>2410</v>
      </c>
      <c r="B2415" s="36" t="s">
        <v>39</v>
      </c>
      <c r="C2415" s="38" t="s">
        <v>3231</v>
      </c>
      <c r="D2415" s="39" t="n">
        <v>74</v>
      </c>
      <c r="E2415" s="40"/>
    </row>
    <row collapsed="false" customFormat="false" customHeight="true" hidden="false" ht="17.1" outlineLevel="0" r="2416">
      <c r="A2416" s="36" t="n">
        <v>2411</v>
      </c>
      <c r="B2416" s="36" t="s">
        <v>39</v>
      </c>
      <c r="C2416" s="38" t="s">
        <v>3232</v>
      </c>
      <c r="D2416" s="39" t="n">
        <v>204</v>
      </c>
      <c r="E2416" s="40"/>
    </row>
    <row collapsed="false" customFormat="false" customHeight="true" hidden="false" ht="17.1" outlineLevel="0" r="2417">
      <c r="A2417" s="36" t="n">
        <v>2412</v>
      </c>
      <c r="B2417" s="36" t="s">
        <v>39</v>
      </c>
      <c r="C2417" s="38" t="s">
        <v>3233</v>
      </c>
      <c r="D2417" s="39" t="s">
        <v>850</v>
      </c>
      <c r="E2417" s="40"/>
    </row>
    <row collapsed="false" customFormat="false" customHeight="true" hidden="false" ht="17.1" outlineLevel="0" r="2418">
      <c r="A2418" s="36" t="n">
        <v>2413</v>
      </c>
      <c r="B2418" s="36" t="s">
        <v>39</v>
      </c>
      <c r="C2418" s="38" t="s">
        <v>3234</v>
      </c>
      <c r="D2418" s="39" t="n">
        <v>68</v>
      </c>
      <c r="E2418" s="40"/>
    </row>
    <row collapsed="false" customFormat="false" customHeight="true" hidden="false" ht="17.1" outlineLevel="0" r="2419">
      <c r="A2419" s="36" t="n">
        <v>2414</v>
      </c>
      <c r="B2419" s="36" t="s">
        <v>39</v>
      </c>
      <c r="C2419" s="38" t="s">
        <v>3235</v>
      </c>
      <c r="D2419" s="39" t="n">
        <v>56</v>
      </c>
      <c r="E2419" s="40"/>
    </row>
    <row collapsed="false" customFormat="false" customHeight="true" hidden="false" ht="17.1" outlineLevel="0" r="2420">
      <c r="A2420" s="36" t="n">
        <v>2415</v>
      </c>
      <c r="B2420" s="36" t="s">
        <v>39</v>
      </c>
      <c r="C2420" s="38" t="s">
        <v>3236</v>
      </c>
      <c r="D2420" s="39" t="n">
        <v>123</v>
      </c>
      <c r="E2420" s="40"/>
    </row>
    <row collapsed="false" customFormat="false" customHeight="true" hidden="false" ht="17.1" outlineLevel="0" r="2421">
      <c r="A2421" s="36" t="n">
        <v>2416</v>
      </c>
      <c r="B2421" s="36" t="s">
        <v>39</v>
      </c>
      <c r="C2421" s="38" t="s">
        <v>3237</v>
      </c>
      <c r="D2421" s="39" t="n">
        <v>93</v>
      </c>
      <c r="E2421" s="40"/>
    </row>
    <row collapsed="false" customFormat="false" customHeight="true" hidden="false" ht="17.1" outlineLevel="0" r="2422">
      <c r="A2422" s="36" t="n">
        <v>2417</v>
      </c>
      <c r="B2422" s="36" t="s">
        <v>39</v>
      </c>
      <c r="C2422" s="38" t="s">
        <v>3238</v>
      </c>
      <c r="D2422" s="39" t="n">
        <v>225</v>
      </c>
      <c r="E2422" s="40"/>
    </row>
    <row collapsed="false" customFormat="false" customHeight="true" hidden="false" ht="17.1" outlineLevel="0" r="2423">
      <c r="A2423" s="36" t="n">
        <v>2418</v>
      </c>
      <c r="B2423" s="36" t="s">
        <v>39</v>
      </c>
      <c r="C2423" s="38" t="s">
        <v>3239</v>
      </c>
      <c r="D2423" s="39" t="s">
        <v>850</v>
      </c>
      <c r="E2423" s="40"/>
    </row>
    <row collapsed="false" customFormat="false" customHeight="true" hidden="false" ht="17.1" outlineLevel="0" r="2424">
      <c r="A2424" s="36" t="n">
        <v>2419</v>
      </c>
      <c r="B2424" s="36" t="s">
        <v>39</v>
      </c>
      <c r="C2424" s="38" t="s">
        <v>3240</v>
      </c>
      <c r="D2424" s="39" t="n">
        <v>180</v>
      </c>
      <c r="E2424" s="40"/>
    </row>
    <row collapsed="false" customFormat="false" customHeight="true" hidden="false" ht="17.1" outlineLevel="0" r="2425">
      <c r="A2425" s="36" t="n">
        <v>2420</v>
      </c>
      <c r="B2425" s="36" t="s">
        <v>39</v>
      </c>
      <c r="C2425" s="38" t="s">
        <v>3241</v>
      </c>
      <c r="D2425" s="39" t="n">
        <v>125</v>
      </c>
      <c r="E2425" s="40"/>
    </row>
    <row collapsed="false" customFormat="false" customHeight="true" hidden="false" ht="17.1" outlineLevel="0" r="2426">
      <c r="A2426" s="36" t="n">
        <v>2421</v>
      </c>
      <c r="B2426" s="36" t="s">
        <v>39</v>
      </c>
      <c r="C2426" s="38" t="s">
        <v>3242</v>
      </c>
      <c r="D2426" s="39" t="n">
        <v>68</v>
      </c>
      <c r="E2426" s="40"/>
    </row>
    <row collapsed="false" customFormat="false" customHeight="true" hidden="false" ht="17.1" outlineLevel="0" r="2427">
      <c r="A2427" s="36" t="n">
        <v>2422</v>
      </c>
      <c r="B2427" s="36" t="s">
        <v>39</v>
      </c>
      <c r="C2427" s="38" t="s">
        <v>3243</v>
      </c>
      <c r="D2427" s="39" t="n">
        <v>246</v>
      </c>
      <c r="E2427" s="40"/>
    </row>
    <row collapsed="false" customFormat="false" customHeight="true" hidden="false" ht="17.1" outlineLevel="0" r="2428">
      <c r="A2428" s="36" t="n">
        <v>2423</v>
      </c>
      <c r="B2428" s="36" t="s">
        <v>39</v>
      </c>
      <c r="C2428" s="38" t="s">
        <v>3244</v>
      </c>
      <c r="D2428" s="39" t="n">
        <v>80</v>
      </c>
      <c r="E2428" s="40"/>
    </row>
    <row collapsed="false" customFormat="false" customHeight="true" hidden="false" ht="17.1" outlineLevel="0" r="2429">
      <c r="A2429" s="36" t="n">
        <v>2424</v>
      </c>
      <c r="B2429" s="36" t="s">
        <v>39</v>
      </c>
      <c r="C2429" s="38" t="s">
        <v>3245</v>
      </c>
      <c r="D2429" s="39" t="s">
        <v>850</v>
      </c>
      <c r="E2429" s="40"/>
    </row>
    <row collapsed="false" customFormat="false" customHeight="true" hidden="false" ht="17.1" outlineLevel="0" r="2430">
      <c r="A2430" s="36" t="n">
        <v>2425</v>
      </c>
      <c r="B2430" s="36" t="s">
        <v>39</v>
      </c>
      <c r="C2430" s="38" t="s">
        <v>3246</v>
      </c>
      <c r="D2430" s="39" t="n">
        <v>172</v>
      </c>
      <c r="E2430" s="40"/>
    </row>
    <row collapsed="false" customFormat="false" customHeight="true" hidden="false" ht="17.1" outlineLevel="0" r="2431">
      <c r="A2431" s="36" t="n">
        <v>2426</v>
      </c>
      <c r="B2431" s="36" t="s">
        <v>39</v>
      </c>
      <c r="C2431" s="38" t="s">
        <v>3247</v>
      </c>
      <c r="D2431" s="39" t="s">
        <v>850</v>
      </c>
      <c r="E2431" s="40"/>
    </row>
    <row collapsed="false" customFormat="false" customHeight="true" hidden="false" ht="17.1" outlineLevel="0" r="2432">
      <c r="A2432" s="36" t="n">
        <v>2427</v>
      </c>
      <c r="B2432" s="36" t="s">
        <v>39</v>
      </c>
      <c r="C2432" s="38" t="s">
        <v>3248</v>
      </c>
      <c r="D2432" s="39" t="n">
        <v>456</v>
      </c>
      <c r="E2432" s="40"/>
    </row>
    <row collapsed="false" customFormat="false" customHeight="true" hidden="false" ht="17.1" outlineLevel="0" r="2433">
      <c r="A2433" s="36" t="n">
        <v>2428</v>
      </c>
      <c r="B2433" s="36" t="s">
        <v>39</v>
      </c>
      <c r="C2433" s="38" t="s">
        <v>3249</v>
      </c>
      <c r="D2433" s="39" t="n">
        <v>99</v>
      </c>
      <c r="E2433" s="40"/>
    </row>
    <row collapsed="false" customFormat="false" customHeight="true" hidden="false" ht="17.1" outlineLevel="0" r="2434">
      <c r="A2434" s="36" t="n">
        <v>2429</v>
      </c>
      <c r="B2434" s="36" t="s">
        <v>39</v>
      </c>
      <c r="C2434" s="38" t="s">
        <v>3250</v>
      </c>
      <c r="D2434" s="39" t="n">
        <v>223</v>
      </c>
      <c r="E2434" s="40"/>
    </row>
    <row collapsed="false" customFormat="false" customHeight="true" hidden="false" ht="17.1" outlineLevel="0" r="2435">
      <c r="A2435" s="36" t="n">
        <v>2430</v>
      </c>
      <c r="B2435" s="36" t="s">
        <v>39</v>
      </c>
      <c r="C2435" s="38" t="s">
        <v>3251</v>
      </c>
      <c r="D2435" s="39" t="n">
        <v>80</v>
      </c>
      <c r="E2435" s="40"/>
    </row>
    <row collapsed="false" customFormat="false" customHeight="true" hidden="false" ht="17.1" outlineLevel="0" r="2436">
      <c r="A2436" s="36" t="n">
        <v>2431</v>
      </c>
      <c r="B2436" s="36" t="s">
        <v>39</v>
      </c>
      <c r="C2436" s="38" t="s">
        <v>3252</v>
      </c>
      <c r="D2436" s="39" t="n">
        <v>97</v>
      </c>
      <c r="E2436" s="40"/>
    </row>
    <row collapsed="false" customFormat="false" customHeight="true" hidden="false" ht="17.1" outlineLevel="0" r="2437">
      <c r="A2437" s="36" t="n">
        <v>2432</v>
      </c>
      <c r="B2437" s="36" t="s">
        <v>39</v>
      </c>
      <c r="C2437" s="38" t="s">
        <v>3253</v>
      </c>
      <c r="D2437" s="39" t="n">
        <v>122</v>
      </c>
      <c r="E2437" s="40"/>
    </row>
    <row collapsed="false" customFormat="false" customHeight="true" hidden="false" ht="17.1" outlineLevel="0" r="2438">
      <c r="A2438" s="36" t="n">
        <v>2433</v>
      </c>
      <c r="B2438" s="36" t="s">
        <v>39</v>
      </c>
      <c r="C2438" s="38" t="s">
        <v>3254</v>
      </c>
      <c r="D2438" s="39" t="n">
        <v>31</v>
      </c>
      <c r="E2438" s="40"/>
    </row>
    <row collapsed="false" customFormat="false" customHeight="true" hidden="false" ht="17.1" outlineLevel="0" r="2439">
      <c r="A2439" s="36" t="n">
        <v>2434</v>
      </c>
      <c r="B2439" s="36" t="s">
        <v>39</v>
      </c>
      <c r="C2439" s="38" t="s">
        <v>3255</v>
      </c>
      <c r="D2439" s="39" t="s">
        <v>850</v>
      </c>
      <c r="E2439" s="40"/>
    </row>
    <row collapsed="false" customFormat="false" customHeight="true" hidden="false" ht="17.1" outlineLevel="0" r="2440">
      <c r="A2440" s="36" t="n">
        <v>2435</v>
      </c>
      <c r="B2440" s="36" t="s">
        <v>39</v>
      </c>
      <c r="C2440" s="38" t="s">
        <v>3256</v>
      </c>
      <c r="D2440" s="39" t="n">
        <v>423</v>
      </c>
      <c r="E2440" s="40"/>
    </row>
    <row collapsed="false" customFormat="false" customHeight="true" hidden="false" ht="17.1" outlineLevel="0" r="2441">
      <c r="A2441" s="36" t="n">
        <v>2436</v>
      </c>
      <c r="B2441" s="36" t="s">
        <v>39</v>
      </c>
      <c r="C2441" s="38" t="s">
        <v>3257</v>
      </c>
      <c r="D2441" s="39" t="n">
        <v>275</v>
      </c>
      <c r="E2441" s="40"/>
    </row>
    <row collapsed="false" customFormat="false" customHeight="true" hidden="false" ht="17.1" outlineLevel="0" r="2442">
      <c r="A2442" s="36" t="n">
        <v>2437</v>
      </c>
      <c r="B2442" s="36" t="s">
        <v>39</v>
      </c>
      <c r="C2442" s="38" t="s">
        <v>3257</v>
      </c>
      <c r="D2442" s="39" t="n">
        <v>213</v>
      </c>
      <c r="E2442" s="40"/>
    </row>
    <row collapsed="false" customFormat="false" customHeight="true" hidden="false" ht="17.1" outlineLevel="0" r="2443">
      <c r="A2443" s="36" t="n">
        <v>2438</v>
      </c>
      <c r="B2443" s="36" t="s">
        <v>39</v>
      </c>
      <c r="C2443" s="38" t="s">
        <v>3257</v>
      </c>
      <c r="D2443" s="39" t="n">
        <v>34</v>
      </c>
      <c r="E2443" s="40"/>
    </row>
    <row collapsed="false" customFormat="false" customHeight="true" hidden="false" ht="17.1" outlineLevel="0" r="2444">
      <c r="A2444" s="36" t="n">
        <v>2439</v>
      </c>
      <c r="B2444" s="36" t="s">
        <v>39</v>
      </c>
      <c r="C2444" s="38" t="s">
        <v>3258</v>
      </c>
      <c r="D2444" s="39" t="n">
        <v>418</v>
      </c>
      <c r="E2444" s="40"/>
    </row>
    <row collapsed="false" customFormat="false" customHeight="true" hidden="false" ht="17.1" outlineLevel="0" r="2445">
      <c r="A2445" s="36" t="n">
        <v>2440</v>
      </c>
      <c r="B2445" s="36" t="s">
        <v>39</v>
      </c>
      <c r="C2445" s="38" t="s">
        <v>3258</v>
      </c>
      <c r="D2445" s="39" t="n">
        <v>52</v>
      </c>
      <c r="E2445" s="40"/>
    </row>
    <row collapsed="false" customFormat="false" customHeight="true" hidden="false" ht="17.1" outlineLevel="0" r="2446">
      <c r="A2446" s="36" t="n">
        <v>2441</v>
      </c>
      <c r="B2446" s="36" t="s">
        <v>39</v>
      </c>
      <c r="C2446" s="38" t="s">
        <v>3259</v>
      </c>
      <c r="D2446" s="39" t="n">
        <v>377</v>
      </c>
      <c r="E2446" s="40"/>
    </row>
    <row collapsed="false" customFormat="false" customHeight="true" hidden="false" ht="17.1" outlineLevel="0" r="2447">
      <c r="A2447" s="36" t="n">
        <v>2442</v>
      </c>
      <c r="B2447" s="36" t="s">
        <v>39</v>
      </c>
      <c r="C2447" s="38" t="s">
        <v>3260</v>
      </c>
      <c r="D2447" s="39" t="n">
        <v>144</v>
      </c>
      <c r="E2447" s="40"/>
    </row>
    <row collapsed="false" customFormat="false" customHeight="true" hidden="false" ht="17.1" outlineLevel="0" r="2448">
      <c r="A2448" s="36" t="n">
        <v>2443</v>
      </c>
      <c r="B2448" s="36" t="s">
        <v>39</v>
      </c>
      <c r="C2448" s="38" t="s">
        <v>3261</v>
      </c>
      <c r="D2448" s="39" t="s">
        <v>850</v>
      </c>
      <c r="E2448" s="40"/>
    </row>
    <row collapsed="false" customFormat="false" customHeight="true" hidden="false" ht="17.1" outlineLevel="0" r="2449">
      <c r="A2449" s="36" t="n">
        <v>2444</v>
      </c>
      <c r="B2449" s="36" t="s">
        <v>39</v>
      </c>
      <c r="C2449" s="38" t="s">
        <v>3262</v>
      </c>
      <c r="D2449" s="39" t="n">
        <v>582</v>
      </c>
      <c r="E2449" s="40"/>
    </row>
    <row collapsed="false" customFormat="false" customHeight="true" hidden="false" ht="17.1" outlineLevel="0" r="2450">
      <c r="A2450" s="36" t="n">
        <v>2445</v>
      </c>
      <c r="B2450" s="36" t="s">
        <v>39</v>
      </c>
      <c r="C2450" s="38" t="s">
        <v>3263</v>
      </c>
      <c r="D2450" s="39" t="n">
        <v>227</v>
      </c>
      <c r="E2450" s="40"/>
    </row>
    <row collapsed="false" customFormat="false" customHeight="true" hidden="false" ht="17.1" outlineLevel="0" r="2451">
      <c r="A2451" s="36" t="n">
        <v>2446</v>
      </c>
      <c r="B2451" s="36" t="s">
        <v>39</v>
      </c>
      <c r="C2451" s="38" t="s">
        <v>3264</v>
      </c>
      <c r="D2451" s="39" t="n">
        <v>170</v>
      </c>
      <c r="E2451" s="40"/>
    </row>
    <row collapsed="false" customFormat="false" customHeight="true" hidden="false" ht="17.1" outlineLevel="0" r="2452">
      <c r="A2452" s="36" t="n">
        <v>2447</v>
      </c>
      <c r="B2452" s="36" t="s">
        <v>39</v>
      </c>
      <c r="C2452" s="38" t="s">
        <v>3265</v>
      </c>
      <c r="D2452" s="39" t="n">
        <v>175</v>
      </c>
      <c r="E2452" s="40"/>
    </row>
    <row collapsed="false" customFormat="false" customHeight="true" hidden="false" ht="17.1" outlineLevel="0" r="2453">
      <c r="A2453" s="36" t="n">
        <v>2448</v>
      </c>
      <c r="B2453" s="36" t="s">
        <v>39</v>
      </c>
      <c r="C2453" s="38" t="s">
        <v>3266</v>
      </c>
      <c r="D2453" s="39" t="n">
        <v>212</v>
      </c>
      <c r="E2453" s="40"/>
    </row>
    <row collapsed="false" customFormat="false" customHeight="true" hidden="false" ht="17.1" outlineLevel="0" r="2454">
      <c r="A2454" s="36" t="n">
        <v>2449</v>
      </c>
      <c r="B2454" s="36" t="s">
        <v>39</v>
      </c>
      <c r="C2454" s="38" t="s">
        <v>3267</v>
      </c>
      <c r="D2454" s="39" t="s">
        <v>850</v>
      </c>
      <c r="E2454" s="40"/>
    </row>
    <row collapsed="false" customFormat="false" customHeight="true" hidden="false" ht="17.1" outlineLevel="0" r="2455">
      <c r="A2455" s="36" t="n">
        <v>2450</v>
      </c>
      <c r="B2455" s="36" t="s">
        <v>39</v>
      </c>
      <c r="C2455" s="38" t="s">
        <v>3268</v>
      </c>
      <c r="D2455" s="39" t="s">
        <v>850</v>
      </c>
      <c r="E2455" s="40"/>
    </row>
    <row collapsed="false" customFormat="false" customHeight="true" hidden="false" ht="17.1" outlineLevel="0" r="2456">
      <c r="A2456" s="36" t="n">
        <v>2451</v>
      </c>
      <c r="B2456" s="36" t="s">
        <v>39</v>
      </c>
      <c r="C2456" s="38" t="s">
        <v>3269</v>
      </c>
      <c r="D2456" s="39" t="s">
        <v>850</v>
      </c>
      <c r="E2456" s="40"/>
    </row>
    <row collapsed="false" customFormat="false" customHeight="true" hidden="false" ht="17.1" outlineLevel="0" r="2457">
      <c r="A2457" s="36" t="n">
        <v>2452</v>
      </c>
      <c r="B2457" s="36" t="s">
        <v>39</v>
      </c>
      <c r="C2457" s="38" t="s">
        <v>3155</v>
      </c>
      <c r="D2457" s="39" t="s">
        <v>850</v>
      </c>
      <c r="E2457" s="40"/>
    </row>
    <row collapsed="false" customFormat="false" customHeight="true" hidden="false" ht="17.1" outlineLevel="0" r="2458">
      <c r="A2458" s="36" t="n">
        <v>2453</v>
      </c>
      <c r="B2458" s="36" t="s">
        <v>39</v>
      </c>
      <c r="C2458" s="38" t="s">
        <v>3180</v>
      </c>
      <c r="D2458" s="39" t="s">
        <v>850</v>
      </c>
      <c r="E2458" s="40"/>
    </row>
    <row collapsed="false" customFormat="false" customHeight="true" hidden="false" ht="17.1" outlineLevel="0" r="2459">
      <c r="A2459" s="36" t="n">
        <v>2454</v>
      </c>
      <c r="B2459" s="36" t="s">
        <v>39</v>
      </c>
      <c r="C2459" s="38" t="s">
        <v>3270</v>
      </c>
      <c r="D2459" s="39" t="s">
        <v>850</v>
      </c>
      <c r="E2459" s="40"/>
    </row>
    <row collapsed="false" customFormat="false" customHeight="true" hidden="false" ht="17.1" outlineLevel="0" r="2460">
      <c r="A2460" s="36" t="n">
        <v>2455</v>
      </c>
      <c r="B2460" s="36" t="s">
        <v>82</v>
      </c>
      <c r="C2460" s="38" t="s">
        <v>3271</v>
      </c>
      <c r="D2460" s="39" t="s">
        <v>850</v>
      </c>
      <c r="E2460" s="40"/>
    </row>
    <row collapsed="false" customFormat="false" customHeight="true" hidden="false" ht="17.1" outlineLevel="0" r="2461">
      <c r="A2461" s="36" t="n">
        <v>2456</v>
      </c>
      <c r="B2461" s="36" t="s">
        <v>82</v>
      </c>
      <c r="C2461" s="38" t="s">
        <v>3272</v>
      </c>
      <c r="D2461" s="39" t="n">
        <v>146</v>
      </c>
      <c r="E2461" s="40"/>
    </row>
    <row collapsed="false" customFormat="false" customHeight="true" hidden="false" ht="17.1" outlineLevel="0" r="2462">
      <c r="A2462" s="36" t="n">
        <v>2457</v>
      </c>
      <c r="B2462" s="36" t="s">
        <v>82</v>
      </c>
      <c r="C2462" s="38" t="s">
        <v>3273</v>
      </c>
      <c r="D2462" s="39" t="s">
        <v>850</v>
      </c>
      <c r="E2462" s="40"/>
    </row>
    <row collapsed="false" customFormat="false" customHeight="true" hidden="false" ht="17.1" outlineLevel="0" r="2463">
      <c r="A2463" s="36" t="n">
        <v>2458</v>
      </c>
      <c r="B2463" s="36" t="s">
        <v>82</v>
      </c>
      <c r="C2463" s="38" t="s">
        <v>3274</v>
      </c>
      <c r="D2463" s="39" t="s">
        <v>850</v>
      </c>
      <c r="E2463" s="40"/>
    </row>
    <row collapsed="false" customFormat="false" customHeight="true" hidden="false" ht="17.1" outlineLevel="0" r="2464">
      <c r="A2464" s="36" t="n">
        <v>2459</v>
      </c>
      <c r="B2464" s="36" t="s">
        <v>82</v>
      </c>
      <c r="C2464" s="38" t="s">
        <v>3275</v>
      </c>
      <c r="D2464" s="39" t="n">
        <v>346</v>
      </c>
      <c r="E2464" s="40"/>
    </row>
    <row collapsed="false" customFormat="false" customHeight="true" hidden="false" ht="17.1" outlineLevel="0" r="2465">
      <c r="A2465" s="36" t="n">
        <v>2460</v>
      </c>
      <c r="B2465" s="36" t="s">
        <v>82</v>
      </c>
      <c r="C2465" s="38" t="s">
        <v>3276</v>
      </c>
      <c r="D2465" s="39" t="s">
        <v>850</v>
      </c>
      <c r="E2465" s="40"/>
    </row>
    <row collapsed="false" customFormat="false" customHeight="true" hidden="false" ht="17.1" outlineLevel="0" r="2466">
      <c r="A2466" s="36" t="n">
        <v>2461</v>
      </c>
      <c r="B2466" s="36" t="s">
        <v>82</v>
      </c>
      <c r="C2466" s="38" t="s">
        <v>3277</v>
      </c>
      <c r="D2466" s="39" t="n">
        <v>321</v>
      </c>
      <c r="E2466" s="40"/>
    </row>
    <row collapsed="false" customFormat="false" customHeight="true" hidden="false" ht="17.1" outlineLevel="0" r="2467">
      <c r="A2467" s="36" t="n">
        <v>2462</v>
      </c>
      <c r="B2467" s="36" t="s">
        <v>82</v>
      </c>
      <c r="C2467" s="38" t="s">
        <v>3278</v>
      </c>
      <c r="D2467" s="39" t="n">
        <v>255</v>
      </c>
      <c r="E2467" s="40"/>
    </row>
    <row collapsed="false" customFormat="false" customHeight="true" hidden="false" ht="17.1" outlineLevel="0" r="2468">
      <c r="A2468" s="36" t="n">
        <v>2463</v>
      </c>
      <c r="B2468" s="36" t="s">
        <v>82</v>
      </c>
      <c r="C2468" s="38" t="s">
        <v>3279</v>
      </c>
      <c r="D2468" s="39" t="s">
        <v>850</v>
      </c>
      <c r="E2468" s="40"/>
    </row>
    <row collapsed="false" customFormat="false" customHeight="true" hidden="false" ht="17.1" outlineLevel="0" r="2469">
      <c r="A2469" s="36" t="n">
        <v>2464</v>
      </c>
      <c r="B2469" s="36" t="s">
        <v>82</v>
      </c>
      <c r="C2469" s="38" t="s">
        <v>3280</v>
      </c>
      <c r="D2469" s="39" t="n">
        <v>121</v>
      </c>
      <c r="E2469" s="40"/>
    </row>
    <row collapsed="false" customFormat="false" customHeight="true" hidden="false" ht="17.1" outlineLevel="0" r="2470">
      <c r="A2470" s="36" t="n">
        <v>2465</v>
      </c>
      <c r="B2470" s="36" t="s">
        <v>82</v>
      </c>
      <c r="C2470" s="38" t="s">
        <v>3281</v>
      </c>
      <c r="D2470" s="39" t="n">
        <v>271</v>
      </c>
      <c r="E2470" s="40"/>
    </row>
    <row collapsed="false" customFormat="false" customHeight="true" hidden="false" ht="17.1" outlineLevel="0" r="2471">
      <c r="A2471" s="36" t="n">
        <v>2466</v>
      </c>
      <c r="B2471" s="36" t="s">
        <v>82</v>
      </c>
      <c r="C2471" s="38" t="s">
        <v>3282</v>
      </c>
      <c r="D2471" s="39" t="s">
        <v>850</v>
      </c>
      <c r="E2471" s="40"/>
    </row>
    <row collapsed="false" customFormat="false" customHeight="true" hidden="false" ht="17.1" outlineLevel="0" r="2472">
      <c r="A2472" s="36" t="n">
        <v>2467</v>
      </c>
      <c r="B2472" s="36" t="s">
        <v>82</v>
      </c>
      <c r="C2472" s="38" t="s">
        <v>3283</v>
      </c>
      <c r="D2472" s="39" t="n">
        <v>258</v>
      </c>
      <c r="E2472" s="40"/>
    </row>
    <row collapsed="false" customFormat="false" customHeight="true" hidden="false" ht="17.1" outlineLevel="0" r="2473">
      <c r="A2473" s="36" t="n">
        <v>2468</v>
      </c>
      <c r="B2473" s="36" t="s">
        <v>82</v>
      </c>
      <c r="C2473" s="38" t="s">
        <v>3284</v>
      </c>
      <c r="D2473" s="39" t="n">
        <v>303</v>
      </c>
      <c r="E2473" s="40"/>
    </row>
    <row collapsed="false" customFormat="false" customHeight="true" hidden="false" ht="17.1" outlineLevel="0" r="2474">
      <c r="A2474" s="36" t="n">
        <v>2469</v>
      </c>
      <c r="B2474" s="36" t="s">
        <v>82</v>
      </c>
      <c r="C2474" s="38" t="s">
        <v>3285</v>
      </c>
      <c r="D2474" s="39" t="n">
        <v>160</v>
      </c>
      <c r="E2474" s="40"/>
    </row>
    <row collapsed="false" customFormat="false" customHeight="true" hidden="false" ht="17.1" outlineLevel="0" r="2475">
      <c r="A2475" s="36" t="n">
        <v>2470</v>
      </c>
      <c r="B2475" s="36" t="s">
        <v>82</v>
      </c>
      <c r="C2475" s="38" t="s">
        <v>3286</v>
      </c>
      <c r="D2475" s="39" t="n">
        <v>390</v>
      </c>
      <c r="E2475" s="40"/>
    </row>
    <row collapsed="false" customFormat="false" customHeight="true" hidden="false" ht="17.1" outlineLevel="0" r="2476">
      <c r="A2476" s="36" t="n">
        <v>2471</v>
      </c>
      <c r="B2476" s="36" t="s">
        <v>82</v>
      </c>
      <c r="C2476" s="38" t="s">
        <v>3287</v>
      </c>
      <c r="D2476" s="39" t="n">
        <v>74</v>
      </c>
      <c r="E2476" s="40"/>
    </row>
    <row collapsed="false" customFormat="false" customHeight="true" hidden="false" ht="17.1" outlineLevel="0" r="2477">
      <c r="A2477" s="36" t="n">
        <v>2472</v>
      </c>
      <c r="B2477" s="36" t="s">
        <v>82</v>
      </c>
      <c r="C2477" s="38" t="s">
        <v>3288</v>
      </c>
      <c r="D2477" s="39" t="n">
        <v>334</v>
      </c>
      <c r="E2477" s="40"/>
    </row>
    <row collapsed="false" customFormat="false" customHeight="true" hidden="false" ht="17.1" outlineLevel="0" r="2478">
      <c r="A2478" s="36" t="n">
        <v>2473</v>
      </c>
      <c r="B2478" s="36" t="s">
        <v>82</v>
      </c>
      <c r="C2478" s="38" t="s">
        <v>3289</v>
      </c>
      <c r="D2478" s="39" t="n">
        <v>290</v>
      </c>
      <c r="E2478" s="40"/>
    </row>
    <row collapsed="false" customFormat="false" customHeight="true" hidden="false" ht="17.1" outlineLevel="0" r="2479">
      <c r="A2479" s="36" t="n">
        <v>2474</v>
      </c>
      <c r="B2479" s="36" t="s">
        <v>82</v>
      </c>
      <c r="C2479" s="38" t="s">
        <v>3290</v>
      </c>
      <c r="D2479" s="39" t="n">
        <v>342</v>
      </c>
      <c r="E2479" s="40"/>
    </row>
    <row collapsed="false" customFormat="false" customHeight="true" hidden="false" ht="17.1" outlineLevel="0" r="2480">
      <c r="A2480" s="36" t="n">
        <v>2475</v>
      </c>
      <c r="B2480" s="36" t="s">
        <v>82</v>
      </c>
      <c r="C2480" s="38" t="s">
        <v>3291</v>
      </c>
      <c r="D2480" s="39" t="n">
        <v>458</v>
      </c>
      <c r="E2480" s="40"/>
    </row>
    <row collapsed="false" customFormat="false" customHeight="true" hidden="false" ht="17.1" outlineLevel="0" r="2481">
      <c r="A2481" s="36" t="n">
        <v>2476</v>
      </c>
      <c r="B2481" s="36" t="s">
        <v>82</v>
      </c>
      <c r="C2481" s="38" t="s">
        <v>3292</v>
      </c>
      <c r="D2481" s="39" t="n">
        <v>212</v>
      </c>
      <c r="E2481" s="40"/>
    </row>
    <row collapsed="false" customFormat="false" customHeight="true" hidden="false" ht="17.1" outlineLevel="0" r="2482">
      <c r="A2482" s="36" t="n">
        <v>2477</v>
      </c>
      <c r="B2482" s="36" t="s">
        <v>82</v>
      </c>
      <c r="C2482" s="38" t="s">
        <v>3293</v>
      </c>
      <c r="D2482" s="39" t="n">
        <v>263</v>
      </c>
      <c r="E2482" s="40"/>
    </row>
    <row collapsed="false" customFormat="false" customHeight="true" hidden="false" ht="17.1" outlineLevel="0" r="2483">
      <c r="A2483" s="36" t="n">
        <v>2478</v>
      </c>
      <c r="B2483" s="36" t="s">
        <v>82</v>
      </c>
      <c r="C2483" s="38" t="s">
        <v>3294</v>
      </c>
      <c r="D2483" s="39" t="n">
        <v>302</v>
      </c>
      <c r="E2483" s="40"/>
    </row>
    <row collapsed="false" customFormat="false" customHeight="true" hidden="false" ht="17.1" outlineLevel="0" r="2484">
      <c r="A2484" s="36" t="n">
        <v>2479</v>
      </c>
      <c r="B2484" s="36" t="s">
        <v>82</v>
      </c>
      <c r="C2484" s="38" t="s">
        <v>3295</v>
      </c>
      <c r="D2484" s="39" t="n">
        <v>139</v>
      </c>
      <c r="E2484" s="40"/>
    </row>
    <row collapsed="false" customFormat="false" customHeight="true" hidden="false" ht="17.1" outlineLevel="0" r="2485">
      <c r="A2485" s="36" t="n">
        <v>2480</v>
      </c>
      <c r="B2485" s="36" t="s">
        <v>82</v>
      </c>
      <c r="C2485" s="38" t="s">
        <v>3296</v>
      </c>
      <c r="D2485" s="39" t="n">
        <v>123</v>
      </c>
      <c r="E2485" s="40"/>
    </row>
    <row collapsed="false" customFormat="false" customHeight="true" hidden="false" ht="17.1" outlineLevel="0" r="2486">
      <c r="A2486" s="36" t="n">
        <v>2481</v>
      </c>
      <c r="B2486" s="36" t="s">
        <v>82</v>
      </c>
      <c r="C2486" s="38" t="s">
        <v>3297</v>
      </c>
      <c r="D2486" s="39" t="n">
        <v>139</v>
      </c>
      <c r="E2486" s="40"/>
    </row>
    <row collapsed="false" customFormat="false" customHeight="true" hidden="false" ht="17.1" outlineLevel="0" r="2487">
      <c r="A2487" s="36" t="n">
        <v>2482</v>
      </c>
      <c r="B2487" s="36" t="s">
        <v>82</v>
      </c>
      <c r="C2487" s="38" t="s">
        <v>3298</v>
      </c>
      <c r="D2487" s="39" t="n">
        <v>109</v>
      </c>
      <c r="E2487" s="40"/>
    </row>
    <row collapsed="false" customFormat="false" customHeight="true" hidden="false" ht="17.1" outlineLevel="0" r="2488">
      <c r="A2488" s="36" t="n">
        <v>2483</v>
      </c>
      <c r="B2488" s="36" t="s">
        <v>82</v>
      </c>
      <c r="C2488" s="38" t="s">
        <v>3299</v>
      </c>
      <c r="D2488" s="39" t="n">
        <v>91</v>
      </c>
      <c r="E2488" s="40"/>
    </row>
    <row collapsed="false" customFormat="false" customHeight="true" hidden="false" ht="17.1" outlineLevel="0" r="2489">
      <c r="A2489" s="36" t="n">
        <v>2484</v>
      </c>
      <c r="B2489" s="36" t="s">
        <v>82</v>
      </c>
      <c r="C2489" s="38" t="s">
        <v>3300</v>
      </c>
      <c r="D2489" s="39" t="n">
        <v>137</v>
      </c>
      <c r="E2489" s="40"/>
    </row>
    <row collapsed="false" customFormat="false" customHeight="true" hidden="false" ht="17.1" outlineLevel="0" r="2490">
      <c r="A2490" s="36" t="n">
        <v>2485</v>
      </c>
      <c r="B2490" s="36" t="s">
        <v>82</v>
      </c>
      <c r="C2490" s="38" t="s">
        <v>3301</v>
      </c>
      <c r="D2490" s="39" t="n">
        <v>238</v>
      </c>
      <c r="E2490" s="40"/>
    </row>
    <row collapsed="false" customFormat="false" customHeight="true" hidden="false" ht="17.1" outlineLevel="0" r="2491">
      <c r="A2491" s="36" t="n">
        <v>2486</v>
      </c>
      <c r="B2491" s="36" t="s">
        <v>82</v>
      </c>
      <c r="C2491" s="38" t="s">
        <v>3302</v>
      </c>
      <c r="D2491" s="39" t="n">
        <v>123</v>
      </c>
      <c r="E2491" s="40"/>
    </row>
    <row collapsed="false" customFormat="false" customHeight="true" hidden="false" ht="17.1" outlineLevel="0" r="2492">
      <c r="A2492" s="36" t="n">
        <v>2487</v>
      </c>
      <c r="B2492" s="36" t="s">
        <v>82</v>
      </c>
      <c r="C2492" s="38" t="s">
        <v>3303</v>
      </c>
      <c r="D2492" s="39" t="n">
        <v>107</v>
      </c>
      <c r="E2492" s="40"/>
    </row>
    <row collapsed="false" customFormat="false" customHeight="true" hidden="false" ht="17.1" outlineLevel="0" r="2493">
      <c r="A2493" s="36" t="n">
        <v>2488</v>
      </c>
      <c r="B2493" s="36" t="s">
        <v>82</v>
      </c>
      <c r="C2493" s="38" t="s">
        <v>3304</v>
      </c>
      <c r="D2493" s="39" t="n">
        <v>99</v>
      </c>
      <c r="E2493" s="40"/>
    </row>
    <row collapsed="false" customFormat="false" customHeight="true" hidden="false" ht="17.1" outlineLevel="0" r="2494">
      <c r="A2494" s="36" t="n">
        <v>2489</v>
      </c>
      <c r="B2494" s="36" t="s">
        <v>82</v>
      </c>
      <c r="C2494" s="38" t="s">
        <v>3305</v>
      </c>
      <c r="D2494" s="39" t="n">
        <v>128</v>
      </c>
      <c r="E2494" s="40"/>
    </row>
    <row collapsed="false" customFormat="false" customHeight="true" hidden="false" ht="17.1" outlineLevel="0" r="2495">
      <c r="A2495" s="36" t="n">
        <v>2490</v>
      </c>
      <c r="B2495" s="36" t="s">
        <v>82</v>
      </c>
      <c r="C2495" s="38" t="s">
        <v>3306</v>
      </c>
      <c r="D2495" s="39" t="n">
        <v>125</v>
      </c>
      <c r="E2495" s="40"/>
    </row>
    <row collapsed="false" customFormat="false" customHeight="true" hidden="false" ht="17.1" outlineLevel="0" r="2496">
      <c r="A2496" s="36" t="n">
        <v>2491</v>
      </c>
      <c r="B2496" s="36" t="s">
        <v>82</v>
      </c>
      <c r="C2496" s="38" t="s">
        <v>3307</v>
      </c>
      <c r="D2496" s="39" t="n">
        <v>113</v>
      </c>
      <c r="E2496" s="40"/>
    </row>
    <row collapsed="false" customFormat="false" customHeight="true" hidden="false" ht="17.1" outlineLevel="0" r="2497">
      <c r="A2497" s="36" t="n">
        <v>2492</v>
      </c>
      <c r="B2497" s="36" t="s">
        <v>82</v>
      </c>
      <c r="C2497" s="38" t="s">
        <v>3308</v>
      </c>
      <c r="D2497" s="39" t="n">
        <v>89</v>
      </c>
      <c r="E2497" s="40"/>
    </row>
    <row collapsed="false" customFormat="false" customHeight="true" hidden="false" ht="17.1" outlineLevel="0" r="2498">
      <c r="A2498" s="36" t="n">
        <v>2493</v>
      </c>
      <c r="B2498" s="36" t="s">
        <v>82</v>
      </c>
      <c r="C2498" s="38" t="s">
        <v>3309</v>
      </c>
      <c r="D2498" s="39" t="n">
        <v>136</v>
      </c>
      <c r="E2498" s="40"/>
    </row>
    <row collapsed="false" customFormat="false" customHeight="true" hidden="false" ht="17.1" outlineLevel="0" r="2499">
      <c r="A2499" s="36" t="n">
        <v>2494</v>
      </c>
      <c r="B2499" s="36" t="s">
        <v>82</v>
      </c>
      <c r="C2499" s="38" t="s">
        <v>3310</v>
      </c>
      <c r="D2499" s="39" t="n">
        <v>88</v>
      </c>
      <c r="E2499" s="40"/>
    </row>
    <row collapsed="false" customFormat="false" customHeight="true" hidden="false" ht="17.1" outlineLevel="0" r="2500">
      <c r="A2500" s="36" t="n">
        <v>2495</v>
      </c>
      <c r="B2500" s="36" t="s">
        <v>82</v>
      </c>
      <c r="C2500" s="38" t="s">
        <v>3311</v>
      </c>
      <c r="D2500" s="39" t="n">
        <v>151</v>
      </c>
      <c r="E2500" s="40"/>
    </row>
    <row collapsed="false" customFormat="false" customHeight="true" hidden="false" ht="17.1" outlineLevel="0" r="2501">
      <c r="A2501" s="36" t="n">
        <v>2496</v>
      </c>
      <c r="B2501" s="36" t="s">
        <v>82</v>
      </c>
      <c r="C2501" s="38" t="s">
        <v>3312</v>
      </c>
      <c r="D2501" s="39" t="n">
        <v>56</v>
      </c>
      <c r="E2501" s="40"/>
    </row>
    <row collapsed="false" customFormat="false" customHeight="true" hidden="false" ht="17.1" outlineLevel="0" r="2502">
      <c r="A2502" s="36" t="n">
        <v>2497</v>
      </c>
      <c r="B2502" s="36" t="s">
        <v>82</v>
      </c>
      <c r="C2502" s="38" t="s">
        <v>3313</v>
      </c>
      <c r="D2502" s="39" t="n">
        <v>134</v>
      </c>
      <c r="E2502" s="40"/>
    </row>
    <row collapsed="false" customFormat="false" customHeight="true" hidden="false" ht="17.1" outlineLevel="0" r="2503">
      <c r="A2503" s="36" t="n">
        <v>2498</v>
      </c>
      <c r="B2503" s="36" t="s">
        <v>82</v>
      </c>
      <c r="C2503" s="38" t="s">
        <v>3314</v>
      </c>
      <c r="D2503" s="39" t="n">
        <v>133</v>
      </c>
      <c r="E2503" s="40"/>
    </row>
    <row collapsed="false" customFormat="false" customHeight="true" hidden="false" ht="17.1" outlineLevel="0" r="2504">
      <c r="A2504" s="36" t="n">
        <v>2499</v>
      </c>
      <c r="B2504" s="36" t="s">
        <v>82</v>
      </c>
      <c r="C2504" s="38" t="s">
        <v>3315</v>
      </c>
      <c r="D2504" s="39" t="n">
        <v>153</v>
      </c>
      <c r="E2504" s="40"/>
    </row>
    <row collapsed="false" customFormat="false" customHeight="true" hidden="false" ht="17.1" outlineLevel="0" r="2505">
      <c r="A2505" s="36" t="n">
        <v>2500</v>
      </c>
      <c r="B2505" s="36" t="s">
        <v>82</v>
      </c>
      <c r="C2505" s="38" t="s">
        <v>3316</v>
      </c>
      <c r="D2505" s="39" t="n">
        <v>77</v>
      </c>
      <c r="E2505" s="40"/>
    </row>
    <row collapsed="false" customFormat="false" customHeight="true" hidden="false" ht="17.1" outlineLevel="0" r="2506">
      <c r="A2506" s="36" t="n">
        <v>2501</v>
      </c>
      <c r="B2506" s="36" t="s">
        <v>82</v>
      </c>
      <c r="C2506" s="38" t="s">
        <v>3317</v>
      </c>
      <c r="D2506" s="39" t="n">
        <v>106</v>
      </c>
      <c r="E2506" s="40"/>
    </row>
    <row collapsed="false" customFormat="false" customHeight="true" hidden="false" ht="17.1" outlineLevel="0" r="2507">
      <c r="A2507" s="36" t="n">
        <v>2502</v>
      </c>
      <c r="B2507" s="36" t="s">
        <v>82</v>
      </c>
      <c r="C2507" s="38" t="s">
        <v>3318</v>
      </c>
      <c r="D2507" s="39" t="n">
        <v>71</v>
      </c>
      <c r="E2507" s="40"/>
    </row>
    <row collapsed="false" customFormat="false" customHeight="true" hidden="false" ht="17.1" outlineLevel="0" r="2508">
      <c r="A2508" s="36" t="n">
        <v>2503</v>
      </c>
      <c r="B2508" s="36" t="s">
        <v>82</v>
      </c>
      <c r="C2508" s="38" t="s">
        <v>3319</v>
      </c>
      <c r="D2508" s="39" t="n">
        <v>324</v>
      </c>
      <c r="E2508" s="40"/>
    </row>
    <row collapsed="false" customFormat="false" customHeight="true" hidden="false" ht="17.1" outlineLevel="0" r="2509">
      <c r="A2509" s="36" t="n">
        <v>2504</v>
      </c>
      <c r="B2509" s="36" t="s">
        <v>82</v>
      </c>
      <c r="C2509" s="38" t="s">
        <v>3320</v>
      </c>
      <c r="D2509" s="39" t="n">
        <v>273</v>
      </c>
      <c r="E2509" s="40"/>
    </row>
    <row collapsed="false" customFormat="false" customHeight="true" hidden="false" ht="17.1" outlineLevel="0" r="2510">
      <c r="A2510" s="36" t="n">
        <v>2505</v>
      </c>
      <c r="B2510" s="36" t="s">
        <v>82</v>
      </c>
      <c r="C2510" s="38" t="s">
        <v>3321</v>
      </c>
      <c r="D2510" s="39" t="n">
        <v>78</v>
      </c>
      <c r="E2510" s="40"/>
    </row>
    <row collapsed="false" customFormat="false" customHeight="true" hidden="false" ht="17.1" outlineLevel="0" r="2511">
      <c r="A2511" s="36" t="n">
        <v>2506</v>
      </c>
      <c r="B2511" s="36" t="s">
        <v>82</v>
      </c>
      <c r="C2511" s="38" t="s">
        <v>3322</v>
      </c>
      <c r="D2511" s="39" t="n">
        <v>230</v>
      </c>
      <c r="E2511" s="40"/>
    </row>
    <row collapsed="false" customFormat="false" customHeight="true" hidden="false" ht="17.1" outlineLevel="0" r="2512">
      <c r="A2512" s="36" t="n">
        <v>2507</v>
      </c>
      <c r="B2512" s="36" t="s">
        <v>82</v>
      </c>
      <c r="C2512" s="38" t="s">
        <v>3323</v>
      </c>
      <c r="D2512" s="39" t="n">
        <v>100</v>
      </c>
      <c r="E2512" s="40"/>
    </row>
    <row collapsed="false" customFormat="false" customHeight="true" hidden="false" ht="17.1" outlineLevel="0" r="2513">
      <c r="A2513" s="36" t="n">
        <v>2508</v>
      </c>
      <c r="B2513" s="36" t="s">
        <v>82</v>
      </c>
      <c r="C2513" s="38" t="s">
        <v>3324</v>
      </c>
      <c r="D2513" s="39" t="n">
        <v>87</v>
      </c>
      <c r="E2513" s="40"/>
    </row>
    <row collapsed="false" customFormat="false" customHeight="true" hidden="false" ht="17.1" outlineLevel="0" r="2514">
      <c r="A2514" s="36" t="n">
        <v>2509</v>
      </c>
      <c r="B2514" s="36" t="s">
        <v>82</v>
      </c>
      <c r="C2514" s="38" t="s">
        <v>3325</v>
      </c>
      <c r="D2514" s="39" t="n">
        <v>72</v>
      </c>
      <c r="E2514" s="40"/>
    </row>
    <row collapsed="false" customFormat="false" customHeight="true" hidden="false" ht="17.1" outlineLevel="0" r="2515">
      <c r="A2515" s="36" t="n">
        <v>2510</v>
      </c>
      <c r="B2515" s="36" t="s">
        <v>82</v>
      </c>
      <c r="C2515" s="38" t="s">
        <v>3326</v>
      </c>
      <c r="D2515" s="39" t="n">
        <v>291</v>
      </c>
      <c r="E2515" s="40"/>
    </row>
    <row collapsed="false" customFormat="false" customHeight="true" hidden="false" ht="17.1" outlineLevel="0" r="2516">
      <c r="A2516" s="36" t="n">
        <v>2511</v>
      </c>
      <c r="B2516" s="36" t="s">
        <v>82</v>
      </c>
      <c r="C2516" s="38" t="s">
        <v>3327</v>
      </c>
      <c r="D2516" s="39" t="n">
        <v>162</v>
      </c>
      <c r="E2516" s="40"/>
    </row>
    <row collapsed="false" customFormat="false" customHeight="true" hidden="false" ht="17.1" outlineLevel="0" r="2517">
      <c r="A2517" s="36" t="n">
        <v>2512</v>
      </c>
      <c r="B2517" s="36" t="s">
        <v>82</v>
      </c>
      <c r="C2517" s="38" t="s">
        <v>3328</v>
      </c>
      <c r="D2517" s="39" t="n">
        <v>154</v>
      </c>
      <c r="E2517" s="40"/>
    </row>
    <row collapsed="false" customFormat="false" customHeight="true" hidden="false" ht="17.1" outlineLevel="0" r="2518">
      <c r="A2518" s="36" t="n">
        <v>2513</v>
      </c>
      <c r="B2518" s="36" t="s">
        <v>82</v>
      </c>
      <c r="C2518" s="38" t="s">
        <v>3329</v>
      </c>
      <c r="D2518" s="39" t="n">
        <v>98</v>
      </c>
      <c r="E2518" s="40"/>
    </row>
    <row collapsed="false" customFormat="false" customHeight="true" hidden="false" ht="17.1" outlineLevel="0" r="2519">
      <c r="A2519" s="36" t="n">
        <v>2514</v>
      </c>
      <c r="B2519" s="36" t="s">
        <v>82</v>
      </c>
      <c r="C2519" s="38" t="s">
        <v>3330</v>
      </c>
      <c r="D2519" s="39" t="n">
        <v>110</v>
      </c>
      <c r="E2519" s="40"/>
    </row>
    <row collapsed="false" customFormat="false" customHeight="true" hidden="false" ht="17.1" outlineLevel="0" r="2520">
      <c r="A2520" s="36" t="n">
        <v>2515</v>
      </c>
      <c r="B2520" s="36" t="s">
        <v>82</v>
      </c>
      <c r="C2520" s="38" t="s">
        <v>3331</v>
      </c>
      <c r="D2520" s="39" t="n">
        <v>157</v>
      </c>
      <c r="E2520" s="40"/>
    </row>
    <row collapsed="false" customFormat="false" customHeight="true" hidden="false" ht="17.1" outlineLevel="0" r="2521">
      <c r="A2521" s="36" t="n">
        <v>2516</v>
      </c>
      <c r="B2521" s="36" t="s">
        <v>82</v>
      </c>
      <c r="C2521" s="38" t="s">
        <v>3332</v>
      </c>
      <c r="D2521" s="39" t="n">
        <v>102</v>
      </c>
      <c r="E2521" s="40"/>
    </row>
    <row collapsed="false" customFormat="false" customHeight="true" hidden="false" ht="17.1" outlineLevel="0" r="2522">
      <c r="A2522" s="36" t="n">
        <v>2517</v>
      </c>
      <c r="B2522" s="36" t="s">
        <v>82</v>
      </c>
      <c r="C2522" s="38" t="s">
        <v>3333</v>
      </c>
      <c r="D2522" s="39" t="n">
        <v>167</v>
      </c>
      <c r="E2522" s="40"/>
    </row>
    <row collapsed="false" customFormat="false" customHeight="true" hidden="false" ht="17.1" outlineLevel="0" r="2523">
      <c r="A2523" s="36" t="n">
        <v>2518</v>
      </c>
      <c r="B2523" s="36" t="s">
        <v>82</v>
      </c>
      <c r="C2523" s="38" t="s">
        <v>3334</v>
      </c>
      <c r="D2523" s="39" t="n">
        <v>144</v>
      </c>
      <c r="E2523" s="40"/>
    </row>
    <row collapsed="false" customFormat="false" customHeight="true" hidden="false" ht="17.1" outlineLevel="0" r="2524">
      <c r="A2524" s="36" t="n">
        <v>2519</v>
      </c>
      <c r="B2524" s="36" t="s">
        <v>82</v>
      </c>
      <c r="C2524" s="38" t="s">
        <v>3335</v>
      </c>
      <c r="D2524" s="39" t="n">
        <v>81</v>
      </c>
      <c r="E2524" s="40"/>
    </row>
    <row collapsed="false" customFormat="false" customHeight="true" hidden="false" ht="17.1" outlineLevel="0" r="2525">
      <c r="A2525" s="36" t="n">
        <v>2520</v>
      </c>
      <c r="B2525" s="36" t="s">
        <v>82</v>
      </c>
      <c r="C2525" s="38" t="s">
        <v>3336</v>
      </c>
      <c r="D2525" s="39" t="n">
        <v>235</v>
      </c>
      <c r="E2525" s="40"/>
    </row>
    <row collapsed="false" customFormat="false" customHeight="true" hidden="false" ht="17.1" outlineLevel="0" r="2526">
      <c r="A2526" s="36" t="n">
        <v>2521</v>
      </c>
      <c r="B2526" s="36" t="s">
        <v>82</v>
      </c>
      <c r="C2526" s="38" t="s">
        <v>3337</v>
      </c>
      <c r="D2526" s="39" t="n">
        <v>279</v>
      </c>
      <c r="E2526" s="40"/>
    </row>
    <row collapsed="false" customFormat="false" customHeight="true" hidden="false" ht="17.1" outlineLevel="0" r="2527">
      <c r="A2527" s="36" t="n">
        <v>2522</v>
      </c>
      <c r="B2527" s="36" t="s">
        <v>82</v>
      </c>
      <c r="C2527" s="38" t="s">
        <v>3338</v>
      </c>
      <c r="D2527" s="39" t="n">
        <v>160</v>
      </c>
      <c r="E2527" s="40"/>
    </row>
    <row collapsed="false" customFormat="false" customHeight="true" hidden="false" ht="17.1" outlineLevel="0" r="2528">
      <c r="A2528" s="36" t="n">
        <v>2523</v>
      </c>
      <c r="B2528" s="36" t="s">
        <v>82</v>
      </c>
      <c r="C2528" s="38" t="s">
        <v>3339</v>
      </c>
      <c r="D2528" s="39" t="n">
        <v>92</v>
      </c>
      <c r="E2528" s="40"/>
    </row>
    <row collapsed="false" customFormat="false" customHeight="true" hidden="false" ht="17.1" outlineLevel="0" r="2529">
      <c r="A2529" s="36" t="n">
        <v>2524</v>
      </c>
      <c r="B2529" s="36" t="s">
        <v>82</v>
      </c>
      <c r="C2529" s="38" t="s">
        <v>3340</v>
      </c>
      <c r="D2529" s="39" t="n">
        <v>67</v>
      </c>
      <c r="E2529" s="40"/>
    </row>
    <row collapsed="false" customFormat="false" customHeight="true" hidden="false" ht="17.1" outlineLevel="0" r="2530">
      <c r="A2530" s="36" t="n">
        <v>2525</v>
      </c>
      <c r="B2530" s="36" t="s">
        <v>82</v>
      </c>
      <c r="C2530" s="38" t="s">
        <v>3341</v>
      </c>
      <c r="D2530" s="39" t="n">
        <v>135</v>
      </c>
      <c r="E2530" s="40"/>
    </row>
    <row collapsed="false" customFormat="false" customHeight="true" hidden="false" ht="17.1" outlineLevel="0" r="2531">
      <c r="A2531" s="36" t="n">
        <v>2526</v>
      </c>
      <c r="B2531" s="36" t="s">
        <v>82</v>
      </c>
      <c r="C2531" s="38" t="s">
        <v>3342</v>
      </c>
      <c r="D2531" s="39" t="s">
        <v>850</v>
      </c>
      <c r="E2531" s="40"/>
    </row>
    <row collapsed="false" customFormat="false" customHeight="true" hidden="false" ht="17.1" outlineLevel="0" r="2532">
      <c r="A2532" s="36" t="n">
        <v>2527</v>
      </c>
      <c r="B2532" s="36" t="s">
        <v>82</v>
      </c>
      <c r="C2532" s="38" t="s">
        <v>3343</v>
      </c>
      <c r="D2532" s="39" t="n">
        <v>243</v>
      </c>
      <c r="E2532" s="40"/>
    </row>
    <row collapsed="false" customFormat="false" customHeight="true" hidden="false" ht="17.1" outlineLevel="0" r="2533">
      <c r="A2533" s="36" t="n">
        <v>2528</v>
      </c>
      <c r="B2533" s="36" t="s">
        <v>82</v>
      </c>
      <c r="C2533" s="38" t="s">
        <v>3344</v>
      </c>
      <c r="D2533" s="39" t="n">
        <v>174</v>
      </c>
      <c r="E2533" s="40"/>
    </row>
    <row collapsed="false" customFormat="false" customHeight="true" hidden="false" ht="17.1" outlineLevel="0" r="2534">
      <c r="A2534" s="36" t="n">
        <v>2529</v>
      </c>
      <c r="B2534" s="36" t="s">
        <v>82</v>
      </c>
      <c r="C2534" s="38" t="s">
        <v>3345</v>
      </c>
      <c r="D2534" s="39" t="n">
        <v>232</v>
      </c>
      <c r="E2534" s="40"/>
    </row>
    <row collapsed="false" customFormat="false" customHeight="true" hidden="false" ht="17.1" outlineLevel="0" r="2535">
      <c r="A2535" s="36" t="n">
        <v>2530</v>
      </c>
      <c r="B2535" s="36" t="s">
        <v>82</v>
      </c>
      <c r="C2535" s="38" t="s">
        <v>3346</v>
      </c>
      <c r="D2535" s="39" t="n">
        <v>353</v>
      </c>
      <c r="E2535" s="40"/>
    </row>
    <row collapsed="false" customFormat="false" customHeight="true" hidden="false" ht="17.1" outlineLevel="0" r="2536">
      <c r="A2536" s="36" t="n">
        <v>2531</v>
      </c>
      <c r="B2536" s="36" t="s">
        <v>82</v>
      </c>
      <c r="C2536" s="38" t="s">
        <v>3347</v>
      </c>
      <c r="D2536" s="39" t="n">
        <v>168</v>
      </c>
      <c r="E2536" s="40"/>
    </row>
    <row collapsed="false" customFormat="false" customHeight="true" hidden="false" ht="17.1" outlineLevel="0" r="2537">
      <c r="A2537" s="36" t="n">
        <v>2532</v>
      </c>
      <c r="B2537" s="36" t="s">
        <v>82</v>
      </c>
      <c r="C2537" s="38" t="s">
        <v>3348</v>
      </c>
      <c r="D2537" s="39" t="n">
        <v>163</v>
      </c>
      <c r="E2537" s="40"/>
    </row>
    <row collapsed="false" customFormat="false" customHeight="true" hidden="false" ht="17.1" outlineLevel="0" r="2538">
      <c r="A2538" s="36" t="n">
        <v>2533</v>
      </c>
      <c r="B2538" s="36" t="s">
        <v>82</v>
      </c>
      <c r="C2538" s="38" t="s">
        <v>3349</v>
      </c>
      <c r="D2538" s="39" t="n">
        <v>292</v>
      </c>
      <c r="E2538" s="40"/>
    </row>
    <row collapsed="false" customFormat="false" customHeight="true" hidden="false" ht="17.1" outlineLevel="0" r="2539">
      <c r="A2539" s="36" t="n">
        <v>2534</v>
      </c>
      <c r="B2539" s="36" t="s">
        <v>82</v>
      </c>
      <c r="C2539" s="38" t="s">
        <v>3350</v>
      </c>
      <c r="D2539" s="39" t="n">
        <v>112</v>
      </c>
      <c r="E2539" s="40"/>
    </row>
    <row collapsed="false" customFormat="false" customHeight="true" hidden="false" ht="17.1" outlineLevel="0" r="2540">
      <c r="A2540" s="36" t="n">
        <v>2535</v>
      </c>
      <c r="B2540" s="36" t="s">
        <v>82</v>
      </c>
      <c r="C2540" s="38" t="s">
        <v>3351</v>
      </c>
      <c r="D2540" s="39" t="n">
        <v>113</v>
      </c>
      <c r="E2540" s="40"/>
    </row>
    <row collapsed="false" customFormat="false" customHeight="true" hidden="false" ht="17.1" outlineLevel="0" r="2541">
      <c r="A2541" s="36" t="n">
        <v>2536</v>
      </c>
      <c r="B2541" s="36" t="s">
        <v>82</v>
      </c>
      <c r="C2541" s="38" t="s">
        <v>3352</v>
      </c>
      <c r="D2541" s="39" t="n">
        <v>46</v>
      </c>
      <c r="E2541" s="40"/>
    </row>
    <row collapsed="false" customFormat="false" customHeight="true" hidden="false" ht="17.1" outlineLevel="0" r="2542">
      <c r="A2542" s="36" t="n">
        <v>2537</v>
      </c>
      <c r="B2542" s="36" t="s">
        <v>82</v>
      </c>
      <c r="C2542" s="38" t="s">
        <v>3353</v>
      </c>
      <c r="D2542" s="39" t="n">
        <v>151</v>
      </c>
      <c r="E2542" s="40"/>
    </row>
    <row collapsed="false" customFormat="false" customHeight="true" hidden="false" ht="17.1" outlineLevel="0" r="2543">
      <c r="A2543" s="36" t="n">
        <v>2538</v>
      </c>
      <c r="B2543" s="36" t="s">
        <v>82</v>
      </c>
      <c r="C2543" s="38" t="s">
        <v>3354</v>
      </c>
      <c r="D2543" s="39" t="n">
        <v>52</v>
      </c>
      <c r="E2543" s="40"/>
    </row>
    <row collapsed="false" customFormat="false" customHeight="true" hidden="false" ht="17.1" outlineLevel="0" r="2544">
      <c r="A2544" s="36" t="n">
        <v>2539</v>
      </c>
      <c r="B2544" s="36" t="s">
        <v>82</v>
      </c>
      <c r="C2544" s="38" t="s">
        <v>3355</v>
      </c>
      <c r="D2544" s="39" t="n">
        <v>127</v>
      </c>
      <c r="E2544" s="40"/>
    </row>
    <row collapsed="false" customFormat="false" customHeight="true" hidden="false" ht="17.1" outlineLevel="0" r="2545">
      <c r="A2545" s="36" t="n">
        <v>2540</v>
      </c>
      <c r="B2545" s="36" t="s">
        <v>82</v>
      </c>
      <c r="C2545" s="38" t="s">
        <v>3356</v>
      </c>
      <c r="D2545" s="39" t="n">
        <v>95</v>
      </c>
      <c r="E2545" s="40"/>
    </row>
    <row collapsed="false" customFormat="false" customHeight="true" hidden="false" ht="17.1" outlineLevel="0" r="2546">
      <c r="A2546" s="36" t="n">
        <v>2541</v>
      </c>
      <c r="B2546" s="36" t="s">
        <v>82</v>
      </c>
      <c r="C2546" s="38" t="s">
        <v>3357</v>
      </c>
      <c r="D2546" s="39" t="n">
        <v>138</v>
      </c>
      <c r="E2546" s="40"/>
    </row>
    <row collapsed="false" customFormat="false" customHeight="true" hidden="false" ht="17.1" outlineLevel="0" r="2547">
      <c r="A2547" s="36" t="n">
        <v>2542</v>
      </c>
      <c r="B2547" s="36" t="s">
        <v>82</v>
      </c>
      <c r="C2547" s="38" t="s">
        <v>3358</v>
      </c>
      <c r="D2547" s="39" t="n">
        <v>127</v>
      </c>
      <c r="E2547" s="40"/>
    </row>
    <row collapsed="false" customFormat="false" customHeight="true" hidden="false" ht="17.1" outlineLevel="0" r="2548">
      <c r="A2548" s="36" t="n">
        <v>2543</v>
      </c>
      <c r="B2548" s="36" t="s">
        <v>82</v>
      </c>
      <c r="C2548" s="38" t="s">
        <v>3359</v>
      </c>
      <c r="D2548" s="39" t="n">
        <v>89</v>
      </c>
      <c r="E2548" s="40"/>
    </row>
    <row collapsed="false" customFormat="false" customHeight="true" hidden="false" ht="17.1" outlineLevel="0" r="2549">
      <c r="A2549" s="36" t="n">
        <v>2544</v>
      </c>
      <c r="B2549" s="36" t="s">
        <v>82</v>
      </c>
      <c r="C2549" s="38" t="s">
        <v>3360</v>
      </c>
      <c r="D2549" s="39" t="n">
        <v>51</v>
      </c>
      <c r="E2549" s="40"/>
    </row>
    <row collapsed="false" customFormat="false" customHeight="true" hidden="false" ht="17.1" outlineLevel="0" r="2550">
      <c r="A2550" s="36" t="n">
        <v>2545</v>
      </c>
      <c r="B2550" s="36" t="s">
        <v>82</v>
      </c>
      <c r="C2550" s="38" t="s">
        <v>3361</v>
      </c>
      <c r="D2550" s="39" t="n">
        <v>196</v>
      </c>
      <c r="E2550" s="40"/>
    </row>
    <row collapsed="false" customFormat="false" customHeight="true" hidden="false" ht="17.1" outlineLevel="0" r="2551">
      <c r="A2551" s="36" t="n">
        <v>2546</v>
      </c>
      <c r="B2551" s="36" t="s">
        <v>82</v>
      </c>
      <c r="C2551" s="38" t="s">
        <v>3362</v>
      </c>
      <c r="D2551" s="39" t="n">
        <v>110</v>
      </c>
      <c r="E2551" s="40"/>
    </row>
    <row collapsed="false" customFormat="false" customHeight="true" hidden="false" ht="17.1" outlineLevel="0" r="2552">
      <c r="A2552" s="36" t="n">
        <v>2547</v>
      </c>
      <c r="B2552" s="36" t="s">
        <v>82</v>
      </c>
      <c r="C2552" s="38" t="s">
        <v>3363</v>
      </c>
      <c r="D2552" s="39" t="n">
        <v>342</v>
      </c>
      <c r="E2552" s="40"/>
    </row>
    <row collapsed="false" customFormat="false" customHeight="true" hidden="false" ht="17.1" outlineLevel="0" r="2553">
      <c r="A2553" s="36" t="n">
        <v>2548</v>
      </c>
      <c r="B2553" s="36" t="s">
        <v>82</v>
      </c>
      <c r="C2553" s="38" t="s">
        <v>3364</v>
      </c>
      <c r="D2553" s="39" t="n">
        <v>182</v>
      </c>
      <c r="E2553" s="40"/>
    </row>
    <row collapsed="false" customFormat="false" customHeight="true" hidden="false" ht="17.1" outlineLevel="0" r="2554">
      <c r="A2554" s="36" t="n">
        <v>2549</v>
      </c>
      <c r="B2554" s="36" t="s">
        <v>82</v>
      </c>
      <c r="C2554" s="38" t="s">
        <v>3365</v>
      </c>
      <c r="D2554" s="39" t="n">
        <v>104</v>
      </c>
      <c r="E2554" s="40"/>
    </row>
    <row collapsed="false" customFormat="false" customHeight="true" hidden="false" ht="17.1" outlineLevel="0" r="2555">
      <c r="A2555" s="36" t="n">
        <v>2550</v>
      </c>
      <c r="B2555" s="36" t="s">
        <v>82</v>
      </c>
      <c r="C2555" s="38" t="s">
        <v>3366</v>
      </c>
      <c r="D2555" s="39" t="n">
        <v>233</v>
      </c>
      <c r="E2555" s="40"/>
    </row>
    <row collapsed="false" customFormat="false" customHeight="true" hidden="false" ht="17.1" outlineLevel="0" r="2556">
      <c r="A2556" s="36" t="n">
        <v>2551</v>
      </c>
      <c r="B2556" s="36" t="s">
        <v>82</v>
      </c>
      <c r="C2556" s="38" t="s">
        <v>3367</v>
      </c>
      <c r="D2556" s="39" t="n">
        <v>145</v>
      </c>
      <c r="E2556" s="40"/>
    </row>
    <row collapsed="false" customFormat="false" customHeight="true" hidden="false" ht="17.1" outlineLevel="0" r="2557">
      <c r="A2557" s="36" t="n">
        <v>2552</v>
      </c>
      <c r="B2557" s="36" t="s">
        <v>82</v>
      </c>
      <c r="C2557" s="38" t="s">
        <v>3368</v>
      </c>
      <c r="D2557" s="39" t="n">
        <v>164</v>
      </c>
      <c r="E2557" s="40"/>
    </row>
    <row collapsed="false" customFormat="false" customHeight="true" hidden="false" ht="17.1" outlineLevel="0" r="2558">
      <c r="A2558" s="36" t="n">
        <v>2553</v>
      </c>
      <c r="B2558" s="36" t="s">
        <v>82</v>
      </c>
      <c r="C2558" s="38" t="s">
        <v>3369</v>
      </c>
      <c r="D2558" s="39" t="n">
        <v>162</v>
      </c>
      <c r="E2558" s="40"/>
    </row>
    <row collapsed="false" customFormat="false" customHeight="true" hidden="false" ht="17.1" outlineLevel="0" r="2559">
      <c r="A2559" s="36" t="n">
        <v>2554</v>
      </c>
      <c r="B2559" s="36" t="s">
        <v>82</v>
      </c>
      <c r="C2559" s="38" t="s">
        <v>3370</v>
      </c>
      <c r="D2559" s="39" t="n">
        <v>60</v>
      </c>
      <c r="E2559" s="40"/>
    </row>
    <row collapsed="false" customFormat="false" customHeight="true" hidden="false" ht="17.1" outlineLevel="0" r="2560">
      <c r="A2560" s="36" t="n">
        <v>2555</v>
      </c>
      <c r="B2560" s="36" t="s">
        <v>82</v>
      </c>
      <c r="C2560" s="38" t="s">
        <v>3371</v>
      </c>
      <c r="D2560" s="39" t="n">
        <v>220</v>
      </c>
      <c r="E2560" s="40"/>
    </row>
    <row collapsed="false" customFormat="false" customHeight="true" hidden="false" ht="17.1" outlineLevel="0" r="2561">
      <c r="A2561" s="36" t="n">
        <v>2556</v>
      </c>
      <c r="B2561" s="36" t="s">
        <v>82</v>
      </c>
      <c r="C2561" s="38" t="s">
        <v>3372</v>
      </c>
      <c r="D2561" s="39" t="n">
        <v>155</v>
      </c>
      <c r="E2561" s="40"/>
    </row>
    <row collapsed="false" customFormat="false" customHeight="true" hidden="false" ht="17.1" outlineLevel="0" r="2562">
      <c r="A2562" s="36" t="n">
        <v>2557</v>
      </c>
      <c r="B2562" s="36" t="s">
        <v>82</v>
      </c>
      <c r="C2562" s="38" t="s">
        <v>3373</v>
      </c>
      <c r="D2562" s="39" t="n">
        <v>110</v>
      </c>
      <c r="E2562" s="40"/>
    </row>
    <row collapsed="false" customFormat="false" customHeight="true" hidden="false" ht="17.1" outlineLevel="0" r="2563">
      <c r="A2563" s="36" t="n">
        <v>2558</v>
      </c>
      <c r="B2563" s="36" t="s">
        <v>82</v>
      </c>
      <c r="C2563" s="38" t="s">
        <v>3374</v>
      </c>
      <c r="D2563" s="39" t="n">
        <v>127</v>
      </c>
      <c r="E2563" s="40"/>
    </row>
    <row collapsed="false" customFormat="false" customHeight="true" hidden="false" ht="17.1" outlineLevel="0" r="2564">
      <c r="A2564" s="36" t="n">
        <v>2559</v>
      </c>
      <c r="B2564" s="36" t="s">
        <v>82</v>
      </c>
      <c r="C2564" s="38" t="s">
        <v>3375</v>
      </c>
      <c r="D2564" s="39" t="n">
        <v>129</v>
      </c>
      <c r="E2564" s="40"/>
    </row>
    <row collapsed="false" customFormat="false" customHeight="true" hidden="false" ht="17.1" outlineLevel="0" r="2565">
      <c r="A2565" s="36" t="n">
        <v>2560</v>
      </c>
      <c r="B2565" s="36" t="s">
        <v>82</v>
      </c>
      <c r="C2565" s="38" t="s">
        <v>3376</v>
      </c>
      <c r="D2565" s="39" t="n">
        <v>62</v>
      </c>
      <c r="E2565" s="40"/>
    </row>
    <row collapsed="false" customFormat="false" customHeight="true" hidden="false" ht="17.1" outlineLevel="0" r="2566">
      <c r="A2566" s="36" t="n">
        <v>2561</v>
      </c>
      <c r="B2566" s="36" t="s">
        <v>82</v>
      </c>
      <c r="C2566" s="38" t="s">
        <v>3377</v>
      </c>
      <c r="D2566" s="39" t="n">
        <v>87</v>
      </c>
      <c r="E2566" s="40"/>
    </row>
    <row collapsed="false" customFormat="false" customHeight="true" hidden="false" ht="17.1" outlineLevel="0" r="2567">
      <c r="A2567" s="36" t="n">
        <v>2562</v>
      </c>
      <c r="B2567" s="36" t="s">
        <v>82</v>
      </c>
      <c r="C2567" s="38" t="s">
        <v>3378</v>
      </c>
      <c r="D2567" s="39" t="n">
        <v>106</v>
      </c>
      <c r="E2567" s="40"/>
    </row>
    <row collapsed="false" customFormat="false" customHeight="true" hidden="false" ht="17.1" outlineLevel="0" r="2568">
      <c r="A2568" s="36" t="n">
        <v>2563</v>
      </c>
      <c r="B2568" s="36" t="s">
        <v>82</v>
      </c>
      <c r="C2568" s="38" t="s">
        <v>3379</v>
      </c>
      <c r="D2568" s="39" t="n">
        <v>358</v>
      </c>
      <c r="E2568" s="40"/>
    </row>
    <row collapsed="false" customFormat="false" customHeight="true" hidden="false" ht="17.1" outlineLevel="0" r="2569">
      <c r="A2569" s="36" t="n">
        <v>2564</v>
      </c>
      <c r="B2569" s="36" t="s">
        <v>82</v>
      </c>
      <c r="C2569" s="38" t="s">
        <v>3380</v>
      </c>
      <c r="D2569" s="39" t="n">
        <v>130</v>
      </c>
      <c r="E2569" s="40"/>
    </row>
    <row collapsed="false" customFormat="false" customHeight="true" hidden="false" ht="17.1" outlineLevel="0" r="2570">
      <c r="A2570" s="36" t="n">
        <v>2565</v>
      </c>
      <c r="B2570" s="36" t="s">
        <v>82</v>
      </c>
      <c r="C2570" s="38" t="s">
        <v>3381</v>
      </c>
      <c r="D2570" s="39" t="n">
        <v>369</v>
      </c>
      <c r="E2570" s="40"/>
    </row>
    <row collapsed="false" customFormat="false" customHeight="true" hidden="false" ht="17.1" outlineLevel="0" r="2571">
      <c r="A2571" s="36" t="n">
        <v>2566</v>
      </c>
      <c r="B2571" s="36" t="s">
        <v>82</v>
      </c>
      <c r="C2571" s="38" t="s">
        <v>3382</v>
      </c>
      <c r="D2571" s="39" t="n">
        <v>115</v>
      </c>
      <c r="E2571" s="40"/>
    </row>
    <row collapsed="false" customFormat="false" customHeight="true" hidden="false" ht="17.1" outlineLevel="0" r="2572">
      <c r="A2572" s="36" t="n">
        <v>2567</v>
      </c>
      <c r="B2572" s="36" t="s">
        <v>82</v>
      </c>
      <c r="C2572" s="38" t="s">
        <v>3383</v>
      </c>
      <c r="D2572" s="39" t="n">
        <v>176</v>
      </c>
      <c r="E2572" s="40"/>
    </row>
    <row collapsed="false" customFormat="false" customHeight="true" hidden="false" ht="17.1" outlineLevel="0" r="2573">
      <c r="A2573" s="36" t="n">
        <v>2568</v>
      </c>
      <c r="B2573" s="36" t="s">
        <v>82</v>
      </c>
      <c r="C2573" s="38" t="s">
        <v>3384</v>
      </c>
      <c r="D2573" s="39" t="n">
        <v>45</v>
      </c>
      <c r="E2573" s="40"/>
    </row>
    <row collapsed="false" customFormat="false" customHeight="true" hidden="false" ht="17.1" outlineLevel="0" r="2574">
      <c r="A2574" s="36" t="n">
        <v>2569</v>
      </c>
      <c r="B2574" s="36" t="s">
        <v>82</v>
      </c>
      <c r="C2574" s="38" t="s">
        <v>3385</v>
      </c>
      <c r="D2574" s="39" t="n">
        <v>177</v>
      </c>
      <c r="E2574" s="40"/>
    </row>
    <row collapsed="false" customFormat="false" customHeight="true" hidden="false" ht="17.1" outlineLevel="0" r="2575">
      <c r="A2575" s="36" t="n">
        <v>2570</v>
      </c>
      <c r="B2575" s="36" t="s">
        <v>82</v>
      </c>
      <c r="C2575" s="38" t="s">
        <v>3386</v>
      </c>
      <c r="D2575" s="39" t="n">
        <v>241</v>
      </c>
      <c r="E2575" s="40"/>
    </row>
    <row collapsed="false" customFormat="false" customHeight="true" hidden="false" ht="17.1" outlineLevel="0" r="2576">
      <c r="A2576" s="36" t="n">
        <v>2571</v>
      </c>
      <c r="B2576" s="36" t="s">
        <v>82</v>
      </c>
      <c r="C2576" s="38" t="s">
        <v>3387</v>
      </c>
      <c r="D2576" s="39" t="n">
        <v>78</v>
      </c>
      <c r="E2576" s="40"/>
    </row>
    <row collapsed="false" customFormat="false" customHeight="true" hidden="false" ht="17.1" outlineLevel="0" r="2577">
      <c r="A2577" s="36" t="n">
        <v>2572</v>
      </c>
      <c r="B2577" s="36" t="s">
        <v>82</v>
      </c>
      <c r="C2577" s="38" t="s">
        <v>3388</v>
      </c>
      <c r="D2577" s="39" t="n">
        <v>328</v>
      </c>
      <c r="E2577" s="40"/>
    </row>
    <row collapsed="false" customFormat="false" customHeight="true" hidden="false" ht="17.1" outlineLevel="0" r="2578">
      <c r="A2578" s="36" t="n">
        <v>2573</v>
      </c>
      <c r="B2578" s="36" t="s">
        <v>82</v>
      </c>
      <c r="C2578" s="38" t="s">
        <v>3389</v>
      </c>
      <c r="D2578" s="39" t="n">
        <v>218</v>
      </c>
      <c r="E2578" s="40"/>
    </row>
    <row collapsed="false" customFormat="false" customHeight="true" hidden="false" ht="17.1" outlineLevel="0" r="2579">
      <c r="A2579" s="36" t="n">
        <v>2574</v>
      </c>
      <c r="B2579" s="36" t="s">
        <v>82</v>
      </c>
      <c r="C2579" s="38" t="s">
        <v>3390</v>
      </c>
      <c r="D2579" s="39" t="n">
        <v>175</v>
      </c>
      <c r="E2579" s="40"/>
    </row>
    <row collapsed="false" customFormat="false" customHeight="true" hidden="false" ht="17.1" outlineLevel="0" r="2580">
      <c r="A2580" s="36" t="n">
        <v>2575</v>
      </c>
      <c r="B2580" s="36" t="s">
        <v>82</v>
      </c>
      <c r="C2580" s="38" t="s">
        <v>3391</v>
      </c>
      <c r="D2580" s="39" t="n">
        <v>131</v>
      </c>
      <c r="E2580" s="40"/>
    </row>
    <row collapsed="false" customFormat="false" customHeight="true" hidden="false" ht="17.1" outlineLevel="0" r="2581">
      <c r="A2581" s="36" t="n">
        <v>2576</v>
      </c>
      <c r="B2581" s="36" t="s">
        <v>82</v>
      </c>
      <c r="C2581" s="38" t="s">
        <v>3392</v>
      </c>
      <c r="D2581" s="39" t="n">
        <v>118</v>
      </c>
      <c r="E2581" s="40"/>
    </row>
    <row collapsed="false" customFormat="false" customHeight="true" hidden="false" ht="17.1" outlineLevel="0" r="2582">
      <c r="A2582" s="36" t="n">
        <v>2577</v>
      </c>
      <c r="B2582" s="36" t="s">
        <v>82</v>
      </c>
      <c r="C2582" s="38" t="s">
        <v>3393</v>
      </c>
      <c r="D2582" s="39" t="n">
        <v>186</v>
      </c>
      <c r="E2582" s="40"/>
    </row>
    <row collapsed="false" customFormat="false" customHeight="true" hidden="false" ht="17.1" outlineLevel="0" r="2583">
      <c r="A2583" s="36" t="n">
        <v>2578</v>
      </c>
      <c r="B2583" s="36" t="s">
        <v>82</v>
      </c>
      <c r="C2583" s="38" t="s">
        <v>3394</v>
      </c>
      <c r="D2583" s="39" t="n">
        <v>127</v>
      </c>
      <c r="E2583" s="40"/>
    </row>
    <row collapsed="false" customFormat="false" customHeight="true" hidden="false" ht="17.1" outlineLevel="0" r="2584">
      <c r="A2584" s="36" t="n">
        <v>2579</v>
      </c>
      <c r="B2584" s="36" t="s">
        <v>82</v>
      </c>
      <c r="C2584" s="38" t="s">
        <v>3395</v>
      </c>
      <c r="D2584" s="39" t="n">
        <v>119</v>
      </c>
      <c r="E2584" s="40"/>
    </row>
    <row collapsed="false" customFormat="false" customHeight="true" hidden="false" ht="17.1" outlineLevel="0" r="2585">
      <c r="A2585" s="36" t="n">
        <v>2580</v>
      </c>
      <c r="B2585" s="36" t="s">
        <v>82</v>
      </c>
      <c r="C2585" s="38" t="s">
        <v>3396</v>
      </c>
      <c r="D2585" s="39" t="n">
        <v>225</v>
      </c>
      <c r="E2585" s="40"/>
    </row>
    <row collapsed="false" customFormat="false" customHeight="true" hidden="false" ht="17.1" outlineLevel="0" r="2586">
      <c r="A2586" s="36" t="n">
        <v>2581</v>
      </c>
      <c r="B2586" s="36" t="s">
        <v>82</v>
      </c>
      <c r="C2586" s="38" t="s">
        <v>3397</v>
      </c>
      <c r="D2586" s="39" t="n">
        <v>170</v>
      </c>
      <c r="E2586" s="40"/>
    </row>
    <row collapsed="false" customFormat="false" customHeight="true" hidden="false" ht="17.1" outlineLevel="0" r="2587">
      <c r="A2587" s="36" t="n">
        <v>2582</v>
      </c>
      <c r="B2587" s="36" t="s">
        <v>82</v>
      </c>
      <c r="C2587" s="38" t="s">
        <v>3398</v>
      </c>
      <c r="D2587" s="39" t="n">
        <v>128</v>
      </c>
      <c r="E2587" s="40"/>
    </row>
    <row collapsed="false" customFormat="false" customHeight="true" hidden="false" ht="17.1" outlineLevel="0" r="2588">
      <c r="A2588" s="36" t="n">
        <v>2583</v>
      </c>
      <c r="B2588" s="36" t="s">
        <v>82</v>
      </c>
      <c r="C2588" s="38" t="s">
        <v>3399</v>
      </c>
      <c r="D2588" s="39" t="n">
        <v>367</v>
      </c>
      <c r="E2588" s="40"/>
    </row>
    <row collapsed="false" customFormat="false" customHeight="true" hidden="false" ht="17.1" outlineLevel="0" r="2589">
      <c r="A2589" s="36" t="n">
        <v>2584</v>
      </c>
      <c r="B2589" s="36" t="s">
        <v>82</v>
      </c>
      <c r="C2589" s="38" t="s">
        <v>3400</v>
      </c>
      <c r="D2589" s="39" t="n">
        <v>135</v>
      </c>
      <c r="E2589" s="40"/>
    </row>
    <row collapsed="false" customFormat="false" customHeight="true" hidden="false" ht="17.1" outlineLevel="0" r="2590">
      <c r="A2590" s="36" t="n">
        <v>2585</v>
      </c>
      <c r="B2590" s="36" t="s">
        <v>82</v>
      </c>
      <c r="C2590" s="38" t="s">
        <v>3401</v>
      </c>
      <c r="D2590" s="39" t="n">
        <v>103</v>
      </c>
      <c r="E2590" s="40"/>
    </row>
    <row collapsed="false" customFormat="false" customHeight="true" hidden="false" ht="17.1" outlineLevel="0" r="2591">
      <c r="A2591" s="36" t="n">
        <v>2586</v>
      </c>
      <c r="B2591" s="36" t="s">
        <v>82</v>
      </c>
      <c r="C2591" s="38" t="s">
        <v>3402</v>
      </c>
      <c r="D2591" s="39" t="n">
        <v>123</v>
      </c>
      <c r="E2591" s="40"/>
    </row>
    <row collapsed="false" customFormat="false" customHeight="true" hidden="false" ht="17.1" outlineLevel="0" r="2592">
      <c r="A2592" s="36" t="n">
        <v>2587</v>
      </c>
      <c r="B2592" s="36" t="s">
        <v>82</v>
      </c>
      <c r="C2592" s="38" t="s">
        <v>3403</v>
      </c>
      <c r="D2592" s="39" t="n">
        <v>125</v>
      </c>
      <c r="E2592" s="40"/>
    </row>
    <row collapsed="false" customFormat="false" customHeight="true" hidden="false" ht="17.1" outlineLevel="0" r="2593">
      <c r="A2593" s="36" t="n">
        <v>2588</v>
      </c>
      <c r="B2593" s="36" t="s">
        <v>82</v>
      </c>
      <c r="C2593" s="38" t="s">
        <v>3404</v>
      </c>
      <c r="D2593" s="39" t="n">
        <v>121</v>
      </c>
      <c r="E2593" s="40"/>
    </row>
    <row collapsed="false" customFormat="false" customHeight="true" hidden="false" ht="17.1" outlineLevel="0" r="2594">
      <c r="A2594" s="36" t="n">
        <v>2589</v>
      </c>
      <c r="B2594" s="36" t="s">
        <v>82</v>
      </c>
      <c r="C2594" s="38" t="s">
        <v>3405</v>
      </c>
      <c r="D2594" s="39" t="n">
        <v>95</v>
      </c>
      <c r="E2594" s="40"/>
    </row>
    <row collapsed="false" customFormat="false" customHeight="true" hidden="false" ht="17.1" outlineLevel="0" r="2595">
      <c r="A2595" s="36" t="n">
        <v>2590</v>
      </c>
      <c r="B2595" s="36" t="s">
        <v>82</v>
      </c>
      <c r="C2595" s="38" t="s">
        <v>3406</v>
      </c>
      <c r="D2595" s="39" t="n">
        <v>123</v>
      </c>
      <c r="E2595" s="40"/>
    </row>
    <row collapsed="false" customFormat="false" customHeight="true" hidden="false" ht="17.1" outlineLevel="0" r="2596">
      <c r="A2596" s="36" t="n">
        <v>2591</v>
      </c>
      <c r="B2596" s="36" t="s">
        <v>82</v>
      </c>
      <c r="C2596" s="38" t="s">
        <v>3407</v>
      </c>
      <c r="D2596" s="39" t="n">
        <v>114</v>
      </c>
      <c r="E2596" s="40"/>
    </row>
    <row collapsed="false" customFormat="false" customHeight="true" hidden="false" ht="17.1" outlineLevel="0" r="2597">
      <c r="A2597" s="36" t="n">
        <v>2592</v>
      </c>
      <c r="B2597" s="36" t="s">
        <v>82</v>
      </c>
      <c r="C2597" s="38" t="s">
        <v>3408</v>
      </c>
      <c r="D2597" s="39" t="n">
        <v>78</v>
      </c>
      <c r="E2597" s="40"/>
    </row>
    <row collapsed="false" customFormat="false" customHeight="true" hidden="false" ht="17.1" outlineLevel="0" r="2598">
      <c r="A2598" s="36" t="n">
        <v>2593</v>
      </c>
      <c r="B2598" s="36" t="s">
        <v>82</v>
      </c>
      <c r="C2598" s="38" t="s">
        <v>3409</v>
      </c>
      <c r="D2598" s="39" t="n">
        <v>150</v>
      </c>
      <c r="E2598" s="40"/>
    </row>
    <row collapsed="false" customFormat="false" customHeight="true" hidden="false" ht="17.1" outlineLevel="0" r="2599">
      <c r="A2599" s="36" t="n">
        <v>2594</v>
      </c>
      <c r="B2599" s="36" t="s">
        <v>82</v>
      </c>
      <c r="C2599" s="38" t="s">
        <v>3410</v>
      </c>
      <c r="D2599" s="39" t="n">
        <v>158</v>
      </c>
      <c r="E2599" s="40"/>
    </row>
    <row collapsed="false" customFormat="false" customHeight="true" hidden="false" ht="17.1" outlineLevel="0" r="2600">
      <c r="A2600" s="36" t="n">
        <v>2595</v>
      </c>
      <c r="B2600" s="36" t="s">
        <v>82</v>
      </c>
      <c r="C2600" s="38" t="s">
        <v>3411</v>
      </c>
      <c r="D2600" s="39" t="n">
        <v>79</v>
      </c>
      <c r="E2600" s="40"/>
    </row>
    <row collapsed="false" customFormat="false" customHeight="true" hidden="false" ht="17.1" outlineLevel="0" r="2601">
      <c r="A2601" s="36" t="n">
        <v>2596</v>
      </c>
      <c r="B2601" s="36" t="s">
        <v>82</v>
      </c>
      <c r="C2601" s="38" t="s">
        <v>3411</v>
      </c>
      <c r="D2601" s="39" t="n">
        <v>16</v>
      </c>
      <c r="E2601" s="40"/>
    </row>
    <row collapsed="false" customFormat="false" customHeight="true" hidden="false" ht="17.1" outlineLevel="0" r="2602">
      <c r="A2602" s="36" t="n">
        <v>2597</v>
      </c>
      <c r="B2602" s="36" t="s">
        <v>82</v>
      </c>
      <c r="C2602" s="38" t="s">
        <v>3412</v>
      </c>
      <c r="D2602" s="39" t="n">
        <v>129</v>
      </c>
      <c r="E2602" s="40"/>
    </row>
    <row collapsed="false" customFormat="false" customHeight="true" hidden="false" ht="17.1" outlineLevel="0" r="2603">
      <c r="A2603" s="36" t="n">
        <v>2598</v>
      </c>
      <c r="B2603" s="36" t="s">
        <v>82</v>
      </c>
      <c r="C2603" s="38" t="s">
        <v>3413</v>
      </c>
      <c r="D2603" s="39" t="n">
        <v>203</v>
      </c>
      <c r="E2603" s="40"/>
    </row>
    <row collapsed="false" customFormat="false" customHeight="true" hidden="false" ht="17.1" outlineLevel="0" r="2604">
      <c r="A2604" s="36" t="n">
        <v>2599</v>
      </c>
      <c r="B2604" s="36" t="s">
        <v>82</v>
      </c>
      <c r="C2604" s="38" t="s">
        <v>3414</v>
      </c>
      <c r="D2604" s="39" t="n">
        <v>298</v>
      </c>
      <c r="E2604" s="40"/>
    </row>
    <row collapsed="false" customFormat="false" customHeight="true" hidden="false" ht="17.1" outlineLevel="0" r="2605">
      <c r="A2605" s="36" t="n">
        <v>2600</v>
      </c>
      <c r="B2605" s="36" t="s">
        <v>82</v>
      </c>
      <c r="C2605" s="38" t="s">
        <v>3415</v>
      </c>
      <c r="D2605" s="39" t="n">
        <v>106</v>
      </c>
      <c r="E2605" s="40"/>
    </row>
    <row collapsed="false" customFormat="false" customHeight="true" hidden="false" ht="17.1" outlineLevel="0" r="2606">
      <c r="A2606" s="36" t="n">
        <v>2601</v>
      </c>
      <c r="B2606" s="36" t="s">
        <v>82</v>
      </c>
      <c r="C2606" s="38" t="s">
        <v>3416</v>
      </c>
      <c r="D2606" s="39" t="n">
        <v>654</v>
      </c>
      <c r="E2606" s="40"/>
    </row>
    <row collapsed="false" customFormat="false" customHeight="true" hidden="false" ht="17.1" outlineLevel="0" r="2607">
      <c r="A2607" s="36" t="n">
        <v>2602</v>
      </c>
      <c r="B2607" s="36" t="s">
        <v>82</v>
      </c>
      <c r="C2607" s="38" t="s">
        <v>3417</v>
      </c>
      <c r="D2607" s="39" t="n">
        <v>145</v>
      </c>
      <c r="E2607" s="40"/>
    </row>
    <row collapsed="false" customFormat="false" customHeight="true" hidden="false" ht="17.1" outlineLevel="0" r="2608">
      <c r="A2608" s="36" t="n">
        <v>2603</v>
      </c>
      <c r="B2608" s="36" t="s">
        <v>82</v>
      </c>
      <c r="C2608" s="38" t="s">
        <v>3418</v>
      </c>
      <c r="D2608" s="39" t="n">
        <v>225</v>
      </c>
      <c r="E2608" s="40"/>
    </row>
    <row collapsed="false" customFormat="false" customHeight="true" hidden="false" ht="17.1" outlineLevel="0" r="2609">
      <c r="A2609" s="36" t="n">
        <v>2604</v>
      </c>
      <c r="B2609" s="36" t="s">
        <v>82</v>
      </c>
      <c r="C2609" s="38" t="s">
        <v>3419</v>
      </c>
      <c r="D2609" s="39" t="n">
        <v>101</v>
      </c>
      <c r="E2609" s="40"/>
    </row>
    <row collapsed="false" customFormat="false" customHeight="true" hidden="false" ht="17.1" outlineLevel="0" r="2610">
      <c r="A2610" s="36" t="n">
        <v>2605</v>
      </c>
      <c r="B2610" s="36" t="s">
        <v>82</v>
      </c>
      <c r="C2610" s="38" t="s">
        <v>3420</v>
      </c>
      <c r="D2610" s="39" t="n">
        <v>154</v>
      </c>
      <c r="E2610" s="40"/>
    </row>
    <row collapsed="false" customFormat="false" customHeight="true" hidden="false" ht="17.1" outlineLevel="0" r="2611">
      <c r="A2611" s="36" t="n">
        <v>2606</v>
      </c>
      <c r="B2611" s="36" t="s">
        <v>82</v>
      </c>
      <c r="C2611" s="38" t="s">
        <v>3421</v>
      </c>
      <c r="D2611" s="39" t="n">
        <v>90</v>
      </c>
      <c r="E2611" s="40"/>
    </row>
    <row collapsed="false" customFormat="false" customHeight="true" hidden="false" ht="17.1" outlineLevel="0" r="2612">
      <c r="A2612" s="36" t="n">
        <v>2607</v>
      </c>
      <c r="B2612" s="36" t="s">
        <v>82</v>
      </c>
      <c r="C2612" s="38" t="s">
        <v>3422</v>
      </c>
      <c r="D2612" s="39" t="n">
        <v>176</v>
      </c>
      <c r="E2612" s="40"/>
    </row>
    <row collapsed="false" customFormat="false" customHeight="true" hidden="false" ht="17.1" outlineLevel="0" r="2613">
      <c r="A2613" s="36" t="n">
        <v>2608</v>
      </c>
      <c r="B2613" s="36" t="s">
        <v>82</v>
      </c>
      <c r="C2613" s="38" t="s">
        <v>3423</v>
      </c>
      <c r="D2613" s="39" t="n">
        <v>175</v>
      </c>
      <c r="E2613" s="40"/>
    </row>
    <row collapsed="false" customFormat="false" customHeight="true" hidden="false" ht="17.1" outlineLevel="0" r="2614">
      <c r="A2614" s="36" t="n">
        <v>2609</v>
      </c>
      <c r="B2614" s="36" t="s">
        <v>82</v>
      </c>
      <c r="C2614" s="38" t="s">
        <v>3424</v>
      </c>
      <c r="D2614" s="39" t="n">
        <v>169</v>
      </c>
      <c r="E2614" s="40"/>
    </row>
    <row collapsed="false" customFormat="false" customHeight="true" hidden="false" ht="17.1" outlineLevel="0" r="2615">
      <c r="A2615" s="36" t="n">
        <v>2610</v>
      </c>
      <c r="B2615" s="36" t="s">
        <v>82</v>
      </c>
      <c r="C2615" s="38" t="s">
        <v>3425</v>
      </c>
      <c r="D2615" s="39" t="s">
        <v>850</v>
      </c>
      <c r="E2615" s="40"/>
    </row>
    <row collapsed="false" customFormat="false" customHeight="true" hidden="false" ht="17.1" outlineLevel="0" r="2616">
      <c r="A2616" s="36" t="n">
        <v>2611</v>
      </c>
      <c r="B2616" s="36" t="s">
        <v>82</v>
      </c>
      <c r="C2616" s="38" t="s">
        <v>3426</v>
      </c>
      <c r="D2616" s="39" t="n">
        <v>79</v>
      </c>
      <c r="E2616" s="40"/>
    </row>
    <row collapsed="false" customFormat="false" customHeight="true" hidden="false" ht="17.1" outlineLevel="0" r="2617">
      <c r="A2617" s="36" t="n">
        <v>2612</v>
      </c>
      <c r="B2617" s="36" t="s">
        <v>82</v>
      </c>
      <c r="C2617" s="38" t="s">
        <v>3427</v>
      </c>
      <c r="D2617" s="39" t="n">
        <v>94</v>
      </c>
      <c r="E2617" s="40"/>
    </row>
    <row collapsed="false" customFormat="false" customHeight="true" hidden="false" ht="17.1" outlineLevel="0" r="2618">
      <c r="A2618" s="36" t="n">
        <v>2613</v>
      </c>
      <c r="B2618" s="36" t="s">
        <v>82</v>
      </c>
      <c r="C2618" s="38" t="s">
        <v>3428</v>
      </c>
      <c r="D2618" s="39" t="n">
        <v>235</v>
      </c>
      <c r="E2618" s="40"/>
    </row>
    <row collapsed="false" customFormat="false" customHeight="true" hidden="false" ht="17.1" outlineLevel="0" r="2619">
      <c r="A2619" s="36" t="n">
        <v>2614</v>
      </c>
      <c r="B2619" s="36" t="s">
        <v>82</v>
      </c>
      <c r="C2619" s="38" t="s">
        <v>3429</v>
      </c>
      <c r="D2619" s="39" t="n">
        <v>243</v>
      </c>
      <c r="E2619" s="40"/>
    </row>
    <row collapsed="false" customFormat="false" customHeight="true" hidden="false" ht="17.1" outlineLevel="0" r="2620">
      <c r="A2620" s="36" t="n">
        <v>2615</v>
      </c>
      <c r="B2620" s="36" t="s">
        <v>82</v>
      </c>
      <c r="C2620" s="38" t="s">
        <v>3430</v>
      </c>
      <c r="D2620" s="39" t="n">
        <v>216</v>
      </c>
      <c r="E2620" s="40"/>
    </row>
    <row collapsed="false" customFormat="false" customHeight="true" hidden="false" ht="17.1" outlineLevel="0" r="2621">
      <c r="A2621" s="36" t="n">
        <v>2616</v>
      </c>
      <c r="B2621" s="36" t="s">
        <v>82</v>
      </c>
      <c r="C2621" s="38" t="s">
        <v>3431</v>
      </c>
      <c r="D2621" s="39" t="s">
        <v>850</v>
      </c>
      <c r="E2621" s="40"/>
    </row>
    <row collapsed="false" customFormat="false" customHeight="true" hidden="false" ht="17.1" outlineLevel="0" r="2622">
      <c r="A2622" s="36" t="n">
        <v>2617</v>
      </c>
      <c r="B2622" s="36" t="s">
        <v>82</v>
      </c>
      <c r="C2622" s="38" t="s">
        <v>3432</v>
      </c>
      <c r="D2622" s="39" t="n">
        <v>176</v>
      </c>
      <c r="E2622" s="40"/>
    </row>
    <row collapsed="false" customFormat="false" customHeight="true" hidden="false" ht="17.1" outlineLevel="0" r="2623">
      <c r="A2623" s="36" t="n">
        <v>2618</v>
      </c>
      <c r="B2623" s="36" t="s">
        <v>82</v>
      </c>
      <c r="C2623" s="38" t="s">
        <v>3433</v>
      </c>
      <c r="D2623" s="39" t="n">
        <v>236</v>
      </c>
      <c r="E2623" s="40"/>
    </row>
    <row collapsed="false" customFormat="false" customHeight="true" hidden="false" ht="17.1" outlineLevel="0" r="2624">
      <c r="A2624" s="36" t="n">
        <v>2619</v>
      </c>
      <c r="B2624" s="36" t="s">
        <v>82</v>
      </c>
      <c r="C2624" s="38" t="s">
        <v>3434</v>
      </c>
      <c r="D2624" s="39" t="s">
        <v>850</v>
      </c>
      <c r="E2624" s="40"/>
    </row>
    <row collapsed="false" customFormat="false" customHeight="true" hidden="false" ht="17.1" outlineLevel="0" r="2625">
      <c r="A2625" s="36" t="n">
        <v>2620</v>
      </c>
      <c r="B2625" s="36" t="s">
        <v>3435</v>
      </c>
      <c r="C2625" s="38" t="s">
        <v>3436</v>
      </c>
      <c r="D2625" s="39" t="n">
        <v>133</v>
      </c>
      <c r="E2625" s="40"/>
    </row>
    <row collapsed="false" customFormat="false" customHeight="true" hidden="false" ht="17.1" outlineLevel="0" r="2626">
      <c r="A2626" s="36" t="n">
        <v>2621</v>
      </c>
      <c r="B2626" s="36" t="s">
        <v>3435</v>
      </c>
      <c r="C2626" s="38" t="s">
        <v>3437</v>
      </c>
      <c r="D2626" s="39" t="n">
        <v>190</v>
      </c>
      <c r="E2626" s="40"/>
    </row>
    <row collapsed="false" customFormat="false" customHeight="true" hidden="false" ht="17.1" outlineLevel="0" r="2627">
      <c r="A2627" s="36" t="n">
        <v>2622</v>
      </c>
      <c r="B2627" s="36" t="s">
        <v>3435</v>
      </c>
      <c r="C2627" s="38" t="s">
        <v>3438</v>
      </c>
      <c r="D2627" s="39" t="n">
        <v>355</v>
      </c>
      <c r="E2627" s="40"/>
    </row>
    <row collapsed="false" customFormat="false" customHeight="true" hidden="false" ht="17.1" outlineLevel="0" r="2628">
      <c r="A2628" s="36" t="n">
        <v>2623</v>
      </c>
      <c r="B2628" s="36" t="s">
        <v>3435</v>
      </c>
      <c r="C2628" s="38" t="s">
        <v>3439</v>
      </c>
      <c r="D2628" s="39" t="n">
        <v>228</v>
      </c>
      <c r="E2628" s="40"/>
    </row>
    <row collapsed="false" customFormat="false" customHeight="true" hidden="false" ht="17.1" outlineLevel="0" r="2629">
      <c r="A2629" s="36" t="n">
        <v>2624</v>
      </c>
      <c r="B2629" s="36" t="s">
        <v>3435</v>
      </c>
      <c r="C2629" s="38" t="s">
        <v>3440</v>
      </c>
      <c r="D2629" s="39" t="n">
        <v>167</v>
      </c>
      <c r="E2629" s="40"/>
    </row>
    <row collapsed="false" customFormat="false" customHeight="true" hidden="false" ht="17.1" outlineLevel="0" r="2630">
      <c r="A2630" s="36" t="n">
        <v>2625</v>
      </c>
      <c r="B2630" s="36" t="s">
        <v>3435</v>
      </c>
      <c r="C2630" s="38" t="s">
        <v>3441</v>
      </c>
      <c r="D2630" s="39" t="s">
        <v>850</v>
      </c>
      <c r="E2630" s="40"/>
    </row>
    <row collapsed="false" customFormat="false" customHeight="true" hidden="false" ht="17.1" outlineLevel="0" r="2631">
      <c r="A2631" s="36" t="n">
        <v>2626</v>
      </c>
      <c r="B2631" s="36" t="s">
        <v>3435</v>
      </c>
      <c r="C2631" s="38" t="s">
        <v>3442</v>
      </c>
      <c r="D2631" s="39" t="s">
        <v>850</v>
      </c>
      <c r="E2631" s="40"/>
    </row>
    <row collapsed="false" customFormat="false" customHeight="true" hidden="false" ht="17.1" outlineLevel="0" r="2632">
      <c r="A2632" s="36" t="n">
        <v>2627</v>
      </c>
      <c r="B2632" s="36" t="s">
        <v>3435</v>
      </c>
      <c r="C2632" s="38" t="s">
        <v>3443</v>
      </c>
      <c r="D2632" s="39" t="n">
        <v>131</v>
      </c>
      <c r="E2632" s="40"/>
    </row>
    <row collapsed="false" customFormat="false" customHeight="true" hidden="false" ht="17.1" outlineLevel="0" r="2633">
      <c r="A2633" s="36" t="n">
        <v>2628</v>
      </c>
      <c r="B2633" s="36" t="s">
        <v>3435</v>
      </c>
      <c r="C2633" s="38" t="s">
        <v>3444</v>
      </c>
      <c r="D2633" s="39" t="n">
        <v>130</v>
      </c>
      <c r="E2633" s="40"/>
    </row>
    <row collapsed="false" customFormat="false" customHeight="true" hidden="false" ht="17.1" outlineLevel="0" r="2634">
      <c r="A2634" s="36" t="n">
        <v>2629</v>
      </c>
      <c r="B2634" s="36" t="s">
        <v>3435</v>
      </c>
      <c r="C2634" s="38" t="s">
        <v>3445</v>
      </c>
      <c r="D2634" s="39" t="n">
        <v>451</v>
      </c>
      <c r="E2634" s="40"/>
    </row>
    <row collapsed="false" customFormat="false" customHeight="true" hidden="false" ht="17.1" outlineLevel="0" r="2635">
      <c r="A2635" s="36" t="n">
        <v>2630</v>
      </c>
      <c r="B2635" s="36" t="s">
        <v>3435</v>
      </c>
      <c r="C2635" s="38" t="s">
        <v>3446</v>
      </c>
      <c r="D2635" s="39" t="s">
        <v>850</v>
      </c>
      <c r="E2635" s="40"/>
    </row>
    <row collapsed="false" customFormat="false" customHeight="true" hidden="false" ht="17.1" outlineLevel="0" r="2636">
      <c r="A2636" s="36" t="n">
        <v>2631</v>
      </c>
      <c r="B2636" s="36" t="s">
        <v>3435</v>
      </c>
      <c r="C2636" s="38" t="s">
        <v>3447</v>
      </c>
      <c r="D2636" s="39" t="n">
        <v>79</v>
      </c>
      <c r="E2636" s="40"/>
    </row>
    <row collapsed="false" customFormat="false" customHeight="true" hidden="false" ht="17.1" outlineLevel="0" r="2637">
      <c r="A2637" s="36" t="n">
        <v>2632</v>
      </c>
      <c r="B2637" s="36" t="s">
        <v>3435</v>
      </c>
      <c r="C2637" s="38" t="s">
        <v>3448</v>
      </c>
      <c r="D2637" s="39" t="n">
        <v>360</v>
      </c>
      <c r="E2637" s="40"/>
    </row>
    <row collapsed="false" customFormat="false" customHeight="true" hidden="false" ht="17.1" outlineLevel="0" r="2638">
      <c r="A2638" s="36" t="n">
        <v>2633</v>
      </c>
      <c r="B2638" s="36" t="s">
        <v>3435</v>
      </c>
      <c r="C2638" s="38" t="s">
        <v>3449</v>
      </c>
      <c r="D2638" s="39" t="n">
        <v>301</v>
      </c>
      <c r="E2638" s="40"/>
    </row>
    <row collapsed="false" customFormat="false" customHeight="true" hidden="false" ht="17.1" outlineLevel="0" r="2639">
      <c r="A2639" s="36" t="n">
        <v>2634</v>
      </c>
      <c r="B2639" s="36" t="s">
        <v>3435</v>
      </c>
      <c r="C2639" s="38" t="s">
        <v>3450</v>
      </c>
      <c r="D2639" s="39" t="n">
        <v>170</v>
      </c>
      <c r="E2639" s="40"/>
    </row>
    <row collapsed="false" customFormat="false" customHeight="true" hidden="false" ht="17.1" outlineLevel="0" r="2640">
      <c r="A2640" s="36" t="n">
        <v>2635</v>
      </c>
      <c r="B2640" s="36" t="s">
        <v>3435</v>
      </c>
      <c r="C2640" s="38" t="s">
        <v>3451</v>
      </c>
      <c r="D2640" s="39" t="n">
        <v>233</v>
      </c>
      <c r="E2640" s="40"/>
    </row>
    <row collapsed="false" customFormat="false" customHeight="true" hidden="false" ht="17.1" outlineLevel="0" r="2641">
      <c r="A2641" s="36" t="n">
        <v>2636</v>
      </c>
      <c r="B2641" s="36" t="s">
        <v>3435</v>
      </c>
      <c r="C2641" s="38" t="s">
        <v>3452</v>
      </c>
      <c r="D2641" s="39" t="n">
        <v>222</v>
      </c>
      <c r="E2641" s="40"/>
    </row>
    <row collapsed="false" customFormat="false" customHeight="true" hidden="false" ht="17.1" outlineLevel="0" r="2642">
      <c r="A2642" s="36" t="n">
        <v>2637</v>
      </c>
      <c r="B2642" s="36" t="s">
        <v>3435</v>
      </c>
      <c r="C2642" s="38" t="s">
        <v>3453</v>
      </c>
      <c r="D2642" s="39" t="n">
        <v>278</v>
      </c>
      <c r="E2642" s="40"/>
    </row>
    <row collapsed="false" customFormat="false" customHeight="true" hidden="false" ht="17.1" outlineLevel="0" r="2643">
      <c r="A2643" s="36" t="n">
        <v>2638</v>
      </c>
      <c r="B2643" s="36" t="s">
        <v>3435</v>
      </c>
      <c r="C2643" s="38" t="s">
        <v>3454</v>
      </c>
      <c r="D2643" s="39" t="s">
        <v>850</v>
      </c>
      <c r="E2643" s="40"/>
    </row>
    <row collapsed="false" customFormat="false" customHeight="true" hidden="false" ht="17.1" outlineLevel="0" r="2644">
      <c r="A2644" s="36" t="n">
        <v>2639</v>
      </c>
      <c r="B2644" s="36" t="s">
        <v>3435</v>
      </c>
      <c r="C2644" s="38" t="s">
        <v>3455</v>
      </c>
      <c r="D2644" s="39" t="n">
        <v>519</v>
      </c>
      <c r="E2644" s="40"/>
    </row>
    <row collapsed="false" customFormat="false" customHeight="true" hidden="false" ht="17.1" outlineLevel="0" r="2645">
      <c r="A2645" s="36" t="n">
        <v>2640</v>
      </c>
      <c r="B2645" s="36" t="s">
        <v>3435</v>
      </c>
      <c r="C2645" s="38" t="s">
        <v>3456</v>
      </c>
      <c r="D2645" s="39" t="n">
        <v>146</v>
      </c>
      <c r="E2645" s="40"/>
    </row>
    <row collapsed="false" customFormat="false" customHeight="true" hidden="false" ht="17.1" outlineLevel="0" r="2646">
      <c r="A2646" s="36" t="n">
        <v>2641</v>
      </c>
      <c r="B2646" s="36" t="s">
        <v>3435</v>
      </c>
      <c r="C2646" s="38" t="s">
        <v>3457</v>
      </c>
      <c r="D2646" s="39" t="n">
        <v>203</v>
      </c>
      <c r="E2646" s="40"/>
    </row>
    <row collapsed="false" customFormat="false" customHeight="true" hidden="false" ht="17.1" outlineLevel="0" r="2647">
      <c r="A2647" s="36" t="n">
        <v>2642</v>
      </c>
      <c r="B2647" s="36" t="s">
        <v>3435</v>
      </c>
      <c r="C2647" s="38" t="s">
        <v>3458</v>
      </c>
      <c r="D2647" s="39" t="n">
        <v>129</v>
      </c>
      <c r="E2647" s="40"/>
    </row>
    <row collapsed="false" customFormat="false" customHeight="true" hidden="false" ht="17.1" outlineLevel="0" r="2648">
      <c r="A2648" s="36" t="n">
        <v>2643</v>
      </c>
      <c r="B2648" s="36" t="s">
        <v>3435</v>
      </c>
      <c r="C2648" s="38" t="s">
        <v>3459</v>
      </c>
      <c r="D2648" s="39" t="s">
        <v>850</v>
      </c>
      <c r="E2648" s="40"/>
    </row>
    <row collapsed="false" customFormat="false" customHeight="true" hidden="false" ht="17.1" outlineLevel="0" r="2649">
      <c r="A2649" s="36" t="n">
        <v>2644</v>
      </c>
      <c r="B2649" s="36" t="s">
        <v>3435</v>
      </c>
      <c r="C2649" s="38" t="s">
        <v>3460</v>
      </c>
      <c r="D2649" s="39" t="n">
        <v>281</v>
      </c>
      <c r="E2649" s="40"/>
    </row>
    <row collapsed="false" customFormat="false" customHeight="true" hidden="false" ht="17.1" outlineLevel="0" r="2650">
      <c r="A2650" s="36" t="n">
        <v>2645</v>
      </c>
      <c r="B2650" s="36" t="s">
        <v>3435</v>
      </c>
      <c r="C2650" s="38" t="s">
        <v>3461</v>
      </c>
      <c r="D2650" s="39" t="n">
        <v>459</v>
      </c>
      <c r="E2650" s="40"/>
    </row>
    <row collapsed="false" customFormat="false" customHeight="true" hidden="false" ht="17.1" outlineLevel="0" r="2651">
      <c r="A2651" s="36" t="n">
        <v>2646</v>
      </c>
      <c r="B2651" s="36" t="s">
        <v>3435</v>
      </c>
      <c r="C2651" s="38" t="s">
        <v>3462</v>
      </c>
      <c r="D2651" s="39" t="n">
        <v>156</v>
      </c>
      <c r="E2651" s="40"/>
    </row>
    <row collapsed="false" customFormat="false" customHeight="true" hidden="false" ht="17.1" outlineLevel="0" r="2652">
      <c r="A2652" s="36" t="n">
        <v>2647</v>
      </c>
      <c r="B2652" s="36" t="s">
        <v>3435</v>
      </c>
      <c r="C2652" s="38" t="s">
        <v>3463</v>
      </c>
      <c r="D2652" s="39" t="s">
        <v>850</v>
      </c>
      <c r="E2652" s="40"/>
    </row>
    <row collapsed="false" customFormat="false" customHeight="true" hidden="false" ht="17.1" outlineLevel="0" r="2653">
      <c r="A2653" s="36" t="n">
        <v>2648</v>
      </c>
      <c r="B2653" s="36" t="s">
        <v>3435</v>
      </c>
      <c r="C2653" s="38" t="s">
        <v>3464</v>
      </c>
      <c r="D2653" s="39" t="s">
        <v>850</v>
      </c>
      <c r="E2653" s="40"/>
    </row>
    <row collapsed="false" customFormat="false" customHeight="true" hidden="false" ht="17.1" outlineLevel="0" r="2654">
      <c r="A2654" s="36" t="n">
        <v>2649</v>
      </c>
      <c r="B2654" s="36" t="s">
        <v>3435</v>
      </c>
      <c r="C2654" s="38" t="s">
        <v>3465</v>
      </c>
      <c r="D2654" s="39" t="n">
        <v>357</v>
      </c>
      <c r="E2654" s="40"/>
    </row>
    <row collapsed="false" customFormat="false" customHeight="true" hidden="false" ht="17.1" outlineLevel="0" r="2655">
      <c r="A2655" s="36" t="n">
        <v>2650</v>
      </c>
      <c r="B2655" s="36" t="s">
        <v>3435</v>
      </c>
      <c r="C2655" s="38" t="s">
        <v>3466</v>
      </c>
      <c r="D2655" s="39" t="n">
        <v>175</v>
      </c>
      <c r="E2655" s="40"/>
    </row>
    <row collapsed="false" customFormat="false" customHeight="true" hidden="false" ht="17.1" outlineLevel="0" r="2656">
      <c r="A2656" s="36" t="n">
        <v>2651</v>
      </c>
      <c r="B2656" s="36" t="s">
        <v>3435</v>
      </c>
      <c r="C2656" s="38" t="s">
        <v>3467</v>
      </c>
      <c r="D2656" s="39" t="n">
        <v>571</v>
      </c>
      <c r="E2656" s="40"/>
    </row>
    <row collapsed="false" customFormat="false" customHeight="true" hidden="false" ht="17.1" outlineLevel="0" r="2657">
      <c r="A2657" s="36" t="n">
        <v>2652</v>
      </c>
      <c r="B2657" s="36" t="s">
        <v>3435</v>
      </c>
      <c r="C2657" s="38" t="s">
        <v>3468</v>
      </c>
      <c r="D2657" s="39" t="n">
        <v>144</v>
      </c>
      <c r="E2657" s="40"/>
    </row>
    <row collapsed="false" customFormat="false" customHeight="true" hidden="false" ht="17.1" outlineLevel="0" r="2658">
      <c r="A2658" s="36" t="n">
        <v>2653</v>
      </c>
      <c r="B2658" s="36" t="s">
        <v>3435</v>
      </c>
      <c r="C2658" s="38" t="s">
        <v>3469</v>
      </c>
      <c r="D2658" s="39" t="s">
        <v>850</v>
      </c>
      <c r="E2658" s="40"/>
    </row>
    <row collapsed="false" customFormat="false" customHeight="true" hidden="false" ht="17.1" outlineLevel="0" r="2659">
      <c r="A2659" s="36" t="n">
        <v>2654</v>
      </c>
      <c r="B2659" s="36" t="s">
        <v>3435</v>
      </c>
      <c r="C2659" s="38" t="s">
        <v>3470</v>
      </c>
      <c r="D2659" s="39" t="s">
        <v>850</v>
      </c>
      <c r="E2659" s="40"/>
    </row>
    <row collapsed="false" customFormat="false" customHeight="true" hidden="false" ht="17.1" outlineLevel="0" r="2660">
      <c r="A2660" s="36" t="n">
        <v>2655</v>
      </c>
      <c r="B2660" s="36" t="s">
        <v>3435</v>
      </c>
      <c r="C2660" s="38" t="s">
        <v>3471</v>
      </c>
      <c r="D2660" s="39" t="n">
        <v>178</v>
      </c>
      <c r="E2660" s="40"/>
    </row>
    <row collapsed="false" customFormat="false" customHeight="true" hidden="false" ht="17.1" outlineLevel="0" r="2661">
      <c r="A2661" s="36" t="n">
        <v>2656</v>
      </c>
      <c r="B2661" s="36" t="s">
        <v>3435</v>
      </c>
      <c r="C2661" s="38" t="s">
        <v>3472</v>
      </c>
      <c r="D2661" s="39" t="s">
        <v>850</v>
      </c>
      <c r="E2661" s="40"/>
    </row>
    <row collapsed="false" customFormat="false" customHeight="true" hidden="false" ht="17.1" outlineLevel="0" r="2662">
      <c r="A2662" s="36" t="n">
        <v>2657</v>
      </c>
      <c r="B2662" s="36" t="s">
        <v>3435</v>
      </c>
      <c r="C2662" s="38" t="s">
        <v>3473</v>
      </c>
      <c r="D2662" s="39" t="n">
        <v>660</v>
      </c>
      <c r="E2662" s="40"/>
    </row>
    <row collapsed="false" customFormat="false" customHeight="true" hidden="false" ht="17.1" outlineLevel="0" r="2663">
      <c r="A2663" s="36" t="n">
        <v>2658</v>
      </c>
      <c r="B2663" s="36" t="s">
        <v>3435</v>
      </c>
      <c r="C2663" s="38" t="s">
        <v>3474</v>
      </c>
      <c r="D2663" s="39" t="s">
        <v>850</v>
      </c>
      <c r="E2663" s="40"/>
    </row>
    <row collapsed="false" customFormat="false" customHeight="true" hidden="false" ht="17.1" outlineLevel="0" r="2664">
      <c r="A2664" s="36" t="n">
        <v>2659</v>
      </c>
      <c r="B2664" s="36" t="s">
        <v>3435</v>
      </c>
      <c r="C2664" s="38" t="s">
        <v>3475</v>
      </c>
      <c r="D2664" s="39" t="n">
        <v>182</v>
      </c>
      <c r="E2664" s="40"/>
    </row>
    <row collapsed="false" customFormat="false" customHeight="true" hidden="false" ht="17.1" outlineLevel="0" r="2665">
      <c r="A2665" s="36" t="n">
        <v>2660</v>
      </c>
      <c r="B2665" s="36" t="s">
        <v>3435</v>
      </c>
      <c r="C2665" s="38" t="s">
        <v>3476</v>
      </c>
      <c r="D2665" s="39" t="n">
        <v>251</v>
      </c>
      <c r="E2665" s="40"/>
    </row>
    <row collapsed="false" customFormat="false" customHeight="true" hidden="false" ht="17.1" outlineLevel="0" r="2666">
      <c r="A2666" s="36" t="n">
        <v>2661</v>
      </c>
      <c r="B2666" s="36" t="s">
        <v>3435</v>
      </c>
      <c r="C2666" s="38" t="s">
        <v>3477</v>
      </c>
      <c r="D2666" s="39" t="n">
        <v>231</v>
      </c>
      <c r="E2666" s="40"/>
    </row>
    <row collapsed="false" customFormat="false" customHeight="true" hidden="false" ht="17.1" outlineLevel="0" r="2667">
      <c r="A2667" s="36" t="n">
        <v>2662</v>
      </c>
      <c r="B2667" s="36" t="s">
        <v>3435</v>
      </c>
      <c r="C2667" s="38" t="s">
        <v>3478</v>
      </c>
      <c r="D2667" s="39" t="n">
        <v>276</v>
      </c>
      <c r="E2667" s="40"/>
    </row>
    <row collapsed="false" customFormat="false" customHeight="true" hidden="false" ht="17.1" outlineLevel="0" r="2668">
      <c r="A2668" s="36" t="n">
        <v>2663</v>
      </c>
      <c r="B2668" s="36" t="s">
        <v>3435</v>
      </c>
      <c r="C2668" s="38" t="s">
        <v>3479</v>
      </c>
      <c r="D2668" s="39" t="s">
        <v>850</v>
      </c>
      <c r="E2668" s="40"/>
    </row>
    <row collapsed="false" customFormat="false" customHeight="true" hidden="false" ht="17.1" outlineLevel="0" r="2669">
      <c r="A2669" s="36" t="n">
        <v>2664</v>
      </c>
      <c r="B2669" s="36" t="s">
        <v>3435</v>
      </c>
      <c r="C2669" s="38" t="s">
        <v>3480</v>
      </c>
      <c r="D2669" s="39" t="n">
        <v>111</v>
      </c>
      <c r="E2669" s="40"/>
    </row>
    <row collapsed="false" customFormat="false" customHeight="true" hidden="false" ht="17.1" outlineLevel="0" r="2670">
      <c r="A2670" s="36" t="n">
        <v>2665</v>
      </c>
      <c r="B2670" s="36" t="s">
        <v>3435</v>
      </c>
      <c r="C2670" s="38" t="s">
        <v>3481</v>
      </c>
      <c r="D2670" s="39" t="n">
        <v>174</v>
      </c>
      <c r="E2670" s="40"/>
    </row>
    <row collapsed="false" customFormat="false" customHeight="true" hidden="false" ht="17.1" outlineLevel="0" r="2671">
      <c r="A2671" s="36" t="n">
        <v>2666</v>
      </c>
      <c r="B2671" s="36" t="s">
        <v>3435</v>
      </c>
      <c r="C2671" s="38" t="s">
        <v>3482</v>
      </c>
      <c r="D2671" s="39" t="n">
        <v>374</v>
      </c>
      <c r="E2671" s="40"/>
    </row>
    <row collapsed="false" customFormat="false" customHeight="true" hidden="false" ht="17.1" outlineLevel="0" r="2672">
      <c r="A2672" s="36" t="n">
        <v>2667</v>
      </c>
      <c r="B2672" s="36" t="s">
        <v>3435</v>
      </c>
      <c r="C2672" s="38" t="s">
        <v>3483</v>
      </c>
      <c r="D2672" s="39" t="n">
        <v>124</v>
      </c>
      <c r="E2672" s="40"/>
    </row>
    <row collapsed="false" customFormat="false" customHeight="true" hidden="false" ht="17.1" outlineLevel="0" r="2673">
      <c r="A2673" s="36" t="n">
        <v>2668</v>
      </c>
      <c r="B2673" s="36" t="s">
        <v>3435</v>
      </c>
      <c r="C2673" s="38" t="s">
        <v>3484</v>
      </c>
      <c r="D2673" s="39" t="s">
        <v>850</v>
      </c>
      <c r="E2673" s="40"/>
    </row>
    <row collapsed="false" customFormat="false" customHeight="true" hidden="false" ht="17.1" outlineLevel="0" r="2674">
      <c r="A2674" s="36" t="n">
        <v>2669</v>
      </c>
      <c r="B2674" s="36" t="s">
        <v>3435</v>
      </c>
      <c r="C2674" s="38" t="s">
        <v>3485</v>
      </c>
      <c r="D2674" s="39" t="n">
        <v>407</v>
      </c>
      <c r="E2674" s="40"/>
    </row>
    <row collapsed="false" customFormat="false" customHeight="true" hidden="false" ht="17.1" outlineLevel="0" r="2675">
      <c r="A2675" s="36" t="n">
        <v>2670</v>
      </c>
      <c r="B2675" s="36" t="s">
        <v>3435</v>
      </c>
      <c r="C2675" s="38" t="s">
        <v>3486</v>
      </c>
      <c r="D2675" s="39" t="n">
        <v>210</v>
      </c>
      <c r="E2675" s="40"/>
    </row>
    <row collapsed="false" customFormat="false" customHeight="true" hidden="false" ht="17.1" outlineLevel="0" r="2676">
      <c r="A2676" s="36" t="n">
        <v>2671</v>
      </c>
      <c r="B2676" s="36" t="s">
        <v>3435</v>
      </c>
      <c r="C2676" s="38" t="s">
        <v>3487</v>
      </c>
      <c r="D2676" s="39" t="n">
        <v>112</v>
      </c>
      <c r="E2676" s="40"/>
    </row>
    <row collapsed="false" customFormat="false" customHeight="true" hidden="false" ht="17.1" outlineLevel="0" r="2677">
      <c r="A2677" s="36" t="n">
        <v>2672</v>
      </c>
      <c r="B2677" s="36" t="s">
        <v>3435</v>
      </c>
      <c r="C2677" s="38" t="s">
        <v>3488</v>
      </c>
      <c r="D2677" s="39" t="n">
        <v>283</v>
      </c>
      <c r="E2677" s="40"/>
    </row>
    <row collapsed="false" customFormat="false" customHeight="true" hidden="false" ht="17.1" outlineLevel="0" r="2678">
      <c r="A2678" s="36" t="n">
        <v>2673</v>
      </c>
      <c r="B2678" s="36" t="s">
        <v>3435</v>
      </c>
      <c r="C2678" s="38" t="s">
        <v>3489</v>
      </c>
      <c r="D2678" s="39" t="n">
        <v>248</v>
      </c>
      <c r="E2678" s="40"/>
    </row>
    <row collapsed="false" customFormat="false" customHeight="true" hidden="false" ht="17.1" outlineLevel="0" r="2679">
      <c r="A2679" s="36" t="n">
        <v>2674</v>
      </c>
      <c r="B2679" s="36" t="s">
        <v>3435</v>
      </c>
      <c r="C2679" s="38" t="s">
        <v>3490</v>
      </c>
      <c r="D2679" s="39" t="n">
        <v>120</v>
      </c>
      <c r="E2679" s="40"/>
    </row>
    <row collapsed="false" customFormat="false" customHeight="true" hidden="false" ht="17.1" outlineLevel="0" r="2680">
      <c r="A2680" s="36" t="n">
        <v>2675</v>
      </c>
      <c r="B2680" s="36" t="s">
        <v>3435</v>
      </c>
      <c r="C2680" s="38" t="s">
        <v>3491</v>
      </c>
      <c r="D2680" s="39" t="n">
        <v>304</v>
      </c>
      <c r="E2680" s="40"/>
    </row>
    <row collapsed="false" customFormat="false" customHeight="true" hidden="false" ht="17.1" outlineLevel="0" r="2681">
      <c r="A2681" s="36" t="n">
        <v>2676</v>
      </c>
      <c r="B2681" s="36" t="s">
        <v>3435</v>
      </c>
      <c r="C2681" s="38" t="s">
        <v>3492</v>
      </c>
      <c r="D2681" s="39" t="n">
        <v>125</v>
      </c>
      <c r="E2681" s="40"/>
    </row>
    <row collapsed="false" customFormat="false" customHeight="true" hidden="false" ht="17.1" outlineLevel="0" r="2682">
      <c r="A2682" s="36" t="n">
        <v>2677</v>
      </c>
      <c r="B2682" s="36" t="s">
        <v>3435</v>
      </c>
      <c r="C2682" s="38" t="s">
        <v>3493</v>
      </c>
      <c r="D2682" s="39" t="n">
        <v>124</v>
      </c>
      <c r="E2682" s="40"/>
    </row>
    <row collapsed="false" customFormat="false" customHeight="true" hidden="false" ht="17.1" outlineLevel="0" r="2683">
      <c r="A2683" s="36" t="n">
        <v>2678</v>
      </c>
      <c r="B2683" s="36" t="s">
        <v>3435</v>
      </c>
      <c r="C2683" s="38" t="s">
        <v>3494</v>
      </c>
      <c r="D2683" s="39" t="n">
        <v>106</v>
      </c>
      <c r="E2683" s="40"/>
    </row>
    <row collapsed="false" customFormat="false" customHeight="true" hidden="false" ht="17.1" outlineLevel="0" r="2684">
      <c r="A2684" s="36" t="n">
        <v>2679</v>
      </c>
      <c r="B2684" s="36" t="s">
        <v>3435</v>
      </c>
      <c r="C2684" s="38" t="s">
        <v>3495</v>
      </c>
      <c r="D2684" s="39" t="n">
        <v>99</v>
      </c>
      <c r="E2684" s="40"/>
    </row>
    <row collapsed="false" customFormat="false" customHeight="true" hidden="false" ht="17.1" outlineLevel="0" r="2685">
      <c r="A2685" s="36" t="n">
        <v>2680</v>
      </c>
      <c r="B2685" s="36" t="s">
        <v>3435</v>
      </c>
      <c r="C2685" s="38" t="s">
        <v>3496</v>
      </c>
      <c r="D2685" s="39" t="n">
        <v>115</v>
      </c>
      <c r="E2685" s="40"/>
    </row>
    <row collapsed="false" customFormat="false" customHeight="true" hidden="false" ht="17.1" outlineLevel="0" r="2686">
      <c r="A2686" s="36" t="n">
        <v>2681</v>
      </c>
      <c r="B2686" s="36" t="s">
        <v>3435</v>
      </c>
      <c r="C2686" s="38" t="s">
        <v>3497</v>
      </c>
      <c r="D2686" s="39" t="n">
        <v>51</v>
      </c>
      <c r="E2686" s="40"/>
    </row>
    <row collapsed="false" customFormat="false" customHeight="true" hidden="false" ht="17.1" outlineLevel="0" r="2687">
      <c r="A2687" s="36" t="n">
        <v>2682</v>
      </c>
      <c r="B2687" s="36" t="s">
        <v>3435</v>
      </c>
      <c r="C2687" s="38" t="s">
        <v>3498</v>
      </c>
      <c r="D2687" s="39" t="n">
        <v>180</v>
      </c>
      <c r="E2687" s="40"/>
    </row>
    <row collapsed="false" customFormat="false" customHeight="true" hidden="false" ht="17.1" outlineLevel="0" r="2688">
      <c r="A2688" s="36" t="n">
        <v>2683</v>
      </c>
      <c r="B2688" s="36" t="s">
        <v>3435</v>
      </c>
      <c r="C2688" s="38" t="s">
        <v>3499</v>
      </c>
      <c r="D2688" s="39" t="n">
        <v>117</v>
      </c>
      <c r="E2688" s="40"/>
    </row>
    <row collapsed="false" customFormat="false" customHeight="true" hidden="false" ht="17.1" outlineLevel="0" r="2689">
      <c r="A2689" s="36" t="n">
        <v>2684</v>
      </c>
      <c r="B2689" s="36" t="s">
        <v>3435</v>
      </c>
      <c r="C2689" s="38" t="s">
        <v>3500</v>
      </c>
      <c r="D2689" s="39" t="n">
        <v>177</v>
      </c>
      <c r="E2689" s="40"/>
    </row>
    <row collapsed="false" customFormat="false" customHeight="true" hidden="false" ht="17.1" outlineLevel="0" r="2690">
      <c r="A2690" s="36" t="n">
        <v>2685</v>
      </c>
      <c r="B2690" s="36" t="s">
        <v>3435</v>
      </c>
      <c r="C2690" s="38" t="s">
        <v>3501</v>
      </c>
      <c r="D2690" s="39" t="n">
        <v>208</v>
      </c>
      <c r="E2690" s="40"/>
    </row>
    <row collapsed="false" customFormat="false" customHeight="true" hidden="false" ht="17.1" outlineLevel="0" r="2691">
      <c r="A2691" s="36" t="n">
        <v>2686</v>
      </c>
      <c r="B2691" s="36" t="s">
        <v>3435</v>
      </c>
      <c r="C2691" s="38" t="s">
        <v>3502</v>
      </c>
      <c r="D2691" s="39" t="n">
        <v>74</v>
      </c>
      <c r="E2691" s="40"/>
    </row>
    <row collapsed="false" customFormat="false" customHeight="true" hidden="false" ht="17.1" outlineLevel="0" r="2692">
      <c r="A2692" s="36" t="n">
        <v>2687</v>
      </c>
      <c r="B2692" s="36" t="s">
        <v>3435</v>
      </c>
      <c r="C2692" s="38" t="s">
        <v>3503</v>
      </c>
      <c r="D2692" s="39" t="n">
        <v>135</v>
      </c>
      <c r="E2692" s="40"/>
    </row>
    <row collapsed="false" customFormat="false" customHeight="true" hidden="false" ht="17.1" outlineLevel="0" r="2693">
      <c r="A2693" s="36" t="n">
        <v>2688</v>
      </c>
      <c r="B2693" s="36" t="s">
        <v>3435</v>
      </c>
      <c r="C2693" s="38" t="s">
        <v>3504</v>
      </c>
      <c r="D2693" s="39" t="n">
        <v>180</v>
      </c>
      <c r="E2693" s="40"/>
    </row>
    <row collapsed="false" customFormat="false" customHeight="true" hidden="false" ht="17.1" outlineLevel="0" r="2694">
      <c r="A2694" s="36" t="n">
        <v>2689</v>
      </c>
      <c r="B2694" s="36" t="s">
        <v>3435</v>
      </c>
      <c r="C2694" s="38" t="s">
        <v>3505</v>
      </c>
      <c r="D2694" s="39" t="n">
        <v>186</v>
      </c>
      <c r="E2694" s="40"/>
    </row>
    <row collapsed="false" customFormat="false" customHeight="true" hidden="false" ht="17.1" outlineLevel="0" r="2695">
      <c r="A2695" s="36" t="n">
        <v>2690</v>
      </c>
      <c r="B2695" s="36" t="s">
        <v>3435</v>
      </c>
      <c r="C2695" s="38" t="s">
        <v>3506</v>
      </c>
      <c r="D2695" s="39" t="n">
        <v>47</v>
      </c>
      <c r="E2695" s="40"/>
    </row>
    <row collapsed="false" customFormat="false" customHeight="true" hidden="false" ht="17.1" outlineLevel="0" r="2696">
      <c r="A2696" s="36" t="n">
        <v>2691</v>
      </c>
      <c r="B2696" s="36" t="s">
        <v>3435</v>
      </c>
      <c r="C2696" s="38" t="s">
        <v>3507</v>
      </c>
      <c r="D2696" s="39" t="n">
        <v>128</v>
      </c>
      <c r="E2696" s="40"/>
    </row>
    <row collapsed="false" customFormat="false" customHeight="true" hidden="false" ht="17.1" outlineLevel="0" r="2697">
      <c r="A2697" s="36" t="n">
        <v>2692</v>
      </c>
      <c r="B2697" s="36" t="s">
        <v>3435</v>
      </c>
      <c r="C2697" s="38" t="s">
        <v>3508</v>
      </c>
      <c r="D2697" s="39" t="n">
        <v>54</v>
      </c>
      <c r="E2697" s="40"/>
    </row>
    <row collapsed="false" customFormat="false" customHeight="true" hidden="false" ht="17.1" outlineLevel="0" r="2698">
      <c r="A2698" s="36" t="n">
        <v>2693</v>
      </c>
      <c r="B2698" s="36" t="s">
        <v>3435</v>
      </c>
      <c r="C2698" s="38" t="s">
        <v>3509</v>
      </c>
      <c r="D2698" s="39" t="n">
        <v>165</v>
      </c>
      <c r="E2698" s="40"/>
    </row>
    <row collapsed="false" customFormat="false" customHeight="true" hidden="false" ht="17.1" outlineLevel="0" r="2699">
      <c r="A2699" s="36" t="n">
        <v>2694</v>
      </c>
      <c r="B2699" s="36" t="s">
        <v>3435</v>
      </c>
      <c r="C2699" s="38" t="s">
        <v>3510</v>
      </c>
      <c r="D2699" s="39" t="n">
        <v>77</v>
      </c>
      <c r="E2699" s="40"/>
    </row>
    <row collapsed="false" customFormat="false" customHeight="true" hidden="false" ht="17.1" outlineLevel="0" r="2700">
      <c r="A2700" s="36" t="n">
        <v>2695</v>
      </c>
      <c r="B2700" s="36" t="s">
        <v>3435</v>
      </c>
      <c r="C2700" s="38" t="s">
        <v>3511</v>
      </c>
      <c r="D2700" s="39" t="n">
        <v>318</v>
      </c>
      <c r="E2700" s="40"/>
    </row>
    <row collapsed="false" customFormat="false" customHeight="true" hidden="false" ht="17.1" outlineLevel="0" r="2701">
      <c r="A2701" s="36" t="n">
        <v>2696</v>
      </c>
      <c r="B2701" s="36" t="s">
        <v>3435</v>
      </c>
      <c r="C2701" s="38" t="s">
        <v>3512</v>
      </c>
      <c r="D2701" s="39" t="n">
        <v>27</v>
      </c>
      <c r="E2701" s="40"/>
    </row>
    <row collapsed="false" customFormat="false" customHeight="true" hidden="false" ht="17.1" outlineLevel="0" r="2702">
      <c r="A2702" s="36" t="n">
        <v>2697</v>
      </c>
      <c r="B2702" s="36" t="s">
        <v>3435</v>
      </c>
      <c r="C2702" s="38" t="s">
        <v>3513</v>
      </c>
      <c r="D2702" s="39" t="n">
        <v>191</v>
      </c>
      <c r="E2702" s="40"/>
    </row>
    <row collapsed="false" customFormat="false" customHeight="true" hidden="false" ht="17.1" outlineLevel="0" r="2703">
      <c r="A2703" s="36" t="n">
        <v>2698</v>
      </c>
      <c r="B2703" s="36" t="s">
        <v>3435</v>
      </c>
      <c r="C2703" s="38" t="s">
        <v>3514</v>
      </c>
      <c r="D2703" s="39" t="n">
        <v>156</v>
      </c>
      <c r="E2703" s="40"/>
    </row>
    <row collapsed="false" customFormat="false" customHeight="true" hidden="false" ht="17.1" outlineLevel="0" r="2704">
      <c r="A2704" s="36" t="n">
        <v>2699</v>
      </c>
      <c r="B2704" s="36" t="s">
        <v>3435</v>
      </c>
      <c r="C2704" s="38" t="s">
        <v>3515</v>
      </c>
      <c r="D2704" s="39" t="n">
        <v>82</v>
      </c>
      <c r="E2704" s="40"/>
    </row>
    <row collapsed="false" customFormat="false" customHeight="true" hidden="false" ht="17.1" outlineLevel="0" r="2705">
      <c r="A2705" s="36" t="n">
        <v>2700</v>
      </c>
      <c r="B2705" s="36" t="s">
        <v>3435</v>
      </c>
      <c r="C2705" s="38" t="s">
        <v>3516</v>
      </c>
      <c r="D2705" s="39" t="n">
        <v>44</v>
      </c>
      <c r="E2705" s="40"/>
    </row>
    <row collapsed="false" customFormat="false" customHeight="true" hidden="false" ht="17.1" outlineLevel="0" r="2706">
      <c r="A2706" s="36" t="n">
        <v>2701</v>
      </c>
      <c r="B2706" s="36" t="s">
        <v>3435</v>
      </c>
      <c r="C2706" s="38" t="s">
        <v>3517</v>
      </c>
      <c r="D2706" s="39" t="n">
        <v>75</v>
      </c>
      <c r="E2706" s="40"/>
    </row>
    <row collapsed="false" customFormat="false" customHeight="true" hidden="false" ht="17.1" outlineLevel="0" r="2707">
      <c r="A2707" s="36" t="n">
        <v>2702</v>
      </c>
      <c r="B2707" s="36" t="s">
        <v>3435</v>
      </c>
      <c r="C2707" s="38" t="s">
        <v>3518</v>
      </c>
      <c r="D2707" s="39" t="n">
        <v>198</v>
      </c>
      <c r="E2707" s="40"/>
    </row>
    <row collapsed="false" customFormat="false" customHeight="true" hidden="false" ht="17.1" outlineLevel="0" r="2708">
      <c r="A2708" s="36" t="n">
        <v>2703</v>
      </c>
      <c r="B2708" s="36" t="s">
        <v>3435</v>
      </c>
      <c r="C2708" s="38" t="s">
        <v>3519</v>
      </c>
      <c r="D2708" s="39" t="n">
        <v>40</v>
      </c>
      <c r="E2708" s="40"/>
    </row>
    <row collapsed="false" customFormat="false" customHeight="true" hidden="false" ht="17.1" outlineLevel="0" r="2709">
      <c r="A2709" s="36" t="n">
        <v>2704</v>
      </c>
      <c r="B2709" s="36" t="s">
        <v>3435</v>
      </c>
      <c r="C2709" s="38" t="s">
        <v>3520</v>
      </c>
      <c r="D2709" s="39" t="n">
        <v>65</v>
      </c>
      <c r="E2709" s="40"/>
    </row>
    <row collapsed="false" customFormat="false" customHeight="true" hidden="false" ht="17.1" outlineLevel="0" r="2710">
      <c r="A2710" s="36" t="n">
        <v>2705</v>
      </c>
      <c r="B2710" s="36" t="s">
        <v>3435</v>
      </c>
      <c r="C2710" s="38" t="s">
        <v>3521</v>
      </c>
      <c r="D2710" s="39" t="n">
        <v>103</v>
      </c>
      <c r="E2710" s="40"/>
    </row>
    <row collapsed="false" customFormat="false" customHeight="true" hidden="false" ht="17.1" outlineLevel="0" r="2711">
      <c r="A2711" s="36" t="n">
        <v>2706</v>
      </c>
      <c r="B2711" s="36" t="s">
        <v>3435</v>
      </c>
      <c r="C2711" s="38" t="s">
        <v>3522</v>
      </c>
      <c r="D2711" s="39" t="n">
        <v>182</v>
      </c>
      <c r="E2711" s="40"/>
    </row>
    <row collapsed="false" customFormat="false" customHeight="true" hidden="false" ht="17.1" outlineLevel="0" r="2712">
      <c r="A2712" s="36" t="n">
        <v>2707</v>
      </c>
      <c r="B2712" s="36" t="s">
        <v>3435</v>
      </c>
      <c r="C2712" s="38" t="s">
        <v>3523</v>
      </c>
      <c r="D2712" s="39" t="n">
        <v>82</v>
      </c>
      <c r="E2712" s="40"/>
    </row>
    <row collapsed="false" customFormat="false" customHeight="true" hidden="false" ht="17.1" outlineLevel="0" r="2713">
      <c r="A2713" s="36" t="n">
        <v>2708</v>
      </c>
      <c r="B2713" s="36" t="s">
        <v>3435</v>
      </c>
      <c r="C2713" s="38" t="s">
        <v>3524</v>
      </c>
      <c r="D2713" s="39" t="n">
        <v>83</v>
      </c>
      <c r="E2713" s="40"/>
    </row>
    <row collapsed="false" customFormat="false" customHeight="true" hidden="false" ht="17.1" outlineLevel="0" r="2714">
      <c r="A2714" s="36" t="n">
        <v>2709</v>
      </c>
      <c r="B2714" s="36" t="s">
        <v>3435</v>
      </c>
      <c r="C2714" s="38" t="s">
        <v>3525</v>
      </c>
      <c r="D2714" s="39" t="s">
        <v>850</v>
      </c>
      <c r="E2714" s="40"/>
    </row>
    <row collapsed="false" customFormat="false" customHeight="true" hidden="false" ht="17.1" outlineLevel="0" r="2715">
      <c r="A2715" s="36" t="n">
        <v>2710</v>
      </c>
      <c r="B2715" s="36" t="s">
        <v>3435</v>
      </c>
      <c r="C2715" s="38" t="s">
        <v>3526</v>
      </c>
      <c r="D2715" s="39" t="n">
        <v>122</v>
      </c>
      <c r="E2715" s="40"/>
    </row>
    <row collapsed="false" customFormat="false" customHeight="true" hidden="false" ht="17.1" outlineLevel="0" r="2716">
      <c r="A2716" s="36" t="n">
        <v>2711</v>
      </c>
      <c r="B2716" s="36" t="s">
        <v>3435</v>
      </c>
      <c r="C2716" s="38" t="s">
        <v>3527</v>
      </c>
      <c r="D2716" s="39" t="n">
        <v>132</v>
      </c>
      <c r="E2716" s="40"/>
    </row>
    <row collapsed="false" customFormat="false" customHeight="true" hidden="false" ht="17.1" outlineLevel="0" r="2717">
      <c r="A2717" s="36" t="n">
        <v>2712</v>
      </c>
      <c r="B2717" s="36" t="s">
        <v>3435</v>
      </c>
      <c r="C2717" s="38" t="s">
        <v>3528</v>
      </c>
      <c r="D2717" s="39" t="n">
        <v>141</v>
      </c>
      <c r="E2717" s="40"/>
    </row>
    <row collapsed="false" customFormat="false" customHeight="true" hidden="false" ht="17.1" outlineLevel="0" r="2718">
      <c r="A2718" s="36" t="n">
        <v>2713</v>
      </c>
      <c r="B2718" s="36" t="s">
        <v>3435</v>
      </c>
      <c r="C2718" s="38" t="s">
        <v>3529</v>
      </c>
      <c r="D2718" s="39" t="s">
        <v>850</v>
      </c>
      <c r="E2718" s="40"/>
    </row>
    <row collapsed="false" customFormat="false" customHeight="true" hidden="false" ht="17.1" outlineLevel="0" r="2719">
      <c r="A2719" s="36" t="n">
        <v>2714</v>
      </c>
      <c r="B2719" s="36" t="s">
        <v>3435</v>
      </c>
      <c r="C2719" s="38" t="s">
        <v>3530</v>
      </c>
      <c r="D2719" s="39" t="n">
        <v>198</v>
      </c>
      <c r="E2719" s="40"/>
    </row>
    <row collapsed="false" customFormat="false" customHeight="true" hidden="false" ht="17.1" outlineLevel="0" r="2720">
      <c r="A2720" s="36" t="n">
        <v>2715</v>
      </c>
      <c r="B2720" s="36" t="s">
        <v>3435</v>
      </c>
      <c r="C2720" s="38" t="s">
        <v>3531</v>
      </c>
      <c r="D2720" s="39" t="n">
        <v>302</v>
      </c>
      <c r="E2720" s="40"/>
    </row>
    <row collapsed="false" customFormat="false" customHeight="true" hidden="false" ht="17.1" outlineLevel="0" r="2721">
      <c r="A2721" s="36" t="n">
        <v>2716</v>
      </c>
      <c r="B2721" s="36" t="s">
        <v>3435</v>
      </c>
      <c r="C2721" s="38" t="s">
        <v>3532</v>
      </c>
      <c r="D2721" s="39" t="n">
        <v>78</v>
      </c>
      <c r="E2721" s="40"/>
    </row>
    <row collapsed="false" customFormat="false" customHeight="true" hidden="false" ht="17.1" outlineLevel="0" r="2722">
      <c r="A2722" s="36" t="n">
        <v>2717</v>
      </c>
      <c r="B2722" s="36" t="s">
        <v>3435</v>
      </c>
      <c r="C2722" s="38" t="s">
        <v>3533</v>
      </c>
      <c r="D2722" s="39" t="n">
        <v>133</v>
      </c>
      <c r="E2722" s="40"/>
    </row>
    <row collapsed="false" customFormat="false" customHeight="true" hidden="false" ht="17.1" outlineLevel="0" r="2723">
      <c r="A2723" s="36" t="n">
        <v>2718</v>
      </c>
      <c r="B2723" s="36" t="s">
        <v>3435</v>
      </c>
      <c r="C2723" s="38" t="s">
        <v>3534</v>
      </c>
      <c r="D2723" s="39" t="n">
        <v>121</v>
      </c>
      <c r="E2723" s="40"/>
    </row>
    <row collapsed="false" customFormat="false" customHeight="true" hidden="false" ht="17.1" outlineLevel="0" r="2724">
      <c r="A2724" s="36" t="n">
        <v>2719</v>
      </c>
      <c r="B2724" s="36" t="s">
        <v>3435</v>
      </c>
      <c r="C2724" s="38" t="s">
        <v>3535</v>
      </c>
      <c r="D2724" s="39" t="n">
        <v>57</v>
      </c>
      <c r="E2724" s="40"/>
    </row>
    <row collapsed="false" customFormat="false" customHeight="true" hidden="false" ht="17.1" outlineLevel="0" r="2725">
      <c r="A2725" s="36" t="n">
        <v>2720</v>
      </c>
      <c r="B2725" s="36" t="s">
        <v>3435</v>
      </c>
      <c r="C2725" s="38" t="s">
        <v>3536</v>
      </c>
      <c r="D2725" s="39" t="n">
        <v>168</v>
      </c>
      <c r="E2725" s="40"/>
    </row>
    <row collapsed="false" customFormat="false" customHeight="true" hidden="false" ht="17.1" outlineLevel="0" r="2726">
      <c r="A2726" s="36" t="n">
        <v>2721</v>
      </c>
      <c r="B2726" s="36" t="s">
        <v>3435</v>
      </c>
      <c r="C2726" s="38" t="s">
        <v>3537</v>
      </c>
      <c r="D2726" s="39" t="n">
        <v>296</v>
      </c>
      <c r="E2726" s="40"/>
    </row>
    <row collapsed="false" customFormat="false" customHeight="true" hidden="false" ht="17.1" outlineLevel="0" r="2727">
      <c r="A2727" s="36" t="n">
        <v>2722</v>
      </c>
      <c r="B2727" s="36" t="s">
        <v>3435</v>
      </c>
      <c r="C2727" s="38" t="s">
        <v>3538</v>
      </c>
      <c r="D2727" s="39" t="n">
        <v>132</v>
      </c>
      <c r="E2727" s="40"/>
    </row>
    <row collapsed="false" customFormat="false" customHeight="true" hidden="false" ht="17.1" outlineLevel="0" r="2728">
      <c r="A2728" s="36" t="n">
        <v>2723</v>
      </c>
      <c r="B2728" s="36" t="s">
        <v>3435</v>
      </c>
      <c r="C2728" s="38" t="s">
        <v>3539</v>
      </c>
      <c r="D2728" s="39" t="n">
        <v>177</v>
      </c>
      <c r="E2728" s="40"/>
    </row>
    <row collapsed="false" customFormat="false" customHeight="true" hidden="false" ht="17.1" outlineLevel="0" r="2729">
      <c r="A2729" s="36" t="n">
        <v>2724</v>
      </c>
      <c r="B2729" s="36" t="s">
        <v>3435</v>
      </c>
      <c r="C2729" s="38" t="s">
        <v>3540</v>
      </c>
      <c r="D2729" s="39" t="n">
        <v>117</v>
      </c>
      <c r="E2729" s="40"/>
    </row>
    <row collapsed="false" customFormat="false" customHeight="true" hidden="false" ht="17.1" outlineLevel="0" r="2730">
      <c r="A2730" s="36" t="n">
        <v>2725</v>
      </c>
      <c r="B2730" s="36" t="s">
        <v>3435</v>
      </c>
      <c r="C2730" s="38" t="s">
        <v>3541</v>
      </c>
      <c r="D2730" s="39" t="n">
        <v>76</v>
      </c>
      <c r="E2730" s="40"/>
    </row>
    <row collapsed="false" customFormat="false" customHeight="true" hidden="false" ht="17.1" outlineLevel="0" r="2731">
      <c r="A2731" s="36" t="n">
        <v>2726</v>
      </c>
      <c r="B2731" s="36" t="s">
        <v>3435</v>
      </c>
      <c r="C2731" s="38" t="s">
        <v>3542</v>
      </c>
      <c r="D2731" s="39" t="n">
        <v>165</v>
      </c>
      <c r="E2731" s="40"/>
    </row>
    <row collapsed="false" customFormat="false" customHeight="true" hidden="false" ht="17.1" outlineLevel="0" r="2732">
      <c r="A2732" s="36" t="n">
        <v>2727</v>
      </c>
      <c r="B2732" s="36" t="s">
        <v>3435</v>
      </c>
      <c r="C2732" s="38" t="s">
        <v>3543</v>
      </c>
      <c r="D2732" s="39" t="n">
        <v>245</v>
      </c>
      <c r="E2732" s="40"/>
    </row>
    <row collapsed="false" customFormat="false" customHeight="true" hidden="false" ht="17.1" outlineLevel="0" r="2733">
      <c r="A2733" s="36" t="n">
        <v>2728</v>
      </c>
      <c r="B2733" s="36" t="s">
        <v>3435</v>
      </c>
      <c r="C2733" s="38" t="s">
        <v>3544</v>
      </c>
      <c r="D2733" s="39" t="n">
        <v>107</v>
      </c>
      <c r="E2733" s="40"/>
    </row>
    <row collapsed="false" customFormat="false" customHeight="true" hidden="false" ht="17.1" outlineLevel="0" r="2734">
      <c r="A2734" s="36" t="n">
        <v>2729</v>
      </c>
      <c r="B2734" s="36" t="s">
        <v>3435</v>
      </c>
      <c r="C2734" s="38" t="s">
        <v>3545</v>
      </c>
      <c r="D2734" s="39" t="n">
        <v>116</v>
      </c>
      <c r="E2734" s="40"/>
    </row>
    <row collapsed="false" customFormat="false" customHeight="true" hidden="false" ht="17.1" outlineLevel="0" r="2735">
      <c r="A2735" s="36" t="n">
        <v>2730</v>
      </c>
      <c r="B2735" s="36" t="s">
        <v>3435</v>
      </c>
      <c r="C2735" s="38" t="s">
        <v>3546</v>
      </c>
      <c r="D2735" s="39" t="n">
        <v>169</v>
      </c>
      <c r="E2735" s="40"/>
    </row>
    <row collapsed="false" customFormat="false" customHeight="true" hidden="false" ht="17.1" outlineLevel="0" r="2736">
      <c r="A2736" s="36" t="n">
        <v>2731</v>
      </c>
      <c r="B2736" s="36" t="s">
        <v>3435</v>
      </c>
      <c r="C2736" s="38" t="s">
        <v>3547</v>
      </c>
      <c r="D2736" s="39" t="n">
        <v>185</v>
      </c>
      <c r="E2736" s="40"/>
    </row>
    <row collapsed="false" customFormat="false" customHeight="true" hidden="false" ht="17.1" outlineLevel="0" r="2737">
      <c r="A2737" s="36" t="n">
        <v>2732</v>
      </c>
      <c r="B2737" s="36" t="s">
        <v>3435</v>
      </c>
      <c r="C2737" s="38" t="s">
        <v>3548</v>
      </c>
      <c r="D2737" s="39" t="n">
        <v>89</v>
      </c>
      <c r="E2737" s="40"/>
    </row>
    <row collapsed="false" customFormat="false" customHeight="true" hidden="false" ht="17.1" outlineLevel="0" r="2738">
      <c r="A2738" s="36" t="n">
        <v>2733</v>
      </c>
      <c r="B2738" s="36" t="s">
        <v>3435</v>
      </c>
      <c r="C2738" s="38" t="s">
        <v>3549</v>
      </c>
      <c r="D2738" s="39" t="n">
        <v>127</v>
      </c>
      <c r="E2738" s="40"/>
    </row>
    <row collapsed="false" customFormat="false" customHeight="true" hidden="false" ht="17.1" outlineLevel="0" r="2739">
      <c r="A2739" s="36" t="n">
        <v>2734</v>
      </c>
      <c r="B2739" s="36" t="s">
        <v>3435</v>
      </c>
      <c r="C2739" s="38" t="s">
        <v>3550</v>
      </c>
      <c r="D2739" s="39" t="n">
        <v>62</v>
      </c>
      <c r="E2739" s="40"/>
    </row>
    <row collapsed="false" customFormat="false" customHeight="true" hidden="false" ht="17.1" outlineLevel="0" r="2740">
      <c r="A2740" s="36" t="n">
        <v>2735</v>
      </c>
      <c r="B2740" s="36" t="s">
        <v>3435</v>
      </c>
      <c r="C2740" s="38" t="s">
        <v>3551</v>
      </c>
      <c r="D2740" s="39" t="n">
        <v>142</v>
      </c>
      <c r="E2740" s="40"/>
    </row>
    <row collapsed="false" customFormat="false" customHeight="true" hidden="false" ht="17.1" outlineLevel="0" r="2741">
      <c r="A2741" s="36" t="n">
        <v>2736</v>
      </c>
      <c r="B2741" s="36" t="s">
        <v>3435</v>
      </c>
      <c r="C2741" s="38" t="s">
        <v>3552</v>
      </c>
      <c r="D2741" s="39" t="n">
        <v>102</v>
      </c>
      <c r="E2741" s="40"/>
    </row>
    <row collapsed="false" customFormat="false" customHeight="true" hidden="false" ht="17.1" outlineLevel="0" r="2742">
      <c r="A2742" s="36" t="n">
        <v>2737</v>
      </c>
      <c r="B2742" s="36" t="s">
        <v>3435</v>
      </c>
      <c r="C2742" s="38" t="s">
        <v>3553</v>
      </c>
      <c r="D2742" s="39" t="n">
        <v>202</v>
      </c>
      <c r="E2742" s="40"/>
    </row>
    <row collapsed="false" customFormat="false" customHeight="true" hidden="false" ht="17.1" outlineLevel="0" r="2743">
      <c r="A2743" s="36" t="n">
        <v>2738</v>
      </c>
      <c r="B2743" s="36" t="s">
        <v>3435</v>
      </c>
      <c r="C2743" s="38" t="s">
        <v>3554</v>
      </c>
      <c r="D2743" s="39" t="n">
        <v>212</v>
      </c>
      <c r="E2743" s="40"/>
    </row>
    <row collapsed="false" customFormat="false" customHeight="true" hidden="false" ht="17.1" outlineLevel="0" r="2744">
      <c r="A2744" s="36" t="n">
        <v>2739</v>
      </c>
      <c r="B2744" s="36" t="s">
        <v>3435</v>
      </c>
      <c r="C2744" s="38" t="s">
        <v>3555</v>
      </c>
      <c r="D2744" s="39" t="n">
        <v>96</v>
      </c>
      <c r="E2744" s="40"/>
    </row>
    <row collapsed="false" customFormat="false" customHeight="true" hidden="false" ht="17.1" outlineLevel="0" r="2745">
      <c r="A2745" s="36" t="n">
        <v>2740</v>
      </c>
      <c r="B2745" s="36" t="s">
        <v>3435</v>
      </c>
      <c r="C2745" s="38" t="s">
        <v>3556</v>
      </c>
      <c r="D2745" s="39" t="n">
        <v>82</v>
      </c>
      <c r="E2745" s="40"/>
    </row>
    <row collapsed="false" customFormat="false" customHeight="true" hidden="false" ht="17.1" outlineLevel="0" r="2746">
      <c r="A2746" s="36" t="n">
        <v>2741</v>
      </c>
      <c r="B2746" s="36" t="s">
        <v>3435</v>
      </c>
      <c r="C2746" s="38" t="s">
        <v>3557</v>
      </c>
      <c r="D2746" s="39" t="n">
        <v>188</v>
      </c>
      <c r="E2746" s="40"/>
    </row>
    <row collapsed="false" customFormat="false" customHeight="true" hidden="false" ht="17.1" outlineLevel="0" r="2747">
      <c r="A2747" s="36" t="n">
        <v>2742</v>
      </c>
      <c r="B2747" s="36" t="s">
        <v>3435</v>
      </c>
      <c r="C2747" s="38" t="s">
        <v>3558</v>
      </c>
      <c r="D2747" s="39" t="n">
        <v>175</v>
      </c>
      <c r="E2747" s="40"/>
    </row>
    <row collapsed="false" customFormat="false" customHeight="true" hidden="false" ht="17.1" outlineLevel="0" r="2748">
      <c r="A2748" s="36" t="n">
        <v>2743</v>
      </c>
      <c r="B2748" s="36" t="s">
        <v>3435</v>
      </c>
      <c r="C2748" s="38" t="s">
        <v>3559</v>
      </c>
      <c r="D2748" s="39" t="n">
        <v>152</v>
      </c>
      <c r="E2748" s="40"/>
    </row>
    <row collapsed="false" customFormat="false" customHeight="true" hidden="false" ht="17.1" outlineLevel="0" r="2749">
      <c r="A2749" s="36" t="n">
        <v>2744</v>
      </c>
      <c r="B2749" s="36" t="s">
        <v>3435</v>
      </c>
      <c r="C2749" s="38" t="s">
        <v>3560</v>
      </c>
      <c r="D2749" s="39" t="n">
        <v>368</v>
      </c>
      <c r="E2749" s="40"/>
    </row>
    <row collapsed="false" customFormat="false" customHeight="true" hidden="false" ht="17.1" outlineLevel="0" r="2750">
      <c r="A2750" s="36" t="n">
        <v>2745</v>
      </c>
      <c r="B2750" s="36" t="s">
        <v>3435</v>
      </c>
      <c r="C2750" s="38" t="s">
        <v>3561</v>
      </c>
      <c r="D2750" s="39" t="n">
        <v>221</v>
      </c>
      <c r="E2750" s="40"/>
    </row>
    <row collapsed="false" customFormat="false" customHeight="true" hidden="false" ht="17.1" outlineLevel="0" r="2751">
      <c r="A2751" s="36" t="n">
        <v>2746</v>
      </c>
      <c r="B2751" s="36" t="s">
        <v>3435</v>
      </c>
      <c r="C2751" s="38" t="s">
        <v>3562</v>
      </c>
      <c r="D2751" s="39" t="s">
        <v>850</v>
      </c>
      <c r="E2751" s="40"/>
    </row>
    <row collapsed="false" customFormat="false" customHeight="true" hidden="false" ht="17.1" outlineLevel="0" r="2752">
      <c r="A2752" s="36" t="n">
        <v>2747</v>
      </c>
      <c r="B2752" s="36" t="s">
        <v>3435</v>
      </c>
      <c r="C2752" s="38" t="s">
        <v>3563</v>
      </c>
      <c r="D2752" s="39" t="n">
        <v>91</v>
      </c>
      <c r="E2752" s="40"/>
    </row>
    <row collapsed="false" customFormat="false" customHeight="true" hidden="false" ht="17.1" outlineLevel="0" r="2753">
      <c r="A2753" s="36" t="n">
        <v>2748</v>
      </c>
      <c r="B2753" s="36" t="s">
        <v>3435</v>
      </c>
      <c r="C2753" s="38" t="s">
        <v>3564</v>
      </c>
      <c r="D2753" s="39" t="n">
        <v>117</v>
      </c>
      <c r="E2753" s="40"/>
    </row>
    <row collapsed="false" customFormat="false" customHeight="true" hidden="false" ht="17.1" outlineLevel="0" r="2754">
      <c r="A2754" s="36" t="n">
        <v>2749</v>
      </c>
      <c r="B2754" s="36" t="s">
        <v>3435</v>
      </c>
      <c r="C2754" s="38" t="s">
        <v>3565</v>
      </c>
      <c r="D2754" s="39" t="n">
        <v>220</v>
      </c>
      <c r="E2754" s="40"/>
    </row>
    <row collapsed="false" customFormat="false" customHeight="true" hidden="false" ht="17.1" outlineLevel="0" r="2755">
      <c r="A2755" s="36" t="n">
        <v>2750</v>
      </c>
      <c r="B2755" s="36" t="s">
        <v>3435</v>
      </c>
      <c r="C2755" s="38" t="s">
        <v>3566</v>
      </c>
      <c r="D2755" s="39" t="n">
        <v>114</v>
      </c>
      <c r="E2755" s="40"/>
    </row>
    <row collapsed="false" customFormat="false" customHeight="true" hidden="false" ht="17.1" outlineLevel="0" r="2756">
      <c r="A2756" s="36" t="n">
        <v>2751</v>
      </c>
      <c r="B2756" s="36" t="s">
        <v>3435</v>
      </c>
      <c r="C2756" s="38" t="s">
        <v>3567</v>
      </c>
      <c r="D2756" s="39" t="n">
        <v>98</v>
      </c>
      <c r="E2756" s="40"/>
    </row>
    <row collapsed="false" customFormat="false" customHeight="true" hidden="false" ht="17.1" outlineLevel="0" r="2757">
      <c r="A2757" s="36" t="n">
        <v>2752</v>
      </c>
      <c r="B2757" s="36" t="s">
        <v>3435</v>
      </c>
      <c r="C2757" s="38" t="s">
        <v>3568</v>
      </c>
      <c r="D2757" s="39" t="n">
        <v>107</v>
      </c>
      <c r="E2757" s="40"/>
    </row>
    <row collapsed="false" customFormat="false" customHeight="true" hidden="false" ht="17.1" outlineLevel="0" r="2758">
      <c r="A2758" s="36" t="n">
        <v>2753</v>
      </c>
      <c r="B2758" s="36" t="s">
        <v>3435</v>
      </c>
      <c r="C2758" s="38" t="s">
        <v>3569</v>
      </c>
      <c r="D2758" s="39" t="n">
        <v>176</v>
      </c>
      <c r="E2758" s="40"/>
    </row>
    <row collapsed="false" customFormat="false" customHeight="true" hidden="false" ht="17.1" outlineLevel="0" r="2759">
      <c r="A2759" s="36" t="n">
        <v>2754</v>
      </c>
      <c r="B2759" s="36" t="s">
        <v>3435</v>
      </c>
      <c r="C2759" s="38" t="s">
        <v>3570</v>
      </c>
      <c r="D2759" s="39" t="n">
        <v>91</v>
      </c>
      <c r="E2759" s="40"/>
    </row>
    <row collapsed="false" customFormat="false" customHeight="true" hidden="false" ht="17.1" outlineLevel="0" r="2760">
      <c r="A2760" s="36" t="n">
        <v>2755</v>
      </c>
      <c r="B2760" s="36" t="s">
        <v>3435</v>
      </c>
      <c r="C2760" s="38" t="s">
        <v>3571</v>
      </c>
      <c r="D2760" s="39" t="n">
        <v>74</v>
      </c>
      <c r="E2760" s="40"/>
    </row>
    <row collapsed="false" customFormat="false" customHeight="true" hidden="false" ht="17.1" outlineLevel="0" r="2761">
      <c r="A2761" s="36" t="n">
        <v>2756</v>
      </c>
      <c r="B2761" s="36" t="s">
        <v>3435</v>
      </c>
      <c r="C2761" s="38" t="s">
        <v>3572</v>
      </c>
      <c r="D2761" s="39" t="n">
        <v>119</v>
      </c>
      <c r="E2761" s="40"/>
    </row>
    <row collapsed="false" customFormat="false" customHeight="true" hidden="false" ht="17.1" outlineLevel="0" r="2762">
      <c r="A2762" s="36" t="n">
        <v>2757</v>
      </c>
      <c r="B2762" s="36" t="s">
        <v>3435</v>
      </c>
      <c r="C2762" s="38" t="s">
        <v>3573</v>
      </c>
      <c r="D2762" s="39" t="s">
        <v>850</v>
      </c>
      <c r="E2762" s="40"/>
    </row>
    <row collapsed="false" customFormat="false" customHeight="true" hidden="false" ht="17.1" outlineLevel="0" r="2763">
      <c r="A2763" s="36" t="n">
        <v>2758</v>
      </c>
      <c r="B2763" s="36" t="s">
        <v>3435</v>
      </c>
      <c r="C2763" s="38" t="s">
        <v>3574</v>
      </c>
      <c r="D2763" s="39" t="n">
        <v>165</v>
      </c>
      <c r="E2763" s="40"/>
    </row>
    <row collapsed="false" customFormat="false" customHeight="true" hidden="false" ht="17.1" outlineLevel="0" r="2764">
      <c r="A2764" s="36" t="n">
        <v>2759</v>
      </c>
      <c r="B2764" s="36" t="s">
        <v>3435</v>
      </c>
      <c r="C2764" s="38" t="s">
        <v>3575</v>
      </c>
      <c r="D2764" s="39" t="n">
        <v>77</v>
      </c>
      <c r="E2764" s="40"/>
    </row>
    <row collapsed="false" customFormat="false" customHeight="true" hidden="false" ht="17.1" outlineLevel="0" r="2765">
      <c r="A2765" s="36" t="n">
        <v>2760</v>
      </c>
      <c r="B2765" s="36" t="s">
        <v>3435</v>
      </c>
      <c r="C2765" s="38" t="s">
        <v>3576</v>
      </c>
      <c r="D2765" s="39" t="s">
        <v>850</v>
      </c>
      <c r="E2765" s="40"/>
    </row>
    <row collapsed="false" customFormat="false" customHeight="true" hidden="false" ht="17.1" outlineLevel="0" r="2766">
      <c r="A2766" s="36" t="n">
        <v>2761</v>
      </c>
      <c r="B2766" s="36" t="s">
        <v>3435</v>
      </c>
      <c r="C2766" s="38" t="s">
        <v>3577</v>
      </c>
      <c r="D2766" s="39" t="n">
        <v>153</v>
      </c>
      <c r="E2766" s="40"/>
    </row>
    <row collapsed="false" customFormat="false" customHeight="true" hidden="false" ht="17.1" outlineLevel="0" r="2767">
      <c r="A2767" s="36" t="n">
        <v>2762</v>
      </c>
      <c r="B2767" s="36" t="s">
        <v>3435</v>
      </c>
      <c r="C2767" s="38" t="s">
        <v>3578</v>
      </c>
      <c r="D2767" s="39" t="n">
        <v>98</v>
      </c>
      <c r="E2767" s="40"/>
    </row>
    <row collapsed="false" customFormat="false" customHeight="true" hidden="false" ht="17.1" outlineLevel="0" r="2768">
      <c r="A2768" s="36" t="n">
        <v>2763</v>
      </c>
      <c r="B2768" s="36" t="s">
        <v>3435</v>
      </c>
      <c r="C2768" s="38" t="s">
        <v>3579</v>
      </c>
      <c r="D2768" s="39" t="n">
        <v>50</v>
      </c>
      <c r="E2768" s="40"/>
    </row>
    <row collapsed="false" customFormat="false" customHeight="true" hidden="false" ht="17.1" outlineLevel="0" r="2769">
      <c r="A2769" s="36" t="n">
        <v>2764</v>
      </c>
      <c r="B2769" s="36" t="s">
        <v>3435</v>
      </c>
      <c r="C2769" s="38" t="s">
        <v>3580</v>
      </c>
      <c r="D2769" s="39" t="n">
        <v>93</v>
      </c>
      <c r="E2769" s="40"/>
    </row>
    <row collapsed="false" customFormat="false" customHeight="true" hidden="false" ht="17.1" outlineLevel="0" r="2770">
      <c r="A2770" s="36" t="n">
        <v>2765</v>
      </c>
      <c r="B2770" s="36" t="s">
        <v>3435</v>
      </c>
      <c r="C2770" s="38" t="s">
        <v>3581</v>
      </c>
      <c r="D2770" s="39" t="n">
        <v>180</v>
      </c>
      <c r="E2770" s="40"/>
    </row>
    <row collapsed="false" customFormat="false" customHeight="true" hidden="false" ht="17.1" outlineLevel="0" r="2771">
      <c r="A2771" s="36" t="n">
        <v>2766</v>
      </c>
      <c r="B2771" s="36" t="s">
        <v>3435</v>
      </c>
      <c r="C2771" s="38" t="s">
        <v>3582</v>
      </c>
      <c r="D2771" s="39" t="n">
        <v>65</v>
      </c>
      <c r="E2771" s="40"/>
    </row>
    <row collapsed="false" customFormat="false" customHeight="true" hidden="false" ht="17.1" outlineLevel="0" r="2772">
      <c r="A2772" s="36" t="n">
        <v>2767</v>
      </c>
      <c r="B2772" s="36" t="s">
        <v>3435</v>
      </c>
      <c r="C2772" s="38" t="s">
        <v>3583</v>
      </c>
      <c r="D2772" s="39" t="n">
        <v>543</v>
      </c>
      <c r="E2772" s="40"/>
    </row>
    <row collapsed="false" customFormat="false" customHeight="true" hidden="false" ht="17.1" outlineLevel="0" r="2773">
      <c r="A2773" s="36" t="n">
        <v>2768</v>
      </c>
      <c r="B2773" s="36" t="s">
        <v>3435</v>
      </c>
      <c r="C2773" s="38" t="s">
        <v>3584</v>
      </c>
      <c r="D2773" s="39" t="n">
        <v>164</v>
      </c>
      <c r="E2773" s="40"/>
    </row>
    <row collapsed="false" customFormat="false" customHeight="true" hidden="false" ht="17.1" outlineLevel="0" r="2774">
      <c r="A2774" s="36" t="n">
        <v>2769</v>
      </c>
      <c r="B2774" s="36" t="s">
        <v>3435</v>
      </c>
      <c r="C2774" s="38" t="s">
        <v>3585</v>
      </c>
      <c r="D2774" s="39" t="n">
        <v>198</v>
      </c>
      <c r="E2774" s="40"/>
    </row>
    <row collapsed="false" customFormat="false" customHeight="true" hidden="false" ht="17.1" outlineLevel="0" r="2775">
      <c r="A2775" s="36" t="n">
        <v>2770</v>
      </c>
      <c r="B2775" s="36" t="s">
        <v>3435</v>
      </c>
      <c r="C2775" s="38" t="s">
        <v>3586</v>
      </c>
      <c r="D2775" s="39" t="n">
        <v>76</v>
      </c>
      <c r="E2775" s="40"/>
    </row>
    <row collapsed="false" customFormat="false" customHeight="true" hidden="false" ht="17.1" outlineLevel="0" r="2776">
      <c r="A2776" s="36" t="n">
        <v>2771</v>
      </c>
      <c r="B2776" s="36" t="s">
        <v>3435</v>
      </c>
      <c r="C2776" s="38" t="s">
        <v>3587</v>
      </c>
      <c r="D2776" s="39" t="n">
        <v>14</v>
      </c>
      <c r="E2776" s="40"/>
    </row>
    <row collapsed="false" customFormat="false" customHeight="true" hidden="false" ht="17.1" outlineLevel="0" r="2777">
      <c r="A2777" s="36" t="n">
        <v>2772</v>
      </c>
      <c r="B2777" s="36" t="s">
        <v>3435</v>
      </c>
      <c r="C2777" s="38" t="s">
        <v>3588</v>
      </c>
      <c r="D2777" s="39" t="n">
        <v>101</v>
      </c>
      <c r="E2777" s="40"/>
    </row>
    <row collapsed="false" customFormat="false" customHeight="true" hidden="false" ht="17.1" outlineLevel="0" r="2778">
      <c r="A2778" s="36" t="n">
        <v>2773</v>
      </c>
      <c r="B2778" s="36" t="s">
        <v>3435</v>
      </c>
      <c r="C2778" s="38" t="s">
        <v>3589</v>
      </c>
      <c r="D2778" s="39" t="n">
        <v>51</v>
      </c>
      <c r="E2778" s="40"/>
    </row>
    <row collapsed="false" customFormat="false" customHeight="true" hidden="false" ht="17.1" outlineLevel="0" r="2779">
      <c r="A2779" s="36" t="n">
        <v>2774</v>
      </c>
      <c r="B2779" s="36" t="s">
        <v>3435</v>
      </c>
      <c r="C2779" s="38" t="s">
        <v>3590</v>
      </c>
      <c r="D2779" s="39" t="n">
        <v>122</v>
      </c>
      <c r="E2779" s="40"/>
    </row>
    <row collapsed="false" customFormat="false" customHeight="true" hidden="false" ht="17.1" outlineLevel="0" r="2780">
      <c r="A2780" s="36" t="n">
        <v>2775</v>
      </c>
      <c r="B2780" s="36" t="s">
        <v>3435</v>
      </c>
      <c r="C2780" s="38" t="s">
        <v>3591</v>
      </c>
      <c r="D2780" s="39" t="n">
        <v>305</v>
      </c>
      <c r="E2780" s="40"/>
    </row>
    <row collapsed="false" customFormat="false" customHeight="true" hidden="false" ht="17.1" outlineLevel="0" r="2781">
      <c r="A2781" s="36" t="n">
        <v>2776</v>
      </c>
      <c r="B2781" s="36" t="s">
        <v>3435</v>
      </c>
      <c r="C2781" s="38" t="s">
        <v>3592</v>
      </c>
      <c r="D2781" s="39" t="n">
        <v>77</v>
      </c>
      <c r="E2781" s="40"/>
    </row>
    <row collapsed="false" customFormat="false" customHeight="true" hidden="false" ht="17.1" outlineLevel="0" r="2782">
      <c r="A2782" s="36" t="n">
        <v>2777</v>
      </c>
      <c r="B2782" s="36" t="s">
        <v>3435</v>
      </c>
      <c r="C2782" s="38" t="s">
        <v>3593</v>
      </c>
      <c r="D2782" s="39" t="n">
        <v>238</v>
      </c>
      <c r="E2782" s="40"/>
    </row>
    <row collapsed="false" customFormat="false" customHeight="true" hidden="false" ht="17.1" outlineLevel="0" r="2783">
      <c r="A2783" s="36" t="n">
        <v>2778</v>
      </c>
      <c r="B2783" s="36" t="s">
        <v>3435</v>
      </c>
      <c r="C2783" s="38" t="s">
        <v>3594</v>
      </c>
      <c r="D2783" s="39" t="s">
        <v>850</v>
      </c>
      <c r="E2783" s="40"/>
    </row>
    <row collapsed="false" customFormat="false" customHeight="true" hidden="false" ht="17.1" outlineLevel="0" r="2784">
      <c r="A2784" s="36" t="n">
        <v>2779</v>
      </c>
      <c r="B2784" s="36" t="s">
        <v>3435</v>
      </c>
      <c r="C2784" s="38" t="s">
        <v>3595</v>
      </c>
      <c r="D2784" s="39" t="n">
        <v>341</v>
      </c>
      <c r="E2784" s="40"/>
    </row>
    <row collapsed="false" customFormat="false" customHeight="true" hidden="false" ht="17.1" outlineLevel="0" r="2785">
      <c r="A2785" s="36" t="n">
        <v>2780</v>
      </c>
      <c r="B2785" s="36" t="s">
        <v>3435</v>
      </c>
      <c r="C2785" s="38" t="s">
        <v>3596</v>
      </c>
      <c r="D2785" s="39" t="n">
        <v>1</v>
      </c>
      <c r="E2785" s="40"/>
    </row>
    <row collapsed="false" customFormat="false" customHeight="true" hidden="false" ht="17.1" outlineLevel="0" r="2786">
      <c r="A2786" s="36" t="n">
        <v>2781</v>
      </c>
      <c r="B2786" s="36" t="s">
        <v>3435</v>
      </c>
      <c r="C2786" s="38" t="s">
        <v>3597</v>
      </c>
      <c r="D2786" s="39" t="s">
        <v>850</v>
      </c>
      <c r="E2786" s="40"/>
    </row>
    <row collapsed="false" customFormat="false" customHeight="true" hidden="false" ht="17.1" outlineLevel="0" r="2787">
      <c r="A2787" s="36" t="n">
        <v>2782</v>
      </c>
      <c r="B2787" s="36" t="s">
        <v>3435</v>
      </c>
      <c r="C2787" s="38" t="s">
        <v>3598</v>
      </c>
      <c r="D2787" s="39" t="n">
        <v>81</v>
      </c>
      <c r="E2787" s="40"/>
    </row>
    <row collapsed="false" customFormat="false" customHeight="true" hidden="false" ht="17.1" outlineLevel="0" r="2788">
      <c r="A2788" s="36" t="n">
        <v>2783</v>
      </c>
      <c r="B2788" s="36" t="s">
        <v>3435</v>
      </c>
      <c r="C2788" s="38" t="s">
        <v>3599</v>
      </c>
      <c r="D2788" s="39" t="n">
        <v>197</v>
      </c>
      <c r="E2788" s="40"/>
    </row>
    <row collapsed="false" customFormat="false" customHeight="true" hidden="false" ht="17.1" outlineLevel="0" r="2789">
      <c r="A2789" s="36" t="n">
        <v>2784</v>
      </c>
      <c r="B2789" s="36" t="s">
        <v>3435</v>
      </c>
      <c r="C2789" s="38" t="s">
        <v>3600</v>
      </c>
      <c r="D2789" s="39" t="n">
        <v>4</v>
      </c>
      <c r="E2789" s="40"/>
    </row>
    <row collapsed="false" customFormat="false" customHeight="true" hidden="false" ht="17.1" outlineLevel="0" r="2790">
      <c r="A2790" s="36" t="n">
        <v>2785</v>
      </c>
      <c r="B2790" s="36" t="s">
        <v>3435</v>
      </c>
      <c r="C2790" s="38" t="s">
        <v>3601</v>
      </c>
      <c r="D2790" s="39" t="n">
        <v>118</v>
      </c>
      <c r="E2790" s="40"/>
    </row>
    <row collapsed="false" customFormat="false" customHeight="true" hidden="false" ht="17.1" outlineLevel="0" r="2791">
      <c r="A2791" s="36" t="n">
        <v>2786</v>
      </c>
      <c r="B2791" s="36" t="s">
        <v>3435</v>
      </c>
      <c r="C2791" s="38" t="s">
        <v>3602</v>
      </c>
      <c r="D2791" s="39" t="n">
        <v>110</v>
      </c>
      <c r="E2791" s="40"/>
    </row>
    <row collapsed="false" customFormat="false" customHeight="true" hidden="false" ht="17.1" outlineLevel="0" r="2792">
      <c r="A2792" s="36" t="n">
        <v>2787</v>
      </c>
      <c r="B2792" s="36" t="s">
        <v>3435</v>
      </c>
      <c r="C2792" s="38" t="s">
        <v>3603</v>
      </c>
      <c r="D2792" s="39" t="n">
        <v>124</v>
      </c>
      <c r="E2792" s="40"/>
    </row>
    <row collapsed="false" customFormat="false" customHeight="true" hidden="false" ht="17.1" outlineLevel="0" r="2793">
      <c r="A2793" s="36" t="n">
        <v>2788</v>
      </c>
      <c r="B2793" s="36" t="s">
        <v>3435</v>
      </c>
      <c r="C2793" s="38" t="s">
        <v>3604</v>
      </c>
      <c r="D2793" s="39" t="n">
        <v>43</v>
      </c>
      <c r="E2793" s="40"/>
    </row>
    <row collapsed="false" customFormat="false" customHeight="true" hidden="false" ht="17.1" outlineLevel="0" r="2794">
      <c r="A2794" s="36" t="n">
        <v>2789</v>
      </c>
      <c r="B2794" s="36" t="s">
        <v>3435</v>
      </c>
      <c r="C2794" s="38" t="s">
        <v>3605</v>
      </c>
      <c r="D2794" s="39" t="n">
        <v>105</v>
      </c>
      <c r="E2794" s="40"/>
    </row>
    <row collapsed="false" customFormat="false" customHeight="true" hidden="false" ht="17.1" outlineLevel="0" r="2795">
      <c r="A2795" s="36" t="n">
        <v>2790</v>
      </c>
      <c r="B2795" s="36" t="s">
        <v>3435</v>
      </c>
      <c r="C2795" s="38" t="s">
        <v>3606</v>
      </c>
      <c r="D2795" s="39" t="n">
        <v>108</v>
      </c>
      <c r="E2795" s="40"/>
    </row>
    <row collapsed="false" customFormat="false" customHeight="true" hidden="false" ht="17.1" outlineLevel="0" r="2796">
      <c r="A2796" s="36" t="n">
        <v>2791</v>
      </c>
      <c r="B2796" s="36" t="s">
        <v>3435</v>
      </c>
      <c r="C2796" s="38" t="s">
        <v>3607</v>
      </c>
      <c r="D2796" s="39" t="n">
        <v>194</v>
      </c>
      <c r="E2796" s="40"/>
    </row>
    <row collapsed="false" customFormat="false" customHeight="true" hidden="false" ht="17.1" outlineLevel="0" r="2797">
      <c r="A2797" s="36" t="n">
        <v>2792</v>
      </c>
      <c r="B2797" s="36" t="s">
        <v>3435</v>
      </c>
      <c r="C2797" s="38" t="s">
        <v>3608</v>
      </c>
      <c r="D2797" s="39" t="n">
        <v>56</v>
      </c>
      <c r="E2797" s="40"/>
    </row>
    <row collapsed="false" customFormat="false" customHeight="true" hidden="false" ht="17.1" outlineLevel="0" r="2798">
      <c r="A2798" s="36" t="n">
        <v>2793</v>
      </c>
      <c r="B2798" s="36" t="s">
        <v>3435</v>
      </c>
      <c r="C2798" s="38" t="s">
        <v>3609</v>
      </c>
      <c r="D2798" s="39" t="n">
        <v>83</v>
      </c>
      <c r="E2798" s="40"/>
    </row>
    <row collapsed="false" customFormat="false" customHeight="true" hidden="false" ht="17.1" outlineLevel="0" r="2799">
      <c r="A2799" s="36" t="n">
        <v>2794</v>
      </c>
      <c r="B2799" s="36" t="s">
        <v>3435</v>
      </c>
      <c r="C2799" s="38" t="s">
        <v>3610</v>
      </c>
      <c r="D2799" s="39" t="n">
        <v>95</v>
      </c>
      <c r="E2799" s="40"/>
    </row>
    <row collapsed="false" customFormat="false" customHeight="true" hidden="false" ht="17.1" outlineLevel="0" r="2800">
      <c r="A2800" s="36" t="n">
        <v>2795</v>
      </c>
      <c r="B2800" s="36" t="s">
        <v>3435</v>
      </c>
      <c r="C2800" s="38" t="s">
        <v>3611</v>
      </c>
      <c r="D2800" s="39" t="n">
        <v>120</v>
      </c>
      <c r="E2800" s="40"/>
    </row>
    <row collapsed="false" customFormat="false" customHeight="true" hidden="false" ht="17.1" outlineLevel="0" r="2801">
      <c r="A2801" s="36" t="n">
        <v>2796</v>
      </c>
      <c r="B2801" s="36" t="s">
        <v>3435</v>
      </c>
      <c r="C2801" s="38" t="s">
        <v>3612</v>
      </c>
      <c r="D2801" s="39" t="n">
        <v>132</v>
      </c>
      <c r="E2801" s="40"/>
    </row>
    <row collapsed="false" customFormat="false" customHeight="true" hidden="false" ht="17.1" outlineLevel="0" r="2802">
      <c r="A2802" s="36" t="n">
        <v>2797</v>
      </c>
      <c r="B2802" s="36" t="s">
        <v>3435</v>
      </c>
      <c r="C2802" s="38" t="s">
        <v>3613</v>
      </c>
      <c r="D2802" s="39" t="n">
        <v>92</v>
      </c>
      <c r="E2802" s="40"/>
    </row>
    <row collapsed="false" customFormat="false" customHeight="true" hidden="false" ht="17.1" outlineLevel="0" r="2803">
      <c r="A2803" s="36" t="n">
        <v>2798</v>
      </c>
      <c r="B2803" s="36" t="s">
        <v>3435</v>
      </c>
      <c r="C2803" s="38" t="s">
        <v>3614</v>
      </c>
      <c r="D2803" s="39" t="n">
        <v>17</v>
      </c>
      <c r="E2803" s="40"/>
    </row>
    <row collapsed="false" customFormat="false" customHeight="true" hidden="false" ht="17.1" outlineLevel="0" r="2804">
      <c r="A2804" s="36" t="n">
        <v>2799</v>
      </c>
      <c r="B2804" s="36" t="s">
        <v>3435</v>
      </c>
      <c r="C2804" s="38" t="s">
        <v>3615</v>
      </c>
      <c r="D2804" s="39" t="n">
        <v>47</v>
      </c>
      <c r="E2804" s="40"/>
    </row>
    <row collapsed="false" customFormat="false" customHeight="true" hidden="false" ht="17.1" outlineLevel="0" r="2805">
      <c r="A2805" s="36" t="n">
        <v>2800</v>
      </c>
      <c r="B2805" s="36" t="s">
        <v>3435</v>
      </c>
      <c r="C2805" s="38" t="s">
        <v>3616</v>
      </c>
      <c r="D2805" s="39" t="n">
        <v>51</v>
      </c>
      <c r="E2805" s="40"/>
    </row>
    <row collapsed="false" customFormat="false" customHeight="true" hidden="false" ht="17.1" outlineLevel="0" r="2806">
      <c r="A2806" s="36" t="n">
        <v>2801</v>
      </c>
      <c r="B2806" s="36" t="s">
        <v>3435</v>
      </c>
      <c r="C2806" s="38" t="s">
        <v>3617</v>
      </c>
      <c r="D2806" s="39" t="n">
        <v>58</v>
      </c>
      <c r="E2806" s="40"/>
    </row>
    <row collapsed="false" customFormat="false" customHeight="true" hidden="false" ht="17.1" outlineLevel="0" r="2807">
      <c r="A2807" s="36" t="n">
        <v>2802</v>
      </c>
      <c r="B2807" s="36" t="s">
        <v>3435</v>
      </c>
      <c r="C2807" s="38" t="s">
        <v>3618</v>
      </c>
      <c r="D2807" s="39" t="n">
        <v>324</v>
      </c>
      <c r="E2807" s="40"/>
    </row>
    <row collapsed="false" customFormat="false" customHeight="true" hidden="false" ht="17.1" outlineLevel="0" r="2808">
      <c r="A2808" s="36" t="n">
        <v>2803</v>
      </c>
      <c r="B2808" s="36" t="s">
        <v>3435</v>
      </c>
      <c r="C2808" s="38" t="s">
        <v>3619</v>
      </c>
      <c r="D2808" s="39" t="n">
        <v>371</v>
      </c>
      <c r="E2808" s="40"/>
    </row>
    <row collapsed="false" customFormat="false" customHeight="true" hidden="false" ht="17.1" outlineLevel="0" r="2809">
      <c r="A2809" s="36" t="n">
        <v>2804</v>
      </c>
      <c r="B2809" s="36" t="s">
        <v>3435</v>
      </c>
      <c r="C2809" s="38" t="s">
        <v>3620</v>
      </c>
      <c r="D2809" s="39" t="n">
        <v>132</v>
      </c>
      <c r="E2809" s="40"/>
    </row>
    <row collapsed="false" customFormat="false" customHeight="true" hidden="false" ht="17.1" outlineLevel="0" r="2810">
      <c r="A2810" s="36" t="n">
        <v>2805</v>
      </c>
      <c r="B2810" s="36" t="s">
        <v>3435</v>
      </c>
      <c r="C2810" s="38" t="s">
        <v>3621</v>
      </c>
      <c r="D2810" s="39" t="n">
        <v>147</v>
      </c>
      <c r="E2810" s="40"/>
    </row>
    <row collapsed="false" customFormat="false" customHeight="true" hidden="false" ht="17.1" outlineLevel="0" r="2811">
      <c r="A2811" s="36" t="n">
        <v>2806</v>
      </c>
      <c r="B2811" s="36" t="s">
        <v>3435</v>
      </c>
      <c r="C2811" s="38" t="s">
        <v>3622</v>
      </c>
      <c r="D2811" s="39" t="n">
        <v>66</v>
      </c>
      <c r="E2811" s="40"/>
    </row>
    <row collapsed="false" customFormat="false" customHeight="true" hidden="false" ht="17.1" outlineLevel="0" r="2812">
      <c r="A2812" s="36" t="n">
        <v>2807</v>
      </c>
      <c r="B2812" s="36" t="s">
        <v>3435</v>
      </c>
      <c r="C2812" s="38" t="s">
        <v>3623</v>
      </c>
      <c r="D2812" s="39" t="n">
        <v>86</v>
      </c>
      <c r="E2812" s="40"/>
    </row>
    <row collapsed="false" customFormat="false" customHeight="true" hidden="false" ht="17.1" outlineLevel="0" r="2813">
      <c r="A2813" s="36" t="n">
        <v>2808</v>
      </c>
      <c r="B2813" s="36" t="s">
        <v>3435</v>
      </c>
      <c r="C2813" s="38" t="s">
        <v>3624</v>
      </c>
      <c r="D2813" s="39" t="n">
        <v>204</v>
      </c>
      <c r="E2813" s="40"/>
    </row>
    <row collapsed="false" customFormat="false" customHeight="true" hidden="false" ht="17.1" outlineLevel="0" r="2814">
      <c r="A2814" s="36" t="n">
        <v>2809</v>
      </c>
      <c r="B2814" s="36" t="s">
        <v>3435</v>
      </c>
      <c r="C2814" s="38" t="s">
        <v>3625</v>
      </c>
      <c r="D2814" s="39" t="n">
        <v>262</v>
      </c>
      <c r="E2814" s="40"/>
    </row>
    <row collapsed="false" customFormat="false" customHeight="true" hidden="false" ht="17.1" outlineLevel="0" r="2815">
      <c r="A2815" s="36" t="n">
        <v>2810</v>
      </c>
      <c r="B2815" s="36" t="s">
        <v>3435</v>
      </c>
      <c r="C2815" s="38" t="s">
        <v>3626</v>
      </c>
      <c r="D2815" s="39" t="n">
        <v>79</v>
      </c>
      <c r="E2815" s="40"/>
    </row>
    <row collapsed="false" customFormat="false" customHeight="true" hidden="false" ht="17.1" outlineLevel="0" r="2816">
      <c r="A2816" s="36" t="n">
        <v>2811</v>
      </c>
      <c r="B2816" s="36" t="s">
        <v>3435</v>
      </c>
      <c r="C2816" s="38" t="s">
        <v>3627</v>
      </c>
      <c r="D2816" s="39" t="s">
        <v>850</v>
      </c>
      <c r="E2816" s="40"/>
    </row>
    <row collapsed="false" customFormat="false" customHeight="true" hidden="false" ht="17.1" outlineLevel="0" r="2817">
      <c r="A2817" s="36" t="n">
        <v>2812</v>
      </c>
      <c r="B2817" s="36" t="s">
        <v>3435</v>
      </c>
      <c r="C2817" s="38" t="s">
        <v>3628</v>
      </c>
      <c r="D2817" s="39" t="n">
        <v>187</v>
      </c>
      <c r="E2817" s="40"/>
    </row>
    <row collapsed="false" customFormat="false" customHeight="true" hidden="false" ht="17.1" outlineLevel="0" r="2818">
      <c r="A2818" s="36" t="n">
        <v>2813</v>
      </c>
      <c r="B2818" s="36" t="s">
        <v>3435</v>
      </c>
      <c r="C2818" s="38" t="s">
        <v>3629</v>
      </c>
      <c r="D2818" s="39" t="n">
        <v>94</v>
      </c>
      <c r="E2818" s="40"/>
    </row>
    <row collapsed="false" customFormat="false" customHeight="true" hidden="false" ht="17.1" outlineLevel="0" r="2819">
      <c r="A2819" s="36" t="n">
        <v>2814</v>
      </c>
      <c r="B2819" s="36" t="s">
        <v>3435</v>
      </c>
      <c r="C2819" s="38" t="s">
        <v>3630</v>
      </c>
      <c r="D2819" s="39" t="s">
        <v>850</v>
      </c>
      <c r="E2819" s="40"/>
    </row>
    <row collapsed="false" customFormat="false" customHeight="true" hidden="false" ht="17.1" outlineLevel="0" r="2820">
      <c r="A2820" s="36" t="n">
        <v>2815</v>
      </c>
      <c r="B2820" s="36" t="s">
        <v>3435</v>
      </c>
      <c r="C2820" s="38" t="s">
        <v>3631</v>
      </c>
      <c r="D2820" s="39" t="s">
        <v>850</v>
      </c>
      <c r="E2820" s="40"/>
    </row>
    <row collapsed="false" customFormat="false" customHeight="true" hidden="false" ht="17.1" outlineLevel="0" r="2821">
      <c r="A2821" s="36" t="n">
        <v>2816</v>
      </c>
      <c r="B2821" s="36" t="s">
        <v>461</v>
      </c>
      <c r="C2821" s="38" t="s">
        <v>3632</v>
      </c>
      <c r="D2821" s="39" t="n">
        <v>175</v>
      </c>
      <c r="E2821" s="40"/>
    </row>
    <row collapsed="false" customFormat="false" customHeight="true" hidden="false" ht="17.1" outlineLevel="0" r="2822">
      <c r="A2822" s="36" t="n">
        <v>2817</v>
      </c>
      <c r="B2822" s="36" t="s">
        <v>461</v>
      </c>
      <c r="C2822" s="38" t="s">
        <v>3633</v>
      </c>
      <c r="D2822" s="39" t="n">
        <v>379</v>
      </c>
      <c r="E2822" s="40"/>
    </row>
    <row collapsed="false" customFormat="false" customHeight="true" hidden="false" ht="17.1" outlineLevel="0" r="2823">
      <c r="A2823" s="36" t="n">
        <v>2818</v>
      </c>
      <c r="B2823" s="36" t="s">
        <v>461</v>
      </c>
      <c r="C2823" s="38" t="s">
        <v>3634</v>
      </c>
      <c r="D2823" s="39" t="n">
        <v>251</v>
      </c>
      <c r="E2823" s="40"/>
    </row>
    <row collapsed="false" customFormat="false" customHeight="true" hidden="false" ht="17.1" outlineLevel="0" r="2824">
      <c r="A2824" s="36" t="n">
        <v>2819</v>
      </c>
      <c r="B2824" s="36" t="s">
        <v>461</v>
      </c>
      <c r="C2824" s="38" t="s">
        <v>3635</v>
      </c>
      <c r="D2824" s="39" t="n">
        <v>401</v>
      </c>
      <c r="E2824" s="40"/>
    </row>
    <row collapsed="false" customFormat="false" customHeight="true" hidden="false" ht="17.1" outlineLevel="0" r="2825">
      <c r="A2825" s="36" t="n">
        <v>2820</v>
      </c>
      <c r="B2825" s="36" t="s">
        <v>461</v>
      </c>
      <c r="C2825" s="38" t="s">
        <v>3636</v>
      </c>
      <c r="D2825" s="39" t="n">
        <v>403</v>
      </c>
      <c r="E2825" s="40"/>
    </row>
    <row collapsed="false" customFormat="false" customHeight="true" hidden="false" ht="17.1" outlineLevel="0" r="2826">
      <c r="A2826" s="36" t="n">
        <v>2821</v>
      </c>
      <c r="B2826" s="36" t="s">
        <v>461</v>
      </c>
      <c r="C2826" s="38" t="s">
        <v>3637</v>
      </c>
      <c r="D2826" s="39" t="n">
        <v>2462</v>
      </c>
      <c r="E2826" s="40"/>
    </row>
    <row collapsed="false" customFormat="false" customHeight="true" hidden="false" ht="17.1" outlineLevel="0" r="2827">
      <c r="A2827" s="36" t="n">
        <v>2822</v>
      </c>
      <c r="B2827" s="36" t="s">
        <v>461</v>
      </c>
      <c r="C2827" s="38" t="s">
        <v>3638</v>
      </c>
      <c r="D2827" s="39" t="n">
        <v>398</v>
      </c>
      <c r="E2827" s="40"/>
    </row>
    <row collapsed="false" customFormat="false" customHeight="true" hidden="false" ht="17.1" outlineLevel="0" r="2828">
      <c r="A2828" s="36" t="n">
        <v>2823</v>
      </c>
      <c r="B2828" s="36" t="s">
        <v>461</v>
      </c>
      <c r="C2828" s="38" t="s">
        <v>3639</v>
      </c>
      <c r="D2828" s="39" t="n">
        <v>307</v>
      </c>
      <c r="E2828" s="40"/>
    </row>
    <row collapsed="false" customFormat="false" customHeight="true" hidden="false" ht="17.1" outlineLevel="0" r="2829">
      <c r="A2829" s="36" t="n">
        <v>2824</v>
      </c>
      <c r="B2829" s="36" t="s">
        <v>461</v>
      </c>
      <c r="C2829" s="38" t="s">
        <v>3640</v>
      </c>
      <c r="D2829" s="39" t="n">
        <v>194</v>
      </c>
      <c r="E2829" s="40"/>
    </row>
    <row collapsed="false" customFormat="false" customHeight="true" hidden="false" ht="17.1" outlineLevel="0" r="2830">
      <c r="A2830" s="36" t="n">
        <v>2825</v>
      </c>
      <c r="B2830" s="36" t="s">
        <v>461</v>
      </c>
      <c r="C2830" s="38" t="s">
        <v>3641</v>
      </c>
      <c r="D2830" s="39" t="n">
        <v>187</v>
      </c>
      <c r="E2830" s="40"/>
    </row>
    <row collapsed="false" customFormat="false" customHeight="true" hidden="false" ht="17.1" outlineLevel="0" r="2831">
      <c r="A2831" s="36" t="n">
        <v>2826</v>
      </c>
      <c r="B2831" s="36" t="s">
        <v>461</v>
      </c>
      <c r="C2831" s="38" t="s">
        <v>3642</v>
      </c>
      <c r="D2831" s="39" t="n">
        <v>267</v>
      </c>
      <c r="E2831" s="40"/>
    </row>
    <row collapsed="false" customFormat="false" customHeight="true" hidden="false" ht="17.1" outlineLevel="0" r="2832">
      <c r="A2832" s="36" t="n">
        <v>2827</v>
      </c>
      <c r="B2832" s="36" t="s">
        <v>461</v>
      </c>
      <c r="C2832" s="38" t="s">
        <v>3643</v>
      </c>
      <c r="D2832" s="39" t="n">
        <v>136</v>
      </c>
      <c r="E2832" s="40"/>
    </row>
    <row collapsed="false" customFormat="false" customHeight="true" hidden="false" ht="17.1" outlineLevel="0" r="2833">
      <c r="A2833" s="36" t="n">
        <v>2828</v>
      </c>
      <c r="B2833" s="36" t="s">
        <v>461</v>
      </c>
      <c r="C2833" s="38" t="s">
        <v>3644</v>
      </c>
      <c r="D2833" s="39" t="n">
        <v>289</v>
      </c>
      <c r="E2833" s="40"/>
    </row>
    <row collapsed="false" customFormat="false" customHeight="true" hidden="false" ht="17.1" outlineLevel="0" r="2834">
      <c r="A2834" s="36" t="n">
        <v>2829</v>
      </c>
      <c r="B2834" s="36" t="s">
        <v>461</v>
      </c>
      <c r="C2834" s="38" t="s">
        <v>3645</v>
      </c>
      <c r="D2834" s="39" t="n">
        <v>269</v>
      </c>
      <c r="E2834" s="40"/>
    </row>
    <row collapsed="false" customFormat="false" customHeight="true" hidden="false" ht="17.1" outlineLevel="0" r="2835">
      <c r="A2835" s="36" t="n">
        <v>2830</v>
      </c>
      <c r="B2835" s="36" t="s">
        <v>461</v>
      </c>
      <c r="C2835" s="38" t="s">
        <v>3646</v>
      </c>
      <c r="D2835" s="39" t="n">
        <v>145</v>
      </c>
      <c r="E2835" s="40"/>
    </row>
    <row collapsed="false" customFormat="false" customHeight="true" hidden="false" ht="17.1" outlineLevel="0" r="2836">
      <c r="A2836" s="36" t="n">
        <v>2831</v>
      </c>
      <c r="B2836" s="36" t="s">
        <v>461</v>
      </c>
      <c r="C2836" s="38" t="s">
        <v>3646</v>
      </c>
      <c r="D2836" s="39" t="n">
        <v>520</v>
      </c>
      <c r="E2836" s="40"/>
    </row>
    <row collapsed="false" customFormat="false" customHeight="true" hidden="false" ht="17.1" outlineLevel="0" r="2837">
      <c r="A2837" s="36" t="n">
        <v>2832</v>
      </c>
      <c r="B2837" s="36" t="s">
        <v>461</v>
      </c>
      <c r="C2837" s="38" t="s">
        <v>3647</v>
      </c>
      <c r="D2837" s="39" t="n">
        <v>560</v>
      </c>
      <c r="E2837" s="40"/>
    </row>
    <row collapsed="false" customFormat="false" customHeight="true" hidden="false" ht="17.1" outlineLevel="0" r="2838">
      <c r="A2838" s="36" t="n">
        <v>2833</v>
      </c>
      <c r="B2838" s="36" t="s">
        <v>461</v>
      </c>
      <c r="C2838" s="38" t="s">
        <v>3648</v>
      </c>
      <c r="D2838" s="39" t="n">
        <v>197</v>
      </c>
      <c r="E2838" s="40"/>
    </row>
    <row collapsed="false" customFormat="false" customHeight="true" hidden="false" ht="17.1" outlineLevel="0" r="2839">
      <c r="A2839" s="36" t="n">
        <v>2834</v>
      </c>
      <c r="B2839" s="36" t="s">
        <v>461</v>
      </c>
      <c r="C2839" s="38" t="s">
        <v>3649</v>
      </c>
      <c r="D2839" s="39" t="n">
        <v>302</v>
      </c>
      <c r="E2839" s="40"/>
    </row>
    <row collapsed="false" customFormat="false" customHeight="true" hidden="false" ht="17.1" outlineLevel="0" r="2840">
      <c r="A2840" s="36" t="n">
        <v>2835</v>
      </c>
      <c r="B2840" s="36" t="s">
        <v>461</v>
      </c>
      <c r="C2840" s="38" t="s">
        <v>3650</v>
      </c>
      <c r="D2840" s="39" t="n">
        <v>100</v>
      </c>
      <c r="E2840" s="40"/>
    </row>
    <row collapsed="false" customFormat="false" customHeight="true" hidden="false" ht="17.1" outlineLevel="0" r="2841">
      <c r="A2841" s="36" t="n">
        <v>2836</v>
      </c>
      <c r="B2841" s="36" t="s">
        <v>461</v>
      </c>
      <c r="C2841" s="38" t="s">
        <v>3651</v>
      </c>
      <c r="D2841" s="39" t="n">
        <v>219</v>
      </c>
      <c r="E2841" s="40"/>
    </row>
    <row collapsed="false" customFormat="false" customHeight="true" hidden="false" ht="17.1" outlineLevel="0" r="2842">
      <c r="A2842" s="36" t="n">
        <v>2837</v>
      </c>
      <c r="B2842" s="36" t="s">
        <v>461</v>
      </c>
      <c r="C2842" s="38" t="s">
        <v>3652</v>
      </c>
      <c r="D2842" s="39" t="n">
        <v>153</v>
      </c>
      <c r="E2842" s="40"/>
    </row>
    <row collapsed="false" customFormat="false" customHeight="true" hidden="false" ht="17.1" outlineLevel="0" r="2843">
      <c r="A2843" s="36" t="n">
        <v>2838</v>
      </c>
      <c r="B2843" s="36" t="s">
        <v>461</v>
      </c>
      <c r="C2843" s="38" t="s">
        <v>3653</v>
      </c>
      <c r="D2843" s="39" t="n">
        <v>99</v>
      </c>
      <c r="E2843" s="40"/>
    </row>
    <row collapsed="false" customFormat="false" customHeight="true" hidden="false" ht="17.1" outlineLevel="0" r="2844">
      <c r="A2844" s="36" t="n">
        <v>2839</v>
      </c>
      <c r="B2844" s="36" t="s">
        <v>461</v>
      </c>
      <c r="C2844" s="38" t="s">
        <v>3654</v>
      </c>
      <c r="D2844" s="39" t="n">
        <v>7</v>
      </c>
      <c r="E2844" s="40"/>
    </row>
    <row collapsed="false" customFormat="false" customHeight="true" hidden="false" ht="17.1" outlineLevel="0" r="2845">
      <c r="A2845" s="36" t="n">
        <v>2840</v>
      </c>
      <c r="B2845" s="36" t="s">
        <v>461</v>
      </c>
      <c r="C2845" s="38" t="s">
        <v>3655</v>
      </c>
      <c r="D2845" s="39" t="n">
        <v>264</v>
      </c>
      <c r="E2845" s="40"/>
    </row>
    <row collapsed="false" customFormat="false" customHeight="true" hidden="false" ht="17.1" outlineLevel="0" r="2846">
      <c r="A2846" s="36" t="n">
        <v>2841</v>
      </c>
      <c r="B2846" s="36" t="s">
        <v>461</v>
      </c>
      <c r="C2846" s="38" t="s">
        <v>3656</v>
      </c>
      <c r="D2846" s="39" t="n">
        <v>154</v>
      </c>
      <c r="E2846" s="40"/>
    </row>
    <row collapsed="false" customFormat="false" customHeight="true" hidden="false" ht="17.1" outlineLevel="0" r="2847">
      <c r="A2847" s="36" t="n">
        <v>2842</v>
      </c>
      <c r="B2847" s="36" t="s">
        <v>461</v>
      </c>
      <c r="C2847" s="38" t="s">
        <v>3657</v>
      </c>
      <c r="D2847" s="39" t="n">
        <v>292</v>
      </c>
      <c r="E2847" s="40"/>
    </row>
    <row collapsed="false" customFormat="false" customHeight="true" hidden="false" ht="17.1" outlineLevel="0" r="2848">
      <c r="A2848" s="36" t="n">
        <v>2843</v>
      </c>
      <c r="B2848" s="36" t="s">
        <v>461</v>
      </c>
      <c r="C2848" s="38" t="s">
        <v>3658</v>
      </c>
      <c r="D2848" s="39" t="n">
        <v>123</v>
      </c>
      <c r="E2848" s="40"/>
    </row>
    <row collapsed="false" customFormat="false" customHeight="true" hidden="false" ht="17.1" outlineLevel="0" r="2849">
      <c r="A2849" s="36" t="n">
        <v>2844</v>
      </c>
      <c r="B2849" s="36" t="s">
        <v>461</v>
      </c>
      <c r="C2849" s="38" t="s">
        <v>3659</v>
      </c>
      <c r="D2849" s="39" t="n">
        <v>126</v>
      </c>
      <c r="E2849" s="40"/>
    </row>
    <row collapsed="false" customFormat="false" customHeight="true" hidden="false" ht="17.1" outlineLevel="0" r="2850">
      <c r="A2850" s="36" t="n">
        <v>2845</v>
      </c>
      <c r="B2850" s="36" t="s">
        <v>461</v>
      </c>
      <c r="C2850" s="38" t="s">
        <v>3660</v>
      </c>
      <c r="D2850" s="39" t="n">
        <v>209</v>
      </c>
      <c r="E2850" s="40"/>
    </row>
    <row collapsed="false" customFormat="false" customHeight="true" hidden="false" ht="17.1" outlineLevel="0" r="2851">
      <c r="A2851" s="36" t="n">
        <v>2846</v>
      </c>
      <c r="B2851" s="36" t="s">
        <v>461</v>
      </c>
      <c r="C2851" s="38" t="s">
        <v>3661</v>
      </c>
      <c r="D2851" s="39" t="n">
        <v>133</v>
      </c>
      <c r="E2851" s="40"/>
    </row>
    <row collapsed="false" customFormat="false" customHeight="true" hidden="false" ht="17.1" outlineLevel="0" r="2852">
      <c r="A2852" s="36" t="n">
        <v>2847</v>
      </c>
      <c r="B2852" s="36" t="s">
        <v>461</v>
      </c>
      <c r="C2852" s="38" t="s">
        <v>3662</v>
      </c>
      <c r="D2852" s="39" t="n">
        <v>173</v>
      </c>
      <c r="E2852" s="40"/>
    </row>
    <row collapsed="false" customFormat="false" customHeight="true" hidden="false" ht="17.1" outlineLevel="0" r="2853">
      <c r="A2853" s="36" t="n">
        <v>2848</v>
      </c>
      <c r="B2853" s="36" t="s">
        <v>461</v>
      </c>
      <c r="C2853" s="38" t="s">
        <v>3663</v>
      </c>
      <c r="D2853" s="39" t="n">
        <v>240</v>
      </c>
      <c r="E2853" s="40"/>
    </row>
    <row collapsed="false" customFormat="false" customHeight="true" hidden="false" ht="17.1" outlineLevel="0" r="2854">
      <c r="A2854" s="36" t="n">
        <v>2849</v>
      </c>
      <c r="B2854" s="36" t="s">
        <v>461</v>
      </c>
      <c r="C2854" s="38" t="s">
        <v>3664</v>
      </c>
      <c r="D2854" s="39" t="n">
        <v>125</v>
      </c>
      <c r="E2854" s="40"/>
    </row>
    <row collapsed="false" customFormat="false" customHeight="true" hidden="false" ht="17.1" outlineLevel="0" r="2855">
      <c r="A2855" s="36" t="n">
        <v>2850</v>
      </c>
      <c r="B2855" s="36" t="s">
        <v>461</v>
      </c>
      <c r="C2855" s="38" t="s">
        <v>3665</v>
      </c>
      <c r="D2855" s="39" t="n">
        <v>98</v>
      </c>
      <c r="E2855" s="40"/>
    </row>
    <row collapsed="false" customFormat="false" customHeight="true" hidden="false" ht="17.1" outlineLevel="0" r="2856">
      <c r="A2856" s="36" t="n">
        <v>2851</v>
      </c>
      <c r="B2856" s="36" t="s">
        <v>461</v>
      </c>
      <c r="C2856" s="38" t="s">
        <v>3666</v>
      </c>
      <c r="D2856" s="39" t="n">
        <v>159</v>
      </c>
      <c r="E2856" s="40"/>
    </row>
    <row collapsed="false" customFormat="false" customHeight="true" hidden="false" ht="17.1" outlineLevel="0" r="2857">
      <c r="A2857" s="36" t="n">
        <v>2852</v>
      </c>
      <c r="B2857" s="36" t="s">
        <v>461</v>
      </c>
      <c r="C2857" s="38" t="s">
        <v>3667</v>
      </c>
      <c r="D2857" s="39" t="n">
        <v>200</v>
      </c>
      <c r="E2857" s="40"/>
    </row>
    <row collapsed="false" customFormat="false" customHeight="true" hidden="false" ht="17.1" outlineLevel="0" r="2858">
      <c r="A2858" s="36" t="n">
        <v>2853</v>
      </c>
      <c r="B2858" s="36" t="s">
        <v>461</v>
      </c>
      <c r="C2858" s="38" t="s">
        <v>3668</v>
      </c>
      <c r="D2858" s="39" t="n">
        <v>78</v>
      </c>
      <c r="E2858" s="40"/>
    </row>
    <row collapsed="false" customFormat="false" customHeight="true" hidden="false" ht="17.1" outlineLevel="0" r="2859">
      <c r="A2859" s="36" t="n">
        <v>2854</v>
      </c>
      <c r="B2859" s="36" t="s">
        <v>461</v>
      </c>
      <c r="C2859" s="38" t="s">
        <v>3669</v>
      </c>
      <c r="D2859" s="39" t="n">
        <v>134</v>
      </c>
      <c r="E2859" s="40"/>
    </row>
    <row collapsed="false" customFormat="false" customHeight="true" hidden="false" ht="17.1" outlineLevel="0" r="2860">
      <c r="A2860" s="36" t="n">
        <v>2855</v>
      </c>
      <c r="B2860" s="36" t="s">
        <v>461</v>
      </c>
      <c r="C2860" s="38" t="s">
        <v>3670</v>
      </c>
      <c r="D2860" s="39" t="n">
        <v>383</v>
      </c>
      <c r="E2860" s="40"/>
    </row>
    <row collapsed="false" customFormat="false" customHeight="true" hidden="false" ht="17.1" outlineLevel="0" r="2861">
      <c r="A2861" s="36" t="n">
        <v>2856</v>
      </c>
      <c r="B2861" s="36" t="s">
        <v>461</v>
      </c>
      <c r="C2861" s="38" t="s">
        <v>3671</v>
      </c>
      <c r="D2861" s="39" t="n">
        <v>60</v>
      </c>
      <c r="E2861" s="40"/>
    </row>
    <row collapsed="false" customFormat="false" customHeight="true" hidden="false" ht="17.1" outlineLevel="0" r="2862">
      <c r="A2862" s="36" t="n">
        <v>2857</v>
      </c>
      <c r="B2862" s="36" t="s">
        <v>461</v>
      </c>
      <c r="C2862" s="38" t="s">
        <v>3672</v>
      </c>
      <c r="D2862" s="39" t="n">
        <v>238</v>
      </c>
      <c r="E2862" s="40"/>
    </row>
    <row collapsed="false" customFormat="false" customHeight="true" hidden="false" ht="17.1" outlineLevel="0" r="2863">
      <c r="A2863" s="36" t="n">
        <v>2858</v>
      </c>
      <c r="B2863" s="36" t="s">
        <v>461</v>
      </c>
      <c r="C2863" s="38" t="s">
        <v>3673</v>
      </c>
      <c r="D2863" s="39" t="n">
        <v>197</v>
      </c>
      <c r="E2863" s="40"/>
    </row>
    <row collapsed="false" customFormat="false" customHeight="true" hidden="false" ht="17.1" outlineLevel="0" r="2864">
      <c r="A2864" s="36" t="n">
        <v>2859</v>
      </c>
      <c r="B2864" s="36" t="s">
        <v>461</v>
      </c>
      <c r="C2864" s="38" t="s">
        <v>3674</v>
      </c>
      <c r="D2864" s="39" t="n">
        <v>102</v>
      </c>
      <c r="E2864" s="40"/>
    </row>
    <row collapsed="false" customFormat="false" customHeight="true" hidden="false" ht="17.1" outlineLevel="0" r="2865">
      <c r="A2865" s="36" t="n">
        <v>2860</v>
      </c>
      <c r="B2865" s="36" t="s">
        <v>461</v>
      </c>
      <c r="C2865" s="38" t="s">
        <v>3675</v>
      </c>
      <c r="D2865" s="39" t="n">
        <v>318</v>
      </c>
      <c r="E2865" s="40"/>
    </row>
    <row collapsed="false" customFormat="false" customHeight="true" hidden="false" ht="17.1" outlineLevel="0" r="2866">
      <c r="A2866" s="36" t="n">
        <v>2861</v>
      </c>
      <c r="B2866" s="36" t="s">
        <v>461</v>
      </c>
      <c r="C2866" s="38" t="s">
        <v>3676</v>
      </c>
      <c r="D2866" s="39" t="n">
        <v>70</v>
      </c>
      <c r="E2866" s="40"/>
    </row>
    <row collapsed="false" customFormat="false" customHeight="true" hidden="false" ht="17.1" outlineLevel="0" r="2867">
      <c r="A2867" s="36" t="n">
        <v>2862</v>
      </c>
      <c r="B2867" s="36" t="s">
        <v>461</v>
      </c>
      <c r="C2867" s="38" t="s">
        <v>3676</v>
      </c>
      <c r="D2867" s="39" t="n">
        <v>140</v>
      </c>
      <c r="E2867" s="40"/>
    </row>
    <row collapsed="false" customFormat="false" customHeight="true" hidden="false" ht="17.1" outlineLevel="0" r="2868">
      <c r="A2868" s="36" t="n">
        <v>2863</v>
      </c>
      <c r="B2868" s="36" t="s">
        <v>461</v>
      </c>
      <c r="C2868" s="38" t="s">
        <v>3677</v>
      </c>
      <c r="D2868" s="39" t="n">
        <v>88</v>
      </c>
      <c r="E2868" s="40"/>
    </row>
    <row collapsed="false" customFormat="false" customHeight="true" hidden="false" ht="17.1" outlineLevel="0" r="2869">
      <c r="A2869" s="36" t="n">
        <v>2864</v>
      </c>
      <c r="B2869" s="36" t="s">
        <v>461</v>
      </c>
      <c r="C2869" s="38" t="s">
        <v>3678</v>
      </c>
      <c r="D2869" s="39" t="n">
        <v>272</v>
      </c>
      <c r="E2869" s="40"/>
    </row>
    <row collapsed="false" customFormat="false" customHeight="true" hidden="false" ht="17.1" outlineLevel="0" r="2870">
      <c r="A2870" s="36" t="n">
        <v>2865</v>
      </c>
      <c r="B2870" s="36" t="s">
        <v>461</v>
      </c>
      <c r="C2870" s="38" t="s">
        <v>3679</v>
      </c>
      <c r="D2870" s="39" t="n">
        <v>71</v>
      </c>
      <c r="E2870" s="40"/>
    </row>
    <row collapsed="false" customFormat="false" customHeight="true" hidden="false" ht="17.1" outlineLevel="0" r="2871">
      <c r="A2871" s="36" t="n">
        <v>2866</v>
      </c>
      <c r="B2871" s="36" t="s">
        <v>461</v>
      </c>
      <c r="C2871" s="38" t="s">
        <v>3680</v>
      </c>
      <c r="D2871" s="39" t="n">
        <v>106</v>
      </c>
      <c r="E2871" s="40"/>
    </row>
    <row collapsed="false" customFormat="false" customHeight="true" hidden="false" ht="17.1" outlineLevel="0" r="2872">
      <c r="A2872" s="36" t="n">
        <v>2867</v>
      </c>
      <c r="B2872" s="36" t="s">
        <v>461</v>
      </c>
      <c r="C2872" s="38" t="s">
        <v>3681</v>
      </c>
      <c r="D2872" s="39" t="n">
        <v>107</v>
      </c>
      <c r="E2872" s="40"/>
    </row>
    <row collapsed="false" customFormat="false" customHeight="true" hidden="false" ht="17.1" outlineLevel="0" r="2873">
      <c r="A2873" s="36" t="n">
        <v>2868</v>
      </c>
      <c r="B2873" s="36" t="s">
        <v>461</v>
      </c>
      <c r="C2873" s="38" t="s">
        <v>3682</v>
      </c>
      <c r="D2873" s="39" t="n">
        <v>87</v>
      </c>
      <c r="E2873" s="40"/>
    </row>
    <row collapsed="false" customFormat="false" customHeight="true" hidden="false" ht="17.1" outlineLevel="0" r="2874">
      <c r="A2874" s="36" t="n">
        <v>2869</v>
      </c>
      <c r="B2874" s="36" t="s">
        <v>461</v>
      </c>
      <c r="C2874" s="38" t="s">
        <v>3683</v>
      </c>
      <c r="D2874" s="39" t="n">
        <v>82</v>
      </c>
      <c r="E2874" s="40"/>
    </row>
    <row collapsed="false" customFormat="false" customHeight="true" hidden="false" ht="17.1" outlineLevel="0" r="2875">
      <c r="A2875" s="36" t="n">
        <v>2870</v>
      </c>
      <c r="B2875" s="36" t="s">
        <v>461</v>
      </c>
      <c r="C2875" s="38" t="s">
        <v>3684</v>
      </c>
      <c r="D2875" s="39" t="n">
        <v>156</v>
      </c>
      <c r="E2875" s="40"/>
    </row>
    <row collapsed="false" customFormat="false" customHeight="true" hidden="false" ht="17.1" outlineLevel="0" r="2876">
      <c r="A2876" s="36" t="n">
        <v>2871</v>
      </c>
      <c r="B2876" s="36" t="s">
        <v>461</v>
      </c>
      <c r="C2876" s="38" t="s">
        <v>3685</v>
      </c>
      <c r="D2876" s="39" t="n">
        <v>110</v>
      </c>
      <c r="E2876" s="40"/>
    </row>
    <row collapsed="false" customFormat="false" customHeight="true" hidden="false" ht="17.1" outlineLevel="0" r="2877">
      <c r="A2877" s="36" t="n">
        <v>2872</v>
      </c>
      <c r="B2877" s="36" t="s">
        <v>461</v>
      </c>
      <c r="C2877" s="38" t="s">
        <v>3686</v>
      </c>
      <c r="D2877" s="39" t="n">
        <v>188</v>
      </c>
      <c r="E2877" s="40"/>
    </row>
    <row collapsed="false" customFormat="false" customHeight="true" hidden="false" ht="17.1" outlineLevel="0" r="2878">
      <c r="A2878" s="36" t="n">
        <v>2873</v>
      </c>
      <c r="B2878" s="36" t="s">
        <v>461</v>
      </c>
      <c r="C2878" s="38" t="s">
        <v>3687</v>
      </c>
      <c r="D2878" s="39" t="n">
        <v>146</v>
      </c>
      <c r="E2878" s="40"/>
    </row>
    <row collapsed="false" customFormat="false" customHeight="true" hidden="false" ht="17.1" outlineLevel="0" r="2879">
      <c r="A2879" s="36" t="n">
        <v>2874</v>
      </c>
      <c r="B2879" s="36" t="s">
        <v>461</v>
      </c>
      <c r="C2879" s="38" t="s">
        <v>3688</v>
      </c>
      <c r="D2879" s="39" t="n">
        <v>83</v>
      </c>
      <c r="E2879" s="40"/>
    </row>
    <row collapsed="false" customFormat="false" customHeight="true" hidden="false" ht="17.1" outlineLevel="0" r="2880">
      <c r="A2880" s="36" t="n">
        <v>2875</v>
      </c>
      <c r="B2880" s="36" t="s">
        <v>461</v>
      </c>
      <c r="C2880" s="38" t="s">
        <v>3689</v>
      </c>
      <c r="D2880" s="39" t="n">
        <v>134</v>
      </c>
      <c r="E2880" s="40"/>
    </row>
    <row collapsed="false" customFormat="false" customHeight="true" hidden="false" ht="17.1" outlineLevel="0" r="2881">
      <c r="A2881" s="36" t="n">
        <v>2876</v>
      </c>
      <c r="B2881" s="36" t="s">
        <v>461</v>
      </c>
      <c r="C2881" s="38" t="s">
        <v>3690</v>
      </c>
      <c r="D2881" s="39" t="n">
        <v>181</v>
      </c>
      <c r="E2881" s="40"/>
    </row>
    <row collapsed="false" customFormat="false" customHeight="true" hidden="false" ht="17.1" outlineLevel="0" r="2882">
      <c r="A2882" s="36" t="n">
        <v>2877</v>
      </c>
      <c r="B2882" s="36" t="s">
        <v>461</v>
      </c>
      <c r="C2882" s="38" t="s">
        <v>3691</v>
      </c>
      <c r="D2882" s="39" t="n">
        <v>98</v>
      </c>
      <c r="E2882" s="40"/>
    </row>
    <row collapsed="false" customFormat="false" customHeight="true" hidden="false" ht="17.1" outlineLevel="0" r="2883">
      <c r="A2883" s="36" t="n">
        <v>2878</v>
      </c>
      <c r="B2883" s="36" t="s">
        <v>461</v>
      </c>
      <c r="C2883" s="38" t="s">
        <v>3692</v>
      </c>
      <c r="D2883" s="39" t="n">
        <v>119</v>
      </c>
      <c r="E2883" s="40"/>
    </row>
    <row collapsed="false" customFormat="false" customHeight="true" hidden="false" ht="17.1" outlineLevel="0" r="2884">
      <c r="A2884" s="36" t="n">
        <v>2879</v>
      </c>
      <c r="B2884" s="36" t="s">
        <v>461</v>
      </c>
      <c r="C2884" s="38" t="s">
        <v>3693</v>
      </c>
      <c r="D2884" s="39" t="n">
        <v>208</v>
      </c>
      <c r="E2884" s="40"/>
    </row>
    <row collapsed="false" customFormat="false" customHeight="true" hidden="false" ht="17.1" outlineLevel="0" r="2885">
      <c r="A2885" s="36" t="n">
        <v>2880</v>
      </c>
      <c r="B2885" s="36" t="s">
        <v>461</v>
      </c>
      <c r="C2885" s="38" t="s">
        <v>3694</v>
      </c>
      <c r="D2885" s="39" t="n">
        <v>122</v>
      </c>
      <c r="E2885" s="40"/>
    </row>
    <row collapsed="false" customFormat="false" customHeight="true" hidden="false" ht="17.1" outlineLevel="0" r="2886">
      <c r="A2886" s="36" t="n">
        <v>2881</v>
      </c>
      <c r="B2886" s="36" t="s">
        <v>461</v>
      </c>
      <c r="C2886" s="38" t="s">
        <v>3695</v>
      </c>
      <c r="D2886" s="39" t="n">
        <v>120</v>
      </c>
      <c r="E2886" s="40"/>
    </row>
    <row collapsed="false" customFormat="false" customHeight="true" hidden="false" ht="17.1" outlineLevel="0" r="2887">
      <c r="A2887" s="36" t="n">
        <v>2882</v>
      </c>
      <c r="B2887" s="36" t="s">
        <v>461</v>
      </c>
      <c r="C2887" s="38" t="s">
        <v>3696</v>
      </c>
      <c r="D2887" s="39" t="n">
        <v>406</v>
      </c>
      <c r="E2887" s="40"/>
    </row>
    <row collapsed="false" customFormat="false" customHeight="true" hidden="false" ht="17.1" outlineLevel="0" r="2888">
      <c r="A2888" s="36" t="n">
        <v>2883</v>
      </c>
      <c r="B2888" s="36" t="s">
        <v>461</v>
      </c>
      <c r="C2888" s="38" t="s">
        <v>3697</v>
      </c>
      <c r="D2888" s="39" t="n">
        <v>60</v>
      </c>
      <c r="E2888" s="40"/>
    </row>
    <row collapsed="false" customFormat="false" customHeight="true" hidden="false" ht="17.1" outlineLevel="0" r="2889">
      <c r="A2889" s="36" t="n">
        <v>2884</v>
      </c>
      <c r="B2889" s="36" t="s">
        <v>461</v>
      </c>
      <c r="C2889" s="38" t="s">
        <v>3698</v>
      </c>
      <c r="D2889" s="39" t="n">
        <v>90</v>
      </c>
      <c r="E2889" s="40"/>
    </row>
    <row collapsed="false" customFormat="false" customHeight="true" hidden="false" ht="17.1" outlineLevel="0" r="2890">
      <c r="A2890" s="36" t="n">
        <v>2885</v>
      </c>
      <c r="B2890" s="36" t="s">
        <v>461</v>
      </c>
      <c r="C2890" s="38" t="s">
        <v>3699</v>
      </c>
      <c r="D2890" s="39" t="n">
        <v>135</v>
      </c>
      <c r="E2890" s="40"/>
    </row>
    <row collapsed="false" customFormat="false" customHeight="true" hidden="false" ht="17.1" outlineLevel="0" r="2891">
      <c r="A2891" s="36" t="n">
        <v>2886</v>
      </c>
      <c r="B2891" s="36" t="s">
        <v>461</v>
      </c>
      <c r="C2891" s="38" t="s">
        <v>3700</v>
      </c>
      <c r="D2891" s="39" t="n">
        <v>119</v>
      </c>
      <c r="E2891" s="40"/>
    </row>
    <row collapsed="false" customFormat="false" customHeight="true" hidden="false" ht="17.1" outlineLevel="0" r="2892">
      <c r="A2892" s="36" t="n">
        <v>2887</v>
      </c>
      <c r="B2892" s="36" t="s">
        <v>461</v>
      </c>
      <c r="C2892" s="38" t="s">
        <v>3701</v>
      </c>
      <c r="D2892" s="39" t="n">
        <v>106</v>
      </c>
      <c r="E2892" s="40"/>
    </row>
    <row collapsed="false" customFormat="false" customHeight="true" hidden="false" ht="17.1" outlineLevel="0" r="2893">
      <c r="A2893" s="36" t="n">
        <v>2888</v>
      </c>
      <c r="B2893" s="36" t="s">
        <v>461</v>
      </c>
      <c r="C2893" s="38" t="s">
        <v>3702</v>
      </c>
      <c r="D2893" s="39" t="n">
        <v>348</v>
      </c>
      <c r="E2893" s="40"/>
    </row>
    <row collapsed="false" customFormat="false" customHeight="true" hidden="false" ht="17.1" outlineLevel="0" r="2894">
      <c r="A2894" s="36" t="n">
        <v>2889</v>
      </c>
      <c r="B2894" s="36" t="s">
        <v>461</v>
      </c>
      <c r="C2894" s="38" t="s">
        <v>3703</v>
      </c>
      <c r="D2894" s="39" t="n">
        <v>286</v>
      </c>
      <c r="E2894" s="40"/>
    </row>
    <row collapsed="false" customFormat="false" customHeight="true" hidden="false" ht="17.1" outlineLevel="0" r="2895">
      <c r="A2895" s="36" t="n">
        <v>2890</v>
      </c>
      <c r="B2895" s="36" t="s">
        <v>461</v>
      </c>
      <c r="C2895" s="38" t="s">
        <v>3704</v>
      </c>
      <c r="D2895" s="39" t="n">
        <v>665</v>
      </c>
      <c r="E2895" s="40"/>
    </row>
    <row collapsed="false" customFormat="false" customHeight="true" hidden="false" ht="17.1" outlineLevel="0" r="2896">
      <c r="A2896" s="36" t="n">
        <v>2891</v>
      </c>
      <c r="B2896" s="36" t="s">
        <v>461</v>
      </c>
      <c r="C2896" s="38" t="s">
        <v>3705</v>
      </c>
      <c r="D2896" s="39" t="n">
        <v>310</v>
      </c>
      <c r="E2896" s="40"/>
    </row>
    <row collapsed="false" customFormat="false" customHeight="true" hidden="false" ht="17.1" outlineLevel="0" r="2897">
      <c r="A2897" s="36" t="n">
        <v>2892</v>
      </c>
      <c r="B2897" s="36" t="s">
        <v>461</v>
      </c>
      <c r="C2897" s="38" t="s">
        <v>3706</v>
      </c>
      <c r="D2897" s="39" t="n">
        <v>234</v>
      </c>
      <c r="E2897" s="40"/>
    </row>
    <row collapsed="false" customFormat="false" customHeight="true" hidden="false" ht="17.1" outlineLevel="0" r="2898">
      <c r="A2898" s="36" t="n">
        <v>2893</v>
      </c>
      <c r="B2898" s="36" t="s">
        <v>461</v>
      </c>
      <c r="C2898" s="38" t="s">
        <v>3707</v>
      </c>
      <c r="D2898" s="39" t="n">
        <v>250</v>
      </c>
      <c r="E2898" s="40"/>
    </row>
    <row collapsed="false" customFormat="false" customHeight="true" hidden="false" ht="17.1" outlineLevel="0" r="2899">
      <c r="A2899" s="36" t="n">
        <v>2894</v>
      </c>
      <c r="B2899" s="36" t="s">
        <v>461</v>
      </c>
      <c r="C2899" s="38" t="s">
        <v>3708</v>
      </c>
      <c r="D2899" s="39" t="n">
        <v>517</v>
      </c>
      <c r="E2899" s="40"/>
    </row>
    <row collapsed="false" customFormat="false" customHeight="true" hidden="false" ht="17.1" outlineLevel="0" r="2900">
      <c r="A2900" s="36" t="n">
        <v>2895</v>
      </c>
      <c r="B2900" s="36" t="s">
        <v>461</v>
      </c>
      <c r="C2900" s="38" t="s">
        <v>3709</v>
      </c>
      <c r="D2900" s="39" t="n">
        <v>193</v>
      </c>
      <c r="E2900" s="40"/>
    </row>
    <row collapsed="false" customFormat="false" customHeight="true" hidden="false" ht="17.1" outlineLevel="0" r="2901">
      <c r="A2901" s="36" t="n">
        <v>2896</v>
      </c>
      <c r="B2901" s="36" t="s">
        <v>461</v>
      </c>
      <c r="C2901" s="38" t="s">
        <v>3710</v>
      </c>
      <c r="D2901" s="39" t="n">
        <v>49</v>
      </c>
      <c r="E2901" s="40"/>
    </row>
    <row collapsed="false" customFormat="false" customHeight="true" hidden="false" ht="17.1" outlineLevel="0" r="2902">
      <c r="A2902" s="36" t="n">
        <v>2897</v>
      </c>
      <c r="B2902" s="36" t="s">
        <v>461</v>
      </c>
      <c r="C2902" s="38" t="s">
        <v>3711</v>
      </c>
      <c r="D2902" s="39" t="n">
        <v>772</v>
      </c>
      <c r="E2902" s="40"/>
    </row>
    <row collapsed="false" customFormat="false" customHeight="true" hidden="false" ht="17.1" outlineLevel="0" r="2903">
      <c r="A2903" s="36" t="n">
        <v>2898</v>
      </c>
      <c r="B2903" s="36" t="s">
        <v>461</v>
      </c>
      <c r="C2903" s="38" t="s">
        <v>3712</v>
      </c>
      <c r="D2903" s="39" t="n">
        <v>127</v>
      </c>
      <c r="E2903" s="40"/>
    </row>
    <row collapsed="false" customFormat="false" customHeight="true" hidden="false" ht="17.1" outlineLevel="0" r="2904">
      <c r="A2904" s="36" t="n">
        <v>2899</v>
      </c>
      <c r="B2904" s="36" t="s">
        <v>461</v>
      </c>
      <c r="C2904" s="38" t="s">
        <v>3713</v>
      </c>
      <c r="D2904" s="39" t="n">
        <v>106</v>
      </c>
      <c r="E2904" s="40"/>
    </row>
    <row collapsed="false" customFormat="false" customHeight="true" hidden="false" ht="17.1" outlineLevel="0" r="2905">
      <c r="A2905" s="36" t="n">
        <v>2900</v>
      </c>
      <c r="B2905" s="36" t="s">
        <v>461</v>
      </c>
      <c r="C2905" s="38" t="s">
        <v>3714</v>
      </c>
      <c r="D2905" s="39" t="n">
        <v>71</v>
      </c>
      <c r="E2905" s="40"/>
    </row>
    <row collapsed="false" customFormat="false" customHeight="true" hidden="false" ht="17.1" outlineLevel="0" r="2906">
      <c r="A2906" s="36" t="n">
        <v>2901</v>
      </c>
      <c r="B2906" s="36" t="s">
        <v>461</v>
      </c>
      <c r="C2906" s="38" t="s">
        <v>3715</v>
      </c>
      <c r="D2906" s="39" t="n">
        <v>102</v>
      </c>
      <c r="E2906" s="40"/>
    </row>
    <row collapsed="false" customFormat="false" customHeight="true" hidden="false" ht="17.1" outlineLevel="0" r="2907">
      <c r="A2907" s="36" t="n">
        <v>2902</v>
      </c>
      <c r="B2907" s="36" t="s">
        <v>461</v>
      </c>
      <c r="C2907" s="38" t="s">
        <v>3716</v>
      </c>
      <c r="D2907" s="39" t="n">
        <v>197</v>
      </c>
      <c r="E2907" s="40"/>
    </row>
    <row collapsed="false" customFormat="false" customHeight="true" hidden="false" ht="17.1" outlineLevel="0" r="2908">
      <c r="A2908" s="36" t="n">
        <v>2903</v>
      </c>
      <c r="B2908" s="36" t="s">
        <v>461</v>
      </c>
      <c r="C2908" s="38" t="s">
        <v>3717</v>
      </c>
      <c r="D2908" s="39" t="n">
        <v>427</v>
      </c>
      <c r="E2908" s="40"/>
    </row>
    <row collapsed="false" customFormat="false" customHeight="true" hidden="false" ht="17.1" outlineLevel="0" r="2909">
      <c r="A2909" s="36" t="n">
        <v>2904</v>
      </c>
      <c r="B2909" s="36" t="s">
        <v>461</v>
      </c>
      <c r="C2909" s="38" t="s">
        <v>3718</v>
      </c>
      <c r="D2909" s="39" t="s">
        <v>850</v>
      </c>
      <c r="E2909" s="40"/>
    </row>
    <row collapsed="false" customFormat="false" customHeight="true" hidden="false" ht="17.1" outlineLevel="0" r="2910">
      <c r="A2910" s="36" t="n">
        <v>2905</v>
      </c>
      <c r="B2910" s="36" t="s">
        <v>461</v>
      </c>
      <c r="C2910" s="38" t="s">
        <v>3719</v>
      </c>
      <c r="D2910" s="39" t="n">
        <v>59</v>
      </c>
      <c r="E2910" s="40"/>
    </row>
    <row collapsed="false" customFormat="false" customHeight="true" hidden="false" ht="17.1" outlineLevel="0" r="2911">
      <c r="A2911" s="36" t="n">
        <v>2906</v>
      </c>
      <c r="B2911" s="36" t="s">
        <v>461</v>
      </c>
      <c r="C2911" s="38" t="s">
        <v>3720</v>
      </c>
      <c r="D2911" s="39" t="n">
        <v>99</v>
      </c>
      <c r="E2911" s="40"/>
    </row>
    <row collapsed="false" customFormat="false" customHeight="true" hidden="false" ht="17.1" outlineLevel="0" r="2912">
      <c r="A2912" s="36" t="n">
        <v>2907</v>
      </c>
      <c r="B2912" s="36" t="s">
        <v>461</v>
      </c>
      <c r="C2912" s="38" t="s">
        <v>3721</v>
      </c>
      <c r="D2912" s="39" t="n">
        <v>188</v>
      </c>
      <c r="E2912" s="40"/>
    </row>
    <row collapsed="false" customFormat="false" customHeight="true" hidden="false" ht="17.1" outlineLevel="0" r="2913">
      <c r="A2913" s="36" t="n">
        <v>2908</v>
      </c>
      <c r="B2913" s="36" t="s">
        <v>461</v>
      </c>
      <c r="C2913" s="38" t="s">
        <v>3722</v>
      </c>
      <c r="D2913" s="39" t="s">
        <v>850</v>
      </c>
      <c r="E2913" s="40" t="n">
        <f aca="false">COUNTIF(D6:D2915,D2913)</f>
        <v>353</v>
      </c>
    </row>
    <row collapsed="false" customFormat="false" customHeight="true" hidden="false" ht="17.1" outlineLevel="0" r="2914">
      <c r="A2914" s="36" t="n">
        <v>2909</v>
      </c>
      <c r="B2914" s="36" t="s">
        <v>461</v>
      </c>
      <c r="C2914" s="38" t="s">
        <v>3723</v>
      </c>
      <c r="D2914" s="39" t="n">
        <v>10</v>
      </c>
      <c r="E2914" s="40"/>
    </row>
    <row collapsed="false" customFormat="false" customHeight="true" hidden="false" ht="17.1" outlineLevel="0" r="2915">
      <c r="A2915" s="36" t="n">
        <v>2910</v>
      </c>
      <c r="B2915" s="36" t="s">
        <v>461</v>
      </c>
      <c r="C2915" s="38" t="s">
        <v>3724</v>
      </c>
      <c r="D2915" s="39" t="n">
        <v>10</v>
      </c>
      <c r="E2915" s="41" t="n">
        <f aca="false">SUM(D2821:D2915)</f>
        <v>20850</v>
      </c>
    </row>
    <row collapsed="false" customFormat="false" customHeight="true" hidden="false" ht="17.1" outlineLevel="0" r="2916">
      <c r="A2916" s="38"/>
      <c r="B2916" s="38"/>
      <c r="C2916" s="42" t="s">
        <v>3725</v>
      </c>
      <c r="D2916" s="43" t="n">
        <f aca="false">SUM(D6:D2915)</f>
        <v>446335</v>
      </c>
      <c r="E2916" s="43" t="n">
        <f aca="false">SUM(E6:E2915)</f>
        <v>21203</v>
      </c>
      <c r="F2916" s="35"/>
    </row>
    <row collapsed="false" customFormat="false" customHeight="true" hidden="false" ht="17.1" outlineLevel="0" r="2917">
      <c r="A2917" s="44"/>
      <c r="B2917" s="44"/>
      <c r="C2917" s="44"/>
      <c r="D2917" s="44"/>
      <c r="E2917" s="44"/>
    </row>
  </sheetData>
  <mergeCells count="3">
    <mergeCell ref="A1:D1"/>
    <mergeCell ref="A2:D2"/>
    <mergeCell ref="A3:D3"/>
  </mergeCells>
  <printOptions headings="false" gridLines="false" gridLinesSet="true" horizontalCentered="true" verticalCentered="false"/>
  <pageMargins left="0.3" right="0.3" top="0.5" bottom="0.5"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I614"/>
  <sheetViews>
    <sheetView colorId="64" defaultGridColor="true" rightToLeft="false" showFormulas="false" showGridLines="true" showOutlineSymbols="true" showRowColHeaders="true" showZeros="true" tabSelected="false" topLeftCell="A1" view="normal" windowProtection="true" workbookViewId="0" zoomScale="81" zoomScaleNormal="81" zoomScalePageLayoutView="100">
      <pane activePane="bottomRight" state="frozen" topLeftCell="D5" xSplit="3" ySplit="4"/>
      <selection activeCell="A1" activeCellId="0" pane="topLeft" sqref="A1"/>
      <selection activeCell="D1" activeCellId="0" pane="topRight" sqref="D1"/>
      <selection activeCell="A5" activeCellId="0" pane="bottomLeft" sqref="A5"/>
      <selection activeCell="E7" activeCellId="0" pane="bottomRight" sqref="E7"/>
    </sheetView>
  </sheetViews>
  <sheetFormatPr defaultRowHeight="15"/>
  <cols>
    <col collapsed="false" hidden="false" max="1" min="1" style="0" width="11.1428571428571"/>
    <col collapsed="false" hidden="false" max="2" min="2" style="0" width="20.1428571428571"/>
    <col collapsed="false" hidden="false" max="3" min="3" style="0" width="17.5765306122449"/>
    <col collapsed="false" hidden="false" max="4" min="4" style="0" width="11.1428571428571"/>
    <col collapsed="false" hidden="false" max="5" min="5" style="0" width="15"/>
    <col collapsed="false" hidden="false" max="6" min="6" style="0" width="16.2908163265306"/>
    <col collapsed="false" hidden="false" max="7" min="7" style="0" width="15"/>
    <col collapsed="false" hidden="false" max="8" min="8" style="0" width="16.2908163265306"/>
    <col collapsed="false" hidden="false" max="9" min="9" style="0" width="12.4183673469388"/>
    <col collapsed="false" hidden="false" max="1025" min="10" style="28" width="12.4183673469388"/>
  </cols>
  <sheetData>
    <row collapsed="false" customFormat="false" customHeight="true" hidden="false" ht="21" outlineLevel="0" r="1">
      <c r="A1" s="29" t="s">
        <v>839</v>
      </c>
      <c r="B1" s="29"/>
      <c r="C1" s="29"/>
      <c r="D1" s="29"/>
      <c r="E1" s="29"/>
      <c r="F1" s="29"/>
    </row>
    <row collapsed="false" customFormat="false" customHeight="true" hidden="false" ht="21" outlineLevel="0" r="2">
      <c r="A2" s="29" t="s">
        <v>3726</v>
      </c>
      <c r="B2" s="29"/>
      <c r="C2" s="29"/>
      <c r="D2" s="29"/>
      <c r="E2" s="29"/>
      <c r="F2" s="29"/>
    </row>
    <row collapsed="false" customFormat="false" customHeight="true" hidden="false" ht="21" outlineLevel="0" r="3">
      <c r="A3" s="31" t="s">
        <v>3727</v>
      </c>
      <c r="B3" s="31"/>
      <c r="C3" s="31"/>
      <c r="D3" s="31"/>
      <c r="E3" s="31"/>
      <c r="F3" s="31"/>
    </row>
    <row collapsed="false" customFormat="false" customHeight="true" hidden="false" ht="29.1" outlineLevel="0" r="4">
      <c r="A4" s="32" t="s">
        <v>842</v>
      </c>
      <c r="B4" s="32" t="s">
        <v>843</v>
      </c>
      <c r="C4" s="32" t="s">
        <v>3728</v>
      </c>
      <c r="D4" s="32" t="s">
        <v>3729</v>
      </c>
      <c r="E4" s="33" t="s">
        <v>3730</v>
      </c>
      <c r="F4" s="34" t="s">
        <v>3731</v>
      </c>
      <c r="G4" s="34" t="s">
        <v>3732</v>
      </c>
      <c r="H4" s="34" t="s">
        <v>3733</v>
      </c>
      <c r="I4" s="35"/>
    </row>
    <row collapsed="false" customFormat="false" customHeight="false" hidden="false" ht="15.75" outlineLevel="0" r="5">
      <c r="A5" s="45" t="n">
        <v>1</v>
      </c>
      <c r="B5" s="46" t="s">
        <v>42</v>
      </c>
      <c r="C5" s="45" t="s">
        <v>3734</v>
      </c>
      <c r="D5" s="45" t="n">
        <v>1</v>
      </c>
      <c r="E5" s="47" t="s">
        <v>3735</v>
      </c>
      <c r="F5" s="45" t="n">
        <v>1</v>
      </c>
      <c r="G5" s="48"/>
      <c r="H5" s="48"/>
      <c r="I5" s="35"/>
    </row>
    <row collapsed="false" customFormat="false" customHeight="false" hidden="false" ht="15.75" outlineLevel="0" r="6">
      <c r="A6" s="49"/>
      <c r="B6" s="46" t="s">
        <v>42</v>
      </c>
      <c r="C6" s="45" t="s">
        <v>3734</v>
      </c>
      <c r="D6" s="45" t="n">
        <v>2</v>
      </c>
      <c r="E6" s="47" t="s">
        <v>3736</v>
      </c>
      <c r="F6" s="45" t="n">
        <v>4</v>
      </c>
      <c r="G6" s="50"/>
      <c r="H6" s="50"/>
      <c r="I6" s="35"/>
    </row>
    <row collapsed="false" customFormat="false" customHeight="false" hidden="false" ht="15.75" outlineLevel="0" r="7">
      <c r="A7" s="49"/>
      <c r="B7" s="46" t="s">
        <v>42</v>
      </c>
      <c r="C7" s="45" t="s">
        <v>3734</v>
      </c>
      <c r="D7" s="45" t="n">
        <v>3</v>
      </c>
      <c r="E7" s="47" t="s">
        <v>3737</v>
      </c>
      <c r="F7" s="45" t="n">
        <v>1</v>
      </c>
      <c r="G7" s="50"/>
      <c r="H7" s="50"/>
      <c r="I7" s="35"/>
    </row>
    <row collapsed="false" customFormat="false" customHeight="false" hidden="false" ht="15.75" outlineLevel="0" r="8">
      <c r="A8" s="49"/>
      <c r="B8" s="46" t="s">
        <v>42</v>
      </c>
      <c r="C8" s="45" t="s">
        <v>3734</v>
      </c>
      <c r="D8" s="45" t="n">
        <v>4</v>
      </c>
      <c r="E8" s="47" t="s">
        <v>3738</v>
      </c>
      <c r="F8" s="45" t="n">
        <v>1</v>
      </c>
      <c r="G8" s="50"/>
      <c r="H8" s="50"/>
      <c r="I8" s="35"/>
    </row>
    <row collapsed="false" customFormat="false" customHeight="false" hidden="false" ht="15.75" outlineLevel="0" r="9">
      <c r="A9" s="49"/>
      <c r="B9" s="46" t="s">
        <v>42</v>
      </c>
      <c r="C9" s="45" t="s">
        <v>3734</v>
      </c>
      <c r="D9" s="45" t="n">
        <v>5</v>
      </c>
      <c r="E9" s="47" t="s">
        <v>3739</v>
      </c>
      <c r="F9" s="45" t="n">
        <v>1</v>
      </c>
      <c r="G9" s="50"/>
      <c r="H9" s="50"/>
      <c r="I9" s="35"/>
    </row>
    <row collapsed="false" customFormat="false" customHeight="false" hidden="false" ht="15.75" outlineLevel="0" r="10">
      <c r="A10" s="49"/>
      <c r="B10" s="46" t="s">
        <v>42</v>
      </c>
      <c r="C10" s="45" t="s">
        <v>3734</v>
      </c>
      <c r="D10" s="45" t="n">
        <v>6</v>
      </c>
      <c r="E10" s="47" t="s">
        <v>3740</v>
      </c>
      <c r="F10" s="45" t="n">
        <v>1</v>
      </c>
      <c r="G10" s="50"/>
      <c r="H10" s="50"/>
      <c r="I10" s="35"/>
    </row>
    <row collapsed="false" customFormat="false" customHeight="false" hidden="false" ht="15.75" outlineLevel="0" r="11">
      <c r="A11" s="49"/>
      <c r="B11" s="46" t="s">
        <v>42</v>
      </c>
      <c r="C11" s="45" t="s">
        <v>3734</v>
      </c>
      <c r="D11" s="45" t="n">
        <v>7</v>
      </c>
      <c r="E11" s="47" t="s">
        <v>3741</v>
      </c>
      <c r="F11" s="45" t="n">
        <v>1</v>
      </c>
      <c r="G11" s="50"/>
      <c r="H11" s="50"/>
      <c r="I11" s="35"/>
    </row>
    <row collapsed="false" customFormat="false" customHeight="false" hidden="false" ht="15.75" outlineLevel="0" r="12">
      <c r="A12" s="49"/>
      <c r="B12" s="45" t="s">
        <v>42</v>
      </c>
      <c r="C12" s="45" t="s">
        <v>3742</v>
      </c>
      <c r="D12" s="45" t="n">
        <v>8</v>
      </c>
      <c r="E12" s="47" t="s">
        <v>3743</v>
      </c>
      <c r="F12" s="45" t="n">
        <v>1</v>
      </c>
      <c r="G12" s="50"/>
      <c r="H12" s="50"/>
      <c r="I12" s="35"/>
    </row>
    <row collapsed="false" customFormat="false" customHeight="false" hidden="false" ht="15.75" outlineLevel="0" r="13">
      <c r="A13" s="49"/>
      <c r="B13" s="45" t="s">
        <v>42</v>
      </c>
      <c r="C13" s="45" t="s">
        <v>3742</v>
      </c>
      <c r="D13" s="45" t="n">
        <v>9</v>
      </c>
      <c r="E13" s="47" t="s">
        <v>3744</v>
      </c>
      <c r="F13" s="45" t="n">
        <v>1</v>
      </c>
      <c r="G13" s="50"/>
      <c r="H13" s="50"/>
      <c r="I13" s="35"/>
    </row>
    <row collapsed="false" customFormat="false" customHeight="false" hidden="false" ht="15.75" outlineLevel="0" r="14">
      <c r="A14" s="49"/>
      <c r="B14" s="45" t="s">
        <v>42</v>
      </c>
      <c r="C14" s="45" t="s">
        <v>3745</v>
      </c>
      <c r="D14" s="45" t="n">
        <v>10</v>
      </c>
      <c r="E14" s="47" t="s">
        <v>3746</v>
      </c>
      <c r="F14" s="45" t="n">
        <v>1</v>
      </c>
      <c r="G14" s="50"/>
      <c r="H14" s="50"/>
      <c r="I14" s="35"/>
    </row>
    <row collapsed="false" customFormat="false" customHeight="false" hidden="false" ht="15.75" outlineLevel="0" r="15">
      <c r="A15" s="49"/>
      <c r="B15" s="45" t="s">
        <v>42</v>
      </c>
      <c r="C15" s="45" t="s">
        <v>3745</v>
      </c>
      <c r="D15" s="45" t="n">
        <v>11</v>
      </c>
      <c r="E15" s="47" t="s">
        <v>3747</v>
      </c>
      <c r="F15" s="45" t="n">
        <v>1</v>
      </c>
      <c r="G15" s="50"/>
      <c r="H15" s="50"/>
      <c r="I15" s="35"/>
    </row>
    <row collapsed="false" customFormat="false" customHeight="false" hidden="false" ht="15.75" outlineLevel="0" r="16">
      <c r="A16" s="49"/>
      <c r="B16" s="45" t="s">
        <v>42</v>
      </c>
      <c r="C16" s="45" t="s">
        <v>3745</v>
      </c>
      <c r="D16" s="45" t="n">
        <v>12</v>
      </c>
      <c r="E16" s="47" t="s">
        <v>3748</v>
      </c>
      <c r="F16" s="45" t="n">
        <v>1</v>
      </c>
      <c r="G16" s="50"/>
      <c r="H16" s="50"/>
      <c r="I16" s="35"/>
    </row>
    <row collapsed="false" customFormat="false" customHeight="false" hidden="false" ht="15.75" outlineLevel="0" r="17">
      <c r="A17" s="49"/>
      <c r="B17" s="45" t="s">
        <v>42</v>
      </c>
      <c r="C17" s="45" t="s">
        <v>3745</v>
      </c>
      <c r="D17" s="45" t="n">
        <v>13</v>
      </c>
      <c r="E17" s="47" t="s">
        <v>3749</v>
      </c>
      <c r="F17" s="45" t="n">
        <v>1</v>
      </c>
      <c r="G17" s="50"/>
      <c r="H17" s="50"/>
      <c r="I17" s="35"/>
    </row>
    <row collapsed="false" customFormat="false" customHeight="false" hidden="false" ht="15.75" outlineLevel="0" r="18">
      <c r="A18" s="49"/>
      <c r="B18" s="45" t="s">
        <v>42</v>
      </c>
      <c r="C18" s="45" t="s">
        <v>3745</v>
      </c>
      <c r="D18" s="45" t="n">
        <v>14</v>
      </c>
      <c r="E18" s="47" t="s">
        <v>3750</v>
      </c>
      <c r="F18" s="45" t="n">
        <v>1</v>
      </c>
      <c r="G18" s="50"/>
      <c r="H18" s="50"/>
      <c r="I18" s="35"/>
    </row>
    <row collapsed="false" customFormat="false" customHeight="false" hidden="false" ht="15.75" outlineLevel="0" r="19">
      <c r="A19" s="49"/>
      <c r="B19" s="45" t="s">
        <v>42</v>
      </c>
      <c r="C19" s="45" t="s">
        <v>3745</v>
      </c>
      <c r="D19" s="45" t="n">
        <v>15</v>
      </c>
      <c r="E19" s="47" t="s">
        <v>3751</v>
      </c>
      <c r="F19" s="45" t="n">
        <v>1</v>
      </c>
      <c r="G19" s="50"/>
      <c r="H19" s="50"/>
      <c r="I19" s="35"/>
    </row>
    <row collapsed="false" customFormat="false" customHeight="false" hidden="false" ht="15.75" outlineLevel="0" r="20">
      <c r="A20" s="49"/>
      <c r="B20" s="45" t="s">
        <v>42</v>
      </c>
      <c r="C20" s="45" t="s">
        <v>3745</v>
      </c>
      <c r="D20" s="45" t="n">
        <v>16</v>
      </c>
      <c r="E20" s="47" t="s">
        <v>3752</v>
      </c>
      <c r="F20" s="45" t="n">
        <v>1</v>
      </c>
      <c r="G20" s="50"/>
      <c r="H20" s="50"/>
      <c r="I20" s="35"/>
    </row>
    <row collapsed="false" customFormat="false" customHeight="false" hidden="false" ht="15.75" outlineLevel="0" r="21">
      <c r="A21" s="49"/>
      <c r="B21" s="45" t="s">
        <v>42</v>
      </c>
      <c r="C21" s="45" t="s">
        <v>3745</v>
      </c>
      <c r="D21" s="45" t="n">
        <v>17</v>
      </c>
      <c r="E21" s="47" t="s">
        <v>3753</v>
      </c>
      <c r="F21" s="45" t="n">
        <v>1</v>
      </c>
      <c r="G21" s="50"/>
      <c r="H21" s="50"/>
      <c r="I21" s="35"/>
    </row>
    <row collapsed="false" customFormat="false" customHeight="false" hidden="false" ht="15.75" outlineLevel="0" r="22">
      <c r="A22" s="49"/>
      <c r="B22" s="45" t="s">
        <v>42</v>
      </c>
      <c r="C22" s="45" t="s">
        <v>3745</v>
      </c>
      <c r="D22" s="45" t="n">
        <v>18</v>
      </c>
      <c r="E22" s="47" t="s">
        <v>3754</v>
      </c>
      <c r="F22" s="45" t="n">
        <v>1</v>
      </c>
      <c r="G22" s="50"/>
      <c r="H22" s="50"/>
      <c r="I22" s="35"/>
    </row>
    <row collapsed="false" customFormat="false" customHeight="false" hidden="false" ht="15.75" outlineLevel="0" r="23">
      <c r="A23" s="49"/>
      <c r="B23" s="45" t="s">
        <v>42</v>
      </c>
      <c r="C23" s="45" t="s">
        <v>3745</v>
      </c>
      <c r="D23" s="45" t="n">
        <v>19</v>
      </c>
      <c r="E23" s="47" t="s">
        <v>3755</v>
      </c>
      <c r="F23" s="45" t="n">
        <v>1</v>
      </c>
      <c r="G23" s="50"/>
      <c r="H23" s="50"/>
      <c r="I23" s="35"/>
    </row>
    <row collapsed="false" customFormat="false" customHeight="false" hidden="false" ht="15.75" outlineLevel="0" r="24">
      <c r="A24" s="49"/>
      <c r="B24" s="45" t="s">
        <v>42</v>
      </c>
      <c r="C24" s="45" t="s">
        <v>3745</v>
      </c>
      <c r="D24" s="45" t="n">
        <v>20</v>
      </c>
      <c r="E24" s="47" t="s">
        <v>3756</v>
      </c>
      <c r="F24" s="45" t="n">
        <v>1</v>
      </c>
      <c r="G24" s="50"/>
      <c r="H24" s="50"/>
      <c r="I24" s="35"/>
    </row>
    <row collapsed="false" customFormat="false" customHeight="false" hidden="false" ht="15.75" outlineLevel="0" r="25">
      <c r="A25" s="49"/>
      <c r="B25" s="45" t="s">
        <v>42</v>
      </c>
      <c r="C25" s="45" t="s">
        <v>3757</v>
      </c>
      <c r="D25" s="45" t="n">
        <v>21</v>
      </c>
      <c r="E25" s="47" t="s">
        <v>3758</v>
      </c>
      <c r="F25" s="45" t="n">
        <v>1</v>
      </c>
      <c r="G25" s="50"/>
      <c r="H25" s="50"/>
      <c r="I25" s="35"/>
    </row>
    <row collapsed="false" customFormat="false" customHeight="false" hidden="false" ht="15.75" outlineLevel="0" r="26">
      <c r="A26" s="49"/>
      <c r="B26" s="45" t="s">
        <v>42</v>
      </c>
      <c r="C26" s="45" t="s">
        <v>3757</v>
      </c>
      <c r="D26" s="45" t="n">
        <v>22</v>
      </c>
      <c r="E26" s="47" t="s">
        <v>3759</v>
      </c>
      <c r="F26" s="45" t="n">
        <v>1</v>
      </c>
      <c r="G26" s="50"/>
      <c r="H26" s="50"/>
      <c r="I26" s="35"/>
    </row>
    <row collapsed="false" customFormat="false" customHeight="false" hidden="false" ht="15.75" outlineLevel="0" r="27">
      <c r="A27" s="49"/>
      <c r="B27" s="45" t="s">
        <v>42</v>
      </c>
      <c r="C27" s="45" t="s">
        <v>3757</v>
      </c>
      <c r="D27" s="45" t="n">
        <v>23</v>
      </c>
      <c r="E27" s="47" t="s">
        <v>3760</v>
      </c>
      <c r="F27" s="45" t="n">
        <v>1</v>
      </c>
      <c r="G27" s="50"/>
      <c r="H27" s="50"/>
      <c r="I27" s="35"/>
    </row>
    <row collapsed="false" customFormat="false" customHeight="false" hidden="false" ht="15.75" outlineLevel="0" r="28">
      <c r="A28" s="49"/>
      <c r="B28" s="45" t="s">
        <v>42</v>
      </c>
      <c r="C28" s="45" t="s">
        <v>3757</v>
      </c>
      <c r="D28" s="45" t="n">
        <v>24</v>
      </c>
      <c r="E28" s="47" t="s">
        <v>3761</v>
      </c>
      <c r="F28" s="45" t="n">
        <v>1</v>
      </c>
      <c r="G28" s="50"/>
      <c r="H28" s="50"/>
      <c r="I28" s="35"/>
    </row>
    <row collapsed="false" customFormat="false" customHeight="false" hidden="false" ht="15.75" outlineLevel="0" r="29">
      <c r="A29" s="49"/>
      <c r="B29" s="45" t="s">
        <v>42</v>
      </c>
      <c r="C29" s="45" t="s">
        <v>3757</v>
      </c>
      <c r="D29" s="45" t="n">
        <v>25</v>
      </c>
      <c r="E29" s="47" t="s">
        <v>3762</v>
      </c>
      <c r="F29" s="45" t="n">
        <v>1</v>
      </c>
      <c r="G29" s="50"/>
      <c r="H29" s="50"/>
      <c r="I29" s="35"/>
    </row>
    <row collapsed="false" customFormat="false" customHeight="false" hidden="false" ht="15.75" outlineLevel="0" r="30">
      <c r="A30" s="49"/>
      <c r="B30" s="45" t="s">
        <v>42</v>
      </c>
      <c r="C30" s="45" t="s">
        <v>3757</v>
      </c>
      <c r="D30" s="45" t="n">
        <v>26</v>
      </c>
      <c r="E30" s="47" t="s">
        <v>3763</v>
      </c>
      <c r="F30" s="45" t="n">
        <v>1</v>
      </c>
      <c r="G30" s="50"/>
      <c r="H30" s="50"/>
      <c r="I30" s="35"/>
    </row>
    <row collapsed="false" customFormat="false" customHeight="false" hidden="false" ht="15.75" outlineLevel="0" r="31">
      <c r="A31" s="49"/>
      <c r="B31" s="45" t="s">
        <v>42</v>
      </c>
      <c r="C31" s="45" t="s">
        <v>3757</v>
      </c>
      <c r="D31" s="45" t="n">
        <v>27</v>
      </c>
      <c r="E31" s="47" t="s">
        <v>3764</v>
      </c>
      <c r="F31" s="45" t="n">
        <v>1</v>
      </c>
      <c r="G31" s="50"/>
      <c r="H31" s="50"/>
      <c r="I31" s="35"/>
    </row>
    <row collapsed="false" customFormat="false" customHeight="false" hidden="false" ht="15.75" outlineLevel="0" r="32">
      <c r="A32" s="49"/>
      <c r="B32" s="45" t="s">
        <v>42</v>
      </c>
      <c r="C32" s="45" t="s">
        <v>3757</v>
      </c>
      <c r="D32" s="45" t="n">
        <v>28</v>
      </c>
      <c r="E32" s="47" t="s">
        <v>3765</v>
      </c>
      <c r="F32" s="45" t="n">
        <v>1</v>
      </c>
      <c r="G32" s="50"/>
      <c r="H32" s="50"/>
      <c r="I32" s="35"/>
    </row>
    <row collapsed="false" customFormat="false" customHeight="false" hidden="false" ht="15.75" outlineLevel="0" r="33">
      <c r="A33" s="49"/>
      <c r="B33" s="45" t="s">
        <v>42</v>
      </c>
      <c r="C33" s="45" t="s">
        <v>3757</v>
      </c>
      <c r="D33" s="45" t="n">
        <v>29</v>
      </c>
      <c r="E33" s="47" t="s">
        <v>3766</v>
      </c>
      <c r="F33" s="45" t="n">
        <v>1</v>
      </c>
      <c r="G33" s="50"/>
      <c r="H33" s="50"/>
      <c r="I33" s="35"/>
    </row>
    <row collapsed="false" customFormat="false" customHeight="false" hidden="false" ht="15.75" outlineLevel="0" r="34">
      <c r="A34" s="49"/>
      <c r="B34" s="45" t="s">
        <v>42</v>
      </c>
      <c r="C34" s="45" t="s">
        <v>3767</v>
      </c>
      <c r="D34" s="45" t="n">
        <v>30</v>
      </c>
      <c r="E34" s="47" t="s">
        <v>3768</v>
      </c>
      <c r="F34" s="45" t="n">
        <v>2</v>
      </c>
      <c r="G34" s="50"/>
      <c r="H34" s="50"/>
      <c r="I34" s="35"/>
    </row>
    <row collapsed="false" customFormat="false" customHeight="false" hidden="false" ht="15.75" outlineLevel="0" r="35">
      <c r="A35" s="49"/>
      <c r="B35" s="45" t="s">
        <v>42</v>
      </c>
      <c r="C35" s="45" t="s">
        <v>3767</v>
      </c>
      <c r="D35" s="45" t="n">
        <v>31</v>
      </c>
      <c r="E35" s="47" t="s">
        <v>3769</v>
      </c>
      <c r="F35" s="45" t="n">
        <v>1</v>
      </c>
      <c r="G35" s="50"/>
      <c r="H35" s="50"/>
      <c r="I35" s="35"/>
    </row>
    <row collapsed="false" customFormat="false" customHeight="false" hidden="false" ht="15.75" outlineLevel="0" r="36">
      <c r="A36" s="49"/>
      <c r="B36" s="45" t="s">
        <v>42</v>
      </c>
      <c r="C36" s="45" t="s">
        <v>3767</v>
      </c>
      <c r="D36" s="45" t="n">
        <v>32</v>
      </c>
      <c r="E36" s="47" t="s">
        <v>3770</v>
      </c>
      <c r="F36" s="45" t="n">
        <v>1</v>
      </c>
      <c r="G36" s="50"/>
      <c r="H36" s="50"/>
      <c r="I36" s="35"/>
    </row>
    <row collapsed="false" customFormat="false" customHeight="false" hidden="false" ht="15.75" outlineLevel="0" r="37">
      <c r="A37" s="49"/>
      <c r="B37" s="45" t="s">
        <v>42</v>
      </c>
      <c r="C37" s="45" t="s">
        <v>3767</v>
      </c>
      <c r="D37" s="45" t="n">
        <v>33</v>
      </c>
      <c r="E37" s="47" t="s">
        <v>3771</v>
      </c>
      <c r="F37" s="45" t="n">
        <v>2</v>
      </c>
      <c r="G37" s="50"/>
      <c r="H37" s="50"/>
      <c r="I37" s="35"/>
    </row>
    <row collapsed="false" customFormat="false" customHeight="false" hidden="false" ht="15.75" outlineLevel="0" r="38">
      <c r="A38" s="49"/>
      <c r="B38" s="45" t="s">
        <v>42</v>
      </c>
      <c r="C38" s="45" t="s">
        <v>3767</v>
      </c>
      <c r="D38" s="45" t="n">
        <v>34</v>
      </c>
      <c r="E38" s="47" t="s">
        <v>3772</v>
      </c>
      <c r="F38" s="45" t="n">
        <v>2</v>
      </c>
      <c r="G38" s="50"/>
      <c r="H38" s="50"/>
      <c r="I38" s="35"/>
    </row>
    <row collapsed="false" customFormat="false" customHeight="false" hidden="false" ht="15.75" outlineLevel="0" r="39">
      <c r="A39" s="49"/>
      <c r="B39" s="45" t="s">
        <v>42</v>
      </c>
      <c r="C39" s="45" t="s">
        <v>3767</v>
      </c>
      <c r="D39" s="45" t="n">
        <v>35</v>
      </c>
      <c r="E39" s="47" t="s">
        <v>3773</v>
      </c>
      <c r="F39" s="45" t="n">
        <v>2</v>
      </c>
      <c r="G39" s="50"/>
      <c r="H39" s="50"/>
      <c r="I39" s="35"/>
    </row>
    <row collapsed="false" customFormat="false" customHeight="false" hidden="false" ht="15.75" outlineLevel="0" r="40">
      <c r="A40" s="49"/>
      <c r="B40" s="45" t="s">
        <v>42</v>
      </c>
      <c r="C40" s="45" t="s">
        <v>3767</v>
      </c>
      <c r="D40" s="45" t="n">
        <v>36</v>
      </c>
      <c r="E40" s="47" t="s">
        <v>3774</v>
      </c>
      <c r="F40" s="45" t="n">
        <v>1</v>
      </c>
      <c r="G40" s="50"/>
      <c r="H40" s="50"/>
      <c r="I40" s="35"/>
    </row>
    <row collapsed="false" customFormat="false" customHeight="false" hidden="false" ht="15.75" outlineLevel="0" r="41">
      <c r="A41" s="49"/>
      <c r="B41" s="45" t="s">
        <v>42</v>
      </c>
      <c r="C41" s="45" t="s">
        <v>3767</v>
      </c>
      <c r="D41" s="45" t="n">
        <v>37</v>
      </c>
      <c r="E41" s="47" t="s">
        <v>3775</v>
      </c>
      <c r="F41" s="45" t="n">
        <v>1</v>
      </c>
      <c r="G41" s="50"/>
      <c r="H41" s="50"/>
      <c r="I41" s="35"/>
    </row>
    <row collapsed="false" customFormat="false" customHeight="false" hidden="false" ht="15.75" outlineLevel="0" r="42">
      <c r="A42" s="49"/>
      <c r="B42" s="45" t="s">
        <v>42</v>
      </c>
      <c r="C42" s="45" t="s">
        <v>3767</v>
      </c>
      <c r="D42" s="45" t="n">
        <v>38</v>
      </c>
      <c r="E42" s="47" t="s">
        <v>3776</v>
      </c>
      <c r="F42" s="45" t="n">
        <v>1</v>
      </c>
      <c r="G42" s="50"/>
      <c r="H42" s="50"/>
      <c r="I42" s="35"/>
    </row>
    <row collapsed="false" customFormat="false" customHeight="false" hidden="false" ht="15.75" outlineLevel="0" r="43">
      <c r="A43" s="49"/>
      <c r="B43" s="46" t="s">
        <v>42</v>
      </c>
      <c r="C43" s="45" t="s">
        <v>3777</v>
      </c>
      <c r="D43" s="45" t="n">
        <v>39</v>
      </c>
      <c r="E43" s="47" t="s">
        <v>3778</v>
      </c>
      <c r="F43" s="45" t="n">
        <v>1</v>
      </c>
      <c r="G43" s="50"/>
      <c r="H43" s="50"/>
      <c r="I43" s="35"/>
    </row>
    <row collapsed="false" customFormat="false" customHeight="false" hidden="false" ht="15.75" outlineLevel="0" r="44">
      <c r="A44" s="49"/>
      <c r="B44" s="46" t="s">
        <v>42</v>
      </c>
      <c r="C44" s="45" t="s">
        <v>3777</v>
      </c>
      <c r="D44" s="45" t="n">
        <v>40</v>
      </c>
      <c r="E44" s="47" t="s">
        <v>3779</v>
      </c>
      <c r="F44" s="45" t="n">
        <v>1</v>
      </c>
      <c r="G44" s="50" t="n">
        <f aca="false">SUM(F5:F44)</f>
        <v>47</v>
      </c>
      <c r="H44" s="50" t="n">
        <v>40</v>
      </c>
      <c r="I44" s="35"/>
    </row>
    <row collapsed="false" customFormat="false" customHeight="false" hidden="false" ht="15.75" outlineLevel="0" r="45">
      <c r="A45" s="51" t="n">
        <v>2</v>
      </c>
      <c r="B45" s="52" t="s">
        <v>107</v>
      </c>
      <c r="C45" s="51" t="s">
        <v>3780</v>
      </c>
      <c r="D45" s="51" t="n">
        <v>1</v>
      </c>
      <c r="E45" s="53" t="s">
        <v>3781</v>
      </c>
      <c r="F45" s="51" t="n">
        <v>1</v>
      </c>
      <c r="G45" s="54"/>
      <c r="H45" s="54"/>
      <c r="I45" s="35"/>
    </row>
    <row collapsed="false" customFormat="false" customHeight="false" hidden="false" ht="15.75" outlineLevel="0" r="46">
      <c r="A46" s="55"/>
      <c r="B46" s="52" t="s">
        <v>107</v>
      </c>
      <c r="C46" s="51" t="s">
        <v>3780</v>
      </c>
      <c r="D46" s="51" t="n">
        <v>2</v>
      </c>
      <c r="E46" s="53" t="s">
        <v>3782</v>
      </c>
      <c r="F46" s="51" t="n">
        <v>1</v>
      </c>
      <c r="G46" s="56"/>
      <c r="H46" s="56"/>
      <c r="I46" s="35"/>
    </row>
    <row collapsed="false" customFormat="false" customHeight="false" hidden="false" ht="15.75" outlineLevel="0" r="47">
      <c r="A47" s="55"/>
      <c r="B47" s="51" t="s">
        <v>107</v>
      </c>
      <c r="C47" s="51" t="s">
        <v>3780</v>
      </c>
      <c r="D47" s="51" t="n">
        <v>3</v>
      </c>
      <c r="E47" s="53" t="s">
        <v>3783</v>
      </c>
      <c r="F47" s="51" t="n">
        <v>1</v>
      </c>
      <c r="G47" s="56"/>
      <c r="H47" s="56"/>
      <c r="I47" s="35"/>
    </row>
    <row collapsed="false" customFormat="false" customHeight="false" hidden="false" ht="15.75" outlineLevel="0" r="48">
      <c r="A48" s="55"/>
      <c r="B48" s="51" t="s">
        <v>107</v>
      </c>
      <c r="C48" s="51" t="s">
        <v>3780</v>
      </c>
      <c r="D48" s="51" t="n">
        <v>4</v>
      </c>
      <c r="E48" s="53" t="s">
        <v>3784</v>
      </c>
      <c r="F48" s="51" t="n">
        <v>2</v>
      </c>
      <c r="G48" s="56"/>
      <c r="H48" s="56"/>
      <c r="I48" s="35"/>
    </row>
    <row collapsed="false" customFormat="false" customHeight="false" hidden="false" ht="15.75" outlineLevel="0" r="49">
      <c r="A49" s="55"/>
      <c r="B49" s="51" t="s">
        <v>107</v>
      </c>
      <c r="C49" s="51" t="s">
        <v>3780</v>
      </c>
      <c r="D49" s="51" t="n">
        <v>5</v>
      </c>
      <c r="E49" s="53" t="s">
        <v>3785</v>
      </c>
      <c r="F49" s="51" t="n">
        <v>1</v>
      </c>
      <c r="G49" s="56"/>
      <c r="H49" s="56"/>
      <c r="I49" s="35"/>
    </row>
    <row collapsed="false" customFormat="false" customHeight="false" hidden="false" ht="15.75" outlineLevel="0" r="50">
      <c r="A50" s="55"/>
      <c r="B50" s="51" t="s">
        <v>107</v>
      </c>
      <c r="C50" s="51" t="s">
        <v>3780</v>
      </c>
      <c r="D50" s="51" t="n">
        <v>6</v>
      </c>
      <c r="E50" s="53" t="s">
        <v>3786</v>
      </c>
      <c r="F50" s="51" t="n">
        <v>2</v>
      </c>
      <c r="G50" s="56"/>
      <c r="H50" s="56"/>
      <c r="I50" s="35"/>
    </row>
    <row collapsed="false" customFormat="false" customHeight="false" hidden="false" ht="15.75" outlineLevel="0" r="51">
      <c r="A51" s="55"/>
      <c r="B51" s="51" t="s">
        <v>107</v>
      </c>
      <c r="C51" s="51" t="s">
        <v>3780</v>
      </c>
      <c r="D51" s="51" t="n">
        <v>7</v>
      </c>
      <c r="E51" s="53" t="s">
        <v>3787</v>
      </c>
      <c r="F51" s="51" t="n">
        <v>3</v>
      </c>
      <c r="G51" s="56"/>
      <c r="H51" s="56"/>
      <c r="I51" s="35"/>
    </row>
    <row collapsed="false" customFormat="false" customHeight="false" hidden="false" ht="15.75" outlineLevel="0" r="52">
      <c r="A52" s="55"/>
      <c r="B52" s="51" t="s">
        <v>107</v>
      </c>
      <c r="C52" s="51" t="s">
        <v>3780</v>
      </c>
      <c r="D52" s="51" t="n">
        <v>8</v>
      </c>
      <c r="E52" s="53" t="s">
        <v>3788</v>
      </c>
      <c r="F52" s="51" t="n">
        <v>1</v>
      </c>
      <c r="G52" s="56"/>
      <c r="H52" s="56"/>
      <c r="I52" s="35"/>
    </row>
    <row collapsed="false" customFormat="false" customHeight="false" hidden="false" ht="15.75" outlineLevel="0" r="53">
      <c r="A53" s="55"/>
      <c r="B53" s="51" t="s">
        <v>107</v>
      </c>
      <c r="C53" s="51" t="s">
        <v>3789</v>
      </c>
      <c r="D53" s="51" t="n">
        <v>9</v>
      </c>
      <c r="E53" s="53" t="s">
        <v>3790</v>
      </c>
      <c r="F53" s="51" t="n">
        <v>1</v>
      </c>
      <c r="G53" s="56"/>
      <c r="H53" s="56"/>
      <c r="I53" s="35"/>
    </row>
    <row collapsed="false" customFormat="false" customHeight="false" hidden="false" ht="15.75" outlineLevel="0" r="54">
      <c r="A54" s="55"/>
      <c r="B54" s="51" t="s">
        <v>107</v>
      </c>
      <c r="C54" s="51" t="s">
        <v>3789</v>
      </c>
      <c r="D54" s="51" t="n">
        <v>10</v>
      </c>
      <c r="E54" s="53" t="s">
        <v>3791</v>
      </c>
      <c r="F54" s="51" t="n">
        <v>1</v>
      </c>
      <c r="G54" s="56"/>
      <c r="H54" s="56"/>
      <c r="I54" s="35"/>
    </row>
    <row collapsed="false" customFormat="false" customHeight="false" hidden="false" ht="15.75" outlineLevel="0" r="55">
      <c r="A55" s="55"/>
      <c r="B55" s="51" t="s">
        <v>107</v>
      </c>
      <c r="C55" s="51" t="s">
        <v>3789</v>
      </c>
      <c r="D55" s="51" t="n">
        <v>11</v>
      </c>
      <c r="E55" s="53" t="s">
        <v>3792</v>
      </c>
      <c r="F55" s="51" t="n">
        <v>1</v>
      </c>
      <c r="G55" s="56"/>
      <c r="H55" s="56"/>
      <c r="I55" s="35"/>
    </row>
    <row collapsed="false" customFormat="false" customHeight="false" hidden="false" ht="15.75" outlineLevel="0" r="56">
      <c r="A56" s="55"/>
      <c r="B56" s="51" t="s">
        <v>107</v>
      </c>
      <c r="C56" s="51" t="s">
        <v>3789</v>
      </c>
      <c r="D56" s="51" t="n">
        <v>12</v>
      </c>
      <c r="E56" s="53" t="s">
        <v>3793</v>
      </c>
      <c r="F56" s="51" t="n">
        <v>1</v>
      </c>
      <c r="G56" s="56"/>
      <c r="H56" s="56"/>
      <c r="I56" s="35"/>
    </row>
    <row collapsed="false" customFormat="false" customHeight="false" hidden="false" ht="15.75" outlineLevel="0" r="57">
      <c r="A57" s="55"/>
      <c r="B57" s="51" t="s">
        <v>107</v>
      </c>
      <c r="C57" s="51" t="s">
        <v>3789</v>
      </c>
      <c r="D57" s="51" t="n">
        <v>13</v>
      </c>
      <c r="E57" s="53" t="s">
        <v>3794</v>
      </c>
      <c r="F57" s="51" t="n">
        <v>1</v>
      </c>
      <c r="G57" s="56"/>
      <c r="H57" s="56"/>
      <c r="I57" s="35"/>
    </row>
    <row collapsed="false" customFormat="false" customHeight="false" hidden="false" ht="15.75" outlineLevel="0" r="58">
      <c r="A58" s="55"/>
      <c r="B58" s="51" t="s">
        <v>107</v>
      </c>
      <c r="C58" s="51" t="s">
        <v>3789</v>
      </c>
      <c r="D58" s="51" t="n">
        <v>14</v>
      </c>
      <c r="E58" s="53" t="s">
        <v>3795</v>
      </c>
      <c r="F58" s="51" t="n">
        <v>1</v>
      </c>
      <c r="G58" s="56"/>
      <c r="H58" s="56"/>
      <c r="I58" s="35"/>
    </row>
    <row collapsed="false" customFormat="false" customHeight="false" hidden="false" ht="15.75" outlineLevel="0" r="59">
      <c r="A59" s="55"/>
      <c r="B59" s="51" t="s">
        <v>107</v>
      </c>
      <c r="C59" s="51" t="s">
        <v>3789</v>
      </c>
      <c r="D59" s="51" t="n">
        <v>15</v>
      </c>
      <c r="E59" s="53" t="s">
        <v>3796</v>
      </c>
      <c r="F59" s="51" t="n">
        <v>1</v>
      </c>
      <c r="G59" s="56"/>
      <c r="H59" s="56"/>
      <c r="I59" s="35"/>
    </row>
    <row collapsed="false" customFormat="false" customHeight="false" hidden="false" ht="15.75" outlineLevel="0" r="60">
      <c r="A60" s="55"/>
      <c r="B60" s="51" t="s">
        <v>107</v>
      </c>
      <c r="C60" s="51" t="s">
        <v>3789</v>
      </c>
      <c r="D60" s="51" t="n">
        <v>16</v>
      </c>
      <c r="E60" s="53" t="s">
        <v>3797</v>
      </c>
      <c r="F60" s="51" t="n">
        <v>1</v>
      </c>
      <c r="G60" s="56"/>
      <c r="H60" s="56"/>
      <c r="I60" s="35"/>
    </row>
    <row collapsed="false" customFormat="false" customHeight="false" hidden="false" ht="15.75" outlineLevel="0" r="61">
      <c r="A61" s="55"/>
      <c r="B61" s="51" t="s">
        <v>107</v>
      </c>
      <c r="C61" s="51" t="s">
        <v>3798</v>
      </c>
      <c r="D61" s="51" t="n">
        <v>17</v>
      </c>
      <c r="E61" s="53" t="s">
        <v>3799</v>
      </c>
      <c r="F61" s="51" t="n">
        <v>1</v>
      </c>
      <c r="G61" s="56"/>
      <c r="H61" s="56"/>
      <c r="I61" s="35"/>
    </row>
    <row collapsed="false" customFormat="false" customHeight="false" hidden="false" ht="15.75" outlineLevel="0" r="62">
      <c r="A62" s="55"/>
      <c r="B62" s="51" t="s">
        <v>107</v>
      </c>
      <c r="C62" s="51" t="s">
        <v>3798</v>
      </c>
      <c r="D62" s="51" t="n">
        <v>18</v>
      </c>
      <c r="E62" s="53" t="s">
        <v>3800</v>
      </c>
      <c r="F62" s="51" t="n">
        <v>1</v>
      </c>
      <c r="G62" s="56"/>
      <c r="H62" s="56"/>
      <c r="I62" s="35"/>
    </row>
    <row collapsed="false" customFormat="false" customHeight="false" hidden="false" ht="15.75" outlineLevel="0" r="63">
      <c r="A63" s="55"/>
      <c r="B63" s="51" t="s">
        <v>107</v>
      </c>
      <c r="C63" s="51" t="s">
        <v>3798</v>
      </c>
      <c r="D63" s="51" t="n">
        <v>19</v>
      </c>
      <c r="E63" s="53" t="s">
        <v>3801</v>
      </c>
      <c r="F63" s="51" t="n">
        <v>1</v>
      </c>
      <c r="G63" s="56"/>
      <c r="H63" s="56"/>
      <c r="I63" s="35"/>
    </row>
    <row collapsed="false" customFormat="false" customHeight="false" hidden="false" ht="15.75" outlineLevel="0" r="64">
      <c r="A64" s="55"/>
      <c r="B64" s="51" t="s">
        <v>107</v>
      </c>
      <c r="C64" s="51" t="s">
        <v>3798</v>
      </c>
      <c r="D64" s="51" t="n">
        <v>20</v>
      </c>
      <c r="E64" s="53" t="s">
        <v>3802</v>
      </c>
      <c r="F64" s="51" t="n">
        <v>1</v>
      </c>
      <c r="G64" s="56"/>
      <c r="H64" s="56"/>
      <c r="I64" s="35"/>
    </row>
    <row collapsed="false" customFormat="false" customHeight="false" hidden="false" ht="15.75" outlineLevel="0" r="65">
      <c r="A65" s="55"/>
      <c r="B65" s="51" t="s">
        <v>107</v>
      </c>
      <c r="C65" s="51" t="s">
        <v>3798</v>
      </c>
      <c r="D65" s="51" t="n">
        <v>21</v>
      </c>
      <c r="E65" s="53" t="s">
        <v>3803</v>
      </c>
      <c r="F65" s="51" t="n">
        <v>1</v>
      </c>
      <c r="G65" s="56"/>
      <c r="H65" s="56"/>
      <c r="I65" s="35"/>
    </row>
    <row collapsed="false" customFormat="false" customHeight="false" hidden="false" ht="15.75" outlineLevel="0" r="66">
      <c r="A66" s="55"/>
      <c r="B66" s="51" t="s">
        <v>107</v>
      </c>
      <c r="C66" s="51" t="s">
        <v>3798</v>
      </c>
      <c r="D66" s="51" t="n">
        <v>22</v>
      </c>
      <c r="E66" s="53" t="s">
        <v>3804</v>
      </c>
      <c r="F66" s="51" t="n">
        <v>1</v>
      </c>
      <c r="G66" s="56"/>
      <c r="H66" s="56"/>
      <c r="I66" s="35"/>
    </row>
    <row collapsed="false" customFormat="false" customHeight="false" hidden="false" ht="15.75" outlineLevel="0" r="67">
      <c r="A67" s="55"/>
      <c r="B67" s="51" t="s">
        <v>107</v>
      </c>
      <c r="C67" s="51" t="s">
        <v>3798</v>
      </c>
      <c r="D67" s="51" t="n">
        <v>23</v>
      </c>
      <c r="E67" s="53" t="s">
        <v>3805</v>
      </c>
      <c r="F67" s="51" t="n">
        <v>1</v>
      </c>
      <c r="G67" s="56"/>
      <c r="H67" s="56"/>
      <c r="I67" s="35"/>
    </row>
    <row collapsed="false" customFormat="false" customHeight="false" hidden="false" ht="15.75" outlineLevel="0" r="68">
      <c r="A68" s="55"/>
      <c r="B68" s="51" t="s">
        <v>107</v>
      </c>
      <c r="C68" s="51" t="s">
        <v>3798</v>
      </c>
      <c r="D68" s="51" t="n">
        <v>24</v>
      </c>
      <c r="E68" s="53" t="s">
        <v>3806</v>
      </c>
      <c r="F68" s="51" t="n">
        <v>1</v>
      </c>
      <c r="G68" s="56"/>
      <c r="H68" s="56"/>
      <c r="I68" s="35"/>
    </row>
    <row collapsed="false" customFormat="false" customHeight="false" hidden="false" ht="15.75" outlineLevel="0" r="69">
      <c r="A69" s="55"/>
      <c r="B69" s="51" t="s">
        <v>107</v>
      </c>
      <c r="C69" s="51" t="s">
        <v>3798</v>
      </c>
      <c r="D69" s="51" t="n">
        <v>25</v>
      </c>
      <c r="E69" s="53" t="s">
        <v>3807</v>
      </c>
      <c r="F69" s="51" t="n">
        <v>1</v>
      </c>
      <c r="G69" s="56"/>
      <c r="H69" s="56"/>
      <c r="I69" s="35"/>
    </row>
    <row collapsed="false" customFormat="false" customHeight="false" hidden="false" ht="15.75" outlineLevel="0" r="70">
      <c r="A70" s="55"/>
      <c r="B70" s="51" t="s">
        <v>107</v>
      </c>
      <c r="C70" s="51" t="s">
        <v>3798</v>
      </c>
      <c r="D70" s="51" t="n">
        <v>26</v>
      </c>
      <c r="E70" s="53" t="s">
        <v>3808</v>
      </c>
      <c r="F70" s="51" t="n">
        <v>1</v>
      </c>
      <c r="G70" s="56"/>
      <c r="H70" s="56"/>
      <c r="I70" s="35"/>
    </row>
    <row collapsed="false" customFormat="false" customHeight="false" hidden="false" ht="15.75" outlineLevel="0" r="71">
      <c r="A71" s="55"/>
      <c r="B71" s="51" t="s">
        <v>107</v>
      </c>
      <c r="C71" s="51" t="s">
        <v>3798</v>
      </c>
      <c r="D71" s="51" t="n">
        <v>27</v>
      </c>
      <c r="E71" s="53" t="s">
        <v>3809</v>
      </c>
      <c r="F71" s="51" t="n">
        <v>1</v>
      </c>
      <c r="G71" s="56"/>
      <c r="H71" s="56"/>
      <c r="I71" s="35"/>
    </row>
    <row collapsed="false" customFormat="false" customHeight="false" hidden="false" ht="15.75" outlineLevel="0" r="72">
      <c r="A72" s="55"/>
      <c r="B72" s="51" t="s">
        <v>107</v>
      </c>
      <c r="C72" s="51" t="s">
        <v>3798</v>
      </c>
      <c r="D72" s="51" t="n">
        <v>28</v>
      </c>
      <c r="E72" s="53" t="s">
        <v>3810</v>
      </c>
      <c r="F72" s="51" t="n">
        <v>1</v>
      </c>
      <c r="G72" s="56"/>
      <c r="H72" s="56"/>
      <c r="I72" s="35"/>
    </row>
    <row collapsed="false" customFormat="false" customHeight="false" hidden="false" ht="15.75" outlineLevel="0" r="73">
      <c r="A73" s="55"/>
      <c r="B73" s="51" t="s">
        <v>107</v>
      </c>
      <c r="C73" s="51" t="s">
        <v>3798</v>
      </c>
      <c r="D73" s="51" t="n">
        <v>29</v>
      </c>
      <c r="E73" s="53" t="s">
        <v>3811</v>
      </c>
      <c r="F73" s="51" t="n">
        <v>1</v>
      </c>
      <c r="G73" s="56"/>
      <c r="H73" s="56"/>
      <c r="I73" s="35"/>
    </row>
    <row collapsed="false" customFormat="false" customHeight="false" hidden="false" ht="15.75" outlineLevel="0" r="74">
      <c r="A74" s="55"/>
      <c r="B74" s="51" t="s">
        <v>107</v>
      </c>
      <c r="C74" s="51" t="s">
        <v>3812</v>
      </c>
      <c r="D74" s="51" t="n">
        <v>30</v>
      </c>
      <c r="E74" s="53" t="s">
        <v>3813</v>
      </c>
      <c r="F74" s="51" t="n">
        <v>1</v>
      </c>
      <c r="G74" s="56"/>
      <c r="H74" s="56"/>
      <c r="I74" s="35"/>
    </row>
    <row collapsed="false" customFormat="false" customHeight="false" hidden="false" ht="15.75" outlineLevel="0" r="75">
      <c r="A75" s="55"/>
      <c r="B75" s="51" t="s">
        <v>107</v>
      </c>
      <c r="C75" s="51" t="s">
        <v>3812</v>
      </c>
      <c r="D75" s="51" t="n">
        <v>31</v>
      </c>
      <c r="E75" s="53" t="s">
        <v>3814</v>
      </c>
      <c r="F75" s="51" t="n">
        <v>1</v>
      </c>
      <c r="G75" s="56"/>
      <c r="H75" s="56"/>
      <c r="I75" s="35"/>
    </row>
    <row collapsed="false" customFormat="false" customHeight="false" hidden="false" ht="15.75" outlineLevel="0" r="76">
      <c r="A76" s="55"/>
      <c r="B76" s="51" t="s">
        <v>107</v>
      </c>
      <c r="C76" s="51" t="s">
        <v>3812</v>
      </c>
      <c r="D76" s="51" t="n">
        <v>32</v>
      </c>
      <c r="E76" s="53" t="s">
        <v>3815</v>
      </c>
      <c r="F76" s="51" t="n">
        <v>1</v>
      </c>
      <c r="G76" s="56"/>
      <c r="H76" s="56"/>
      <c r="I76" s="35"/>
    </row>
    <row collapsed="false" customFormat="false" customHeight="false" hidden="false" ht="15.75" outlineLevel="0" r="77">
      <c r="A77" s="55"/>
      <c r="B77" s="51" t="s">
        <v>107</v>
      </c>
      <c r="C77" s="51" t="s">
        <v>3816</v>
      </c>
      <c r="D77" s="51" t="n">
        <v>33</v>
      </c>
      <c r="E77" s="53" t="s">
        <v>3817</v>
      </c>
      <c r="F77" s="51" t="n">
        <v>1</v>
      </c>
      <c r="G77" s="56"/>
      <c r="H77" s="56"/>
      <c r="I77" s="35"/>
    </row>
    <row collapsed="false" customFormat="false" customHeight="false" hidden="false" ht="15.75" outlineLevel="0" r="78">
      <c r="A78" s="55"/>
      <c r="B78" s="51" t="s">
        <v>107</v>
      </c>
      <c r="C78" s="51" t="s">
        <v>3816</v>
      </c>
      <c r="D78" s="51" t="n">
        <v>34</v>
      </c>
      <c r="E78" s="53" t="s">
        <v>3818</v>
      </c>
      <c r="F78" s="51" t="n">
        <v>1</v>
      </c>
      <c r="G78" s="56"/>
      <c r="H78" s="56"/>
      <c r="I78" s="35"/>
    </row>
    <row collapsed="false" customFormat="false" customHeight="false" hidden="false" ht="15.75" outlineLevel="0" r="79">
      <c r="A79" s="55"/>
      <c r="B79" s="51" t="s">
        <v>107</v>
      </c>
      <c r="C79" s="51" t="s">
        <v>3816</v>
      </c>
      <c r="D79" s="51" t="n">
        <v>35</v>
      </c>
      <c r="E79" s="53" t="s">
        <v>3819</v>
      </c>
      <c r="F79" s="51" t="n">
        <v>1</v>
      </c>
      <c r="G79" s="56"/>
      <c r="H79" s="56"/>
      <c r="I79" s="35"/>
    </row>
    <row collapsed="false" customFormat="false" customHeight="false" hidden="false" ht="15.75" outlineLevel="0" r="80">
      <c r="A80" s="55"/>
      <c r="B80" s="51" t="s">
        <v>107</v>
      </c>
      <c r="C80" s="51" t="s">
        <v>3816</v>
      </c>
      <c r="D80" s="51" t="n">
        <v>36</v>
      </c>
      <c r="E80" s="53" t="s">
        <v>3820</v>
      </c>
      <c r="F80" s="51" t="n">
        <v>1</v>
      </c>
      <c r="G80" s="56"/>
      <c r="H80" s="56"/>
      <c r="I80" s="35"/>
    </row>
    <row collapsed="false" customFormat="false" customHeight="false" hidden="false" ht="15.75" outlineLevel="0" r="81">
      <c r="A81" s="55"/>
      <c r="B81" s="51" t="s">
        <v>107</v>
      </c>
      <c r="C81" s="51" t="s">
        <v>3816</v>
      </c>
      <c r="D81" s="51" t="n">
        <v>37</v>
      </c>
      <c r="E81" s="53" t="s">
        <v>3821</v>
      </c>
      <c r="F81" s="51" t="n">
        <v>1</v>
      </c>
      <c r="G81" s="56"/>
      <c r="H81" s="56"/>
      <c r="I81" s="35"/>
    </row>
    <row collapsed="false" customFormat="false" customHeight="false" hidden="false" ht="15.75" outlineLevel="0" r="82">
      <c r="A82" s="55"/>
      <c r="B82" s="51" t="s">
        <v>107</v>
      </c>
      <c r="C82" s="51" t="s">
        <v>3816</v>
      </c>
      <c r="D82" s="51" t="n">
        <v>38</v>
      </c>
      <c r="E82" s="53" t="s">
        <v>3822</v>
      </c>
      <c r="F82" s="51" t="n">
        <v>1</v>
      </c>
      <c r="G82" s="56"/>
      <c r="H82" s="56"/>
      <c r="I82" s="35"/>
    </row>
    <row collapsed="false" customFormat="false" customHeight="false" hidden="false" ht="15.75" outlineLevel="0" r="83">
      <c r="A83" s="55"/>
      <c r="B83" s="51" t="s">
        <v>107</v>
      </c>
      <c r="C83" s="51" t="s">
        <v>3816</v>
      </c>
      <c r="D83" s="51" t="n">
        <v>39</v>
      </c>
      <c r="E83" s="53" t="s">
        <v>3823</v>
      </c>
      <c r="F83" s="51" t="n">
        <v>1</v>
      </c>
      <c r="G83" s="56"/>
      <c r="H83" s="56"/>
      <c r="I83" s="35"/>
    </row>
    <row collapsed="false" customFormat="false" customHeight="false" hidden="false" ht="15.75" outlineLevel="0" r="84">
      <c r="A84" s="55"/>
      <c r="B84" s="51" t="s">
        <v>107</v>
      </c>
      <c r="C84" s="51" t="s">
        <v>3816</v>
      </c>
      <c r="D84" s="51" t="n">
        <v>40</v>
      </c>
      <c r="E84" s="53" t="s">
        <v>3824</v>
      </c>
      <c r="F84" s="51" t="n">
        <v>1</v>
      </c>
      <c r="G84" s="56"/>
      <c r="H84" s="56"/>
      <c r="I84" s="35"/>
    </row>
    <row collapsed="false" customFormat="false" customHeight="false" hidden="false" ht="15.75" outlineLevel="0" r="85">
      <c r="A85" s="55"/>
      <c r="B85" s="51" t="s">
        <v>107</v>
      </c>
      <c r="C85" s="51" t="s">
        <v>3816</v>
      </c>
      <c r="D85" s="51" t="n">
        <v>41</v>
      </c>
      <c r="E85" s="53" t="s">
        <v>3825</v>
      </c>
      <c r="F85" s="51" t="n">
        <v>1</v>
      </c>
      <c r="G85" s="56"/>
      <c r="H85" s="56"/>
      <c r="I85" s="35"/>
    </row>
    <row collapsed="false" customFormat="false" customHeight="false" hidden="false" ht="15.75" outlineLevel="0" r="86">
      <c r="A86" s="55"/>
      <c r="B86" s="51" t="s">
        <v>107</v>
      </c>
      <c r="C86" s="51" t="s">
        <v>3816</v>
      </c>
      <c r="D86" s="51" t="n">
        <v>42</v>
      </c>
      <c r="E86" s="53" t="s">
        <v>3826</v>
      </c>
      <c r="F86" s="51" t="n">
        <v>1</v>
      </c>
      <c r="G86" s="56"/>
      <c r="H86" s="56"/>
      <c r="I86" s="35"/>
    </row>
    <row collapsed="false" customFormat="false" customHeight="false" hidden="false" ht="15.75" outlineLevel="0" r="87">
      <c r="A87" s="55"/>
      <c r="B87" s="51" t="s">
        <v>107</v>
      </c>
      <c r="C87" s="51" t="s">
        <v>3827</v>
      </c>
      <c r="D87" s="51" t="n">
        <v>43</v>
      </c>
      <c r="E87" s="53" t="s">
        <v>3828</v>
      </c>
      <c r="F87" s="51" t="n">
        <v>1</v>
      </c>
      <c r="G87" s="56"/>
      <c r="H87" s="56"/>
      <c r="I87" s="35"/>
    </row>
    <row collapsed="false" customFormat="false" customHeight="false" hidden="false" ht="15.75" outlineLevel="0" r="88">
      <c r="A88" s="55"/>
      <c r="B88" s="51" t="s">
        <v>107</v>
      </c>
      <c r="C88" s="51" t="s">
        <v>3827</v>
      </c>
      <c r="D88" s="51" t="n">
        <v>44</v>
      </c>
      <c r="E88" s="53" t="s">
        <v>3829</v>
      </c>
      <c r="F88" s="51" t="n">
        <v>1</v>
      </c>
      <c r="G88" s="56"/>
      <c r="H88" s="56"/>
      <c r="I88" s="35"/>
    </row>
    <row collapsed="false" customFormat="false" customHeight="false" hidden="false" ht="15.75" outlineLevel="0" r="89">
      <c r="A89" s="55"/>
      <c r="B89" s="51" t="s">
        <v>107</v>
      </c>
      <c r="C89" s="51" t="s">
        <v>3827</v>
      </c>
      <c r="D89" s="51" t="n">
        <v>45</v>
      </c>
      <c r="E89" s="53" t="s">
        <v>3830</v>
      </c>
      <c r="F89" s="51" t="n">
        <v>1</v>
      </c>
      <c r="G89" s="56"/>
      <c r="H89" s="56"/>
      <c r="I89" s="35"/>
    </row>
    <row collapsed="false" customFormat="false" customHeight="false" hidden="false" ht="15.75" outlineLevel="0" r="90">
      <c r="A90" s="55"/>
      <c r="B90" s="51" t="s">
        <v>107</v>
      </c>
      <c r="C90" s="51" t="s">
        <v>3827</v>
      </c>
      <c r="D90" s="51" t="n">
        <v>46</v>
      </c>
      <c r="E90" s="53" t="s">
        <v>3831</v>
      </c>
      <c r="F90" s="51" t="n">
        <v>1</v>
      </c>
      <c r="G90" s="56" t="n">
        <f aca="false">SUM(F45:F90)</f>
        <v>50</v>
      </c>
      <c r="H90" s="56" t="n">
        <v>46</v>
      </c>
      <c r="I90" s="35"/>
    </row>
    <row collapsed="false" customFormat="false" customHeight="false" hidden="false" ht="15.75" outlineLevel="0" r="91">
      <c r="A91" s="45" t="n">
        <v>3</v>
      </c>
      <c r="B91" s="45" t="s">
        <v>27</v>
      </c>
      <c r="C91" s="45" t="s">
        <v>27</v>
      </c>
      <c r="D91" s="45" t="n">
        <v>1</v>
      </c>
      <c r="E91" s="47" t="s">
        <v>3832</v>
      </c>
      <c r="F91" s="45" t="n">
        <v>3</v>
      </c>
      <c r="G91" s="48"/>
      <c r="H91" s="48"/>
      <c r="I91" s="35"/>
    </row>
    <row collapsed="false" customFormat="false" customHeight="false" hidden="false" ht="15.75" outlineLevel="0" r="92">
      <c r="A92" s="49"/>
      <c r="B92" s="45" t="s">
        <v>27</v>
      </c>
      <c r="C92" s="45" t="s">
        <v>27</v>
      </c>
      <c r="D92" s="45" t="n">
        <v>2</v>
      </c>
      <c r="E92" s="47" t="s">
        <v>3833</v>
      </c>
      <c r="F92" s="45" t="n">
        <v>3</v>
      </c>
      <c r="G92" s="50"/>
      <c r="H92" s="50"/>
      <c r="I92" s="35"/>
    </row>
    <row collapsed="false" customFormat="false" customHeight="false" hidden="false" ht="15.75" outlineLevel="0" r="93">
      <c r="A93" s="49"/>
      <c r="B93" s="45" t="s">
        <v>27</v>
      </c>
      <c r="C93" s="45" t="s">
        <v>27</v>
      </c>
      <c r="D93" s="45" t="n">
        <v>3</v>
      </c>
      <c r="E93" s="47" t="s">
        <v>3834</v>
      </c>
      <c r="F93" s="45" t="n">
        <v>1</v>
      </c>
      <c r="G93" s="50"/>
      <c r="H93" s="50"/>
      <c r="I93" s="35"/>
    </row>
    <row collapsed="false" customFormat="false" customHeight="false" hidden="false" ht="15.75" outlineLevel="0" r="94">
      <c r="A94" s="49"/>
      <c r="B94" s="45" t="s">
        <v>27</v>
      </c>
      <c r="C94" s="45" t="s">
        <v>27</v>
      </c>
      <c r="D94" s="45" t="n">
        <v>4</v>
      </c>
      <c r="E94" s="47" t="s">
        <v>3835</v>
      </c>
      <c r="F94" s="45" t="n">
        <v>2</v>
      </c>
      <c r="G94" s="50"/>
      <c r="H94" s="50"/>
      <c r="I94" s="35"/>
    </row>
    <row collapsed="false" customFormat="false" customHeight="false" hidden="false" ht="15.75" outlineLevel="0" r="95">
      <c r="A95" s="49"/>
      <c r="B95" s="45" t="s">
        <v>27</v>
      </c>
      <c r="C95" s="45" t="s">
        <v>27</v>
      </c>
      <c r="D95" s="45" t="n">
        <v>5</v>
      </c>
      <c r="E95" s="47" t="s">
        <v>3836</v>
      </c>
      <c r="F95" s="45" t="n">
        <v>2</v>
      </c>
      <c r="G95" s="50"/>
      <c r="H95" s="50"/>
      <c r="I95" s="35"/>
    </row>
    <row collapsed="false" customFormat="false" customHeight="false" hidden="false" ht="15.75" outlineLevel="0" r="96">
      <c r="A96" s="49"/>
      <c r="B96" s="45" t="s">
        <v>27</v>
      </c>
      <c r="C96" s="45" t="s">
        <v>27</v>
      </c>
      <c r="D96" s="45" t="n">
        <v>6</v>
      </c>
      <c r="E96" s="47" t="s">
        <v>3837</v>
      </c>
      <c r="F96" s="45" t="n">
        <v>3</v>
      </c>
      <c r="G96" s="50"/>
      <c r="H96" s="50"/>
      <c r="I96" s="35"/>
    </row>
    <row collapsed="false" customFormat="false" customHeight="false" hidden="false" ht="15.75" outlineLevel="0" r="97">
      <c r="A97" s="49"/>
      <c r="B97" s="45" t="s">
        <v>27</v>
      </c>
      <c r="C97" s="45" t="s">
        <v>27</v>
      </c>
      <c r="D97" s="45" t="n">
        <v>7</v>
      </c>
      <c r="E97" s="47" t="s">
        <v>3838</v>
      </c>
      <c r="F97" s="45" t="n">
        <v>1</v>
      </c>
      <c r="G97" s="50"/>
      <c r="H97" s="50"/>
      <c r="I97" s="35"/>
    </row>
    <row collapsed="false" customFormat="false" customHeight="false" hidden="false" ht="15.75" outlineLevel="0" r="98">
      <c r="A98" s="49"/>
      <c r="B98" s="45" t="s">
        <v>27</v>
      </c>
      <c r="C98" s="45" t="s">
        <v>27</v>
      </c>
      <c r="D98" s="45" t="n">
        <v>8</v>
      </c>
      <c r="E98" s="47" t="s">
        <v>3839</v>
      </c>
      <c r="F98" s="45" t="n">
        <v>1</v>
      </c>
      <c r="G98" s="50"/>
      <c r="H98" s="50"/>
      <c r="I98" s="35"/>
    </row>
    <row collapsed="false" customFormat="false" customHeight="false" hidden="false" ht="15.75" outlineLevel="0" r="99">
      <c r="A99" s="49"/>
      <c r="B99" s="45" t="s">
        <v>27</v>
      </c>
      <c r="C99" s="45" t="s">
        <v>3840</v>
      </c>
      <c r="D99" s="45" t="n">
        <v>9</v>
      </c>
      <c r="E99" s="47" t="s">
        <v>3841</v>
      </c>
      <c r="F99" s="45" t="n">
        <v>1</v>
      </c>
      <c r="G99" s="50"/>
      <c r="H99" s="50"/>
      <c r="I99" s="35"/>
    </row>
    <row collapsed="false" customFormat="false" customHeight="false" hidden="false" ht="15.75" outlineLevel="0" r="100">
      <c r="A100" s="49"/>
      <c r="B100" s="45" t="s">
        <v>27</v>
      </c>
      <c r="C100" s="45" t="s">
        <v>3840</v>
      </c>
      <c r="D100" s="45" t="n">
        <v>10</v>
      </c>
      <c r="E100" s="47" t="s">
        <v>3842</v>
      </c>
      <c r="F100" s="45" t="n">
        <v>1</v>
      </c>
      <c r="G100" s="50"/>
      <c r="H100" s="50"/>
      <c r="I100" s="35"/>
    </row>
    <row collapsed="false" customFormat="false" customHeight="false" hidden="false" ht="15.75" outlineLevel="0" r="101">
      <c r="A101" s="49"/>
      <c r="B101" s="45" t="s">
        <v>27</v>
      </c>
      <c r="C101" s="45" t="s">
        <v>27</v>
      </c>
      <c r="D101" s="45" t="n">
        <v>11</v>
      </c>
      <c r="E101" s="47" t="s">
        <v>3843</v>
      </c>
      <c r="F101" s="45" t="n">
        <v>2</v>
      </c>
      <c r="G101" s="50"/>
      <c r="H101" s="50"/>
      <c r="I101" s="35"/>
    </row>
    <row collapsed="false" customFormat="false" customHeight="false" hidden="false" ht="15.75" outlineLevel="0" r="102">
      <c r="A102" s="49"/>
      <c r="B102" s="45" t="s">
        <v>27</v>
      </c>
      <c r="C102" s="45" t="s">
        <v>3840</v>
      </c>
      <c r="D102" s="45" t="n">
        <v>12</v>
      </c>
      <c r="E102" s="47" t="s">
        <v>3844</v>
      </c>
      <c r="F102" s="45" t="n">
        <v>1</v>
      </c>
      <c r="G102" s="50"/>
      <c r="H102" s="50"/>
      <c r="I102" s="35"/>
    </row>
    <row collapsed="false" customFormat="false" customHeight="false" hidden="false" ht="15.75" outlineLevel="0" r="103">
      <c r="A103" s="49"/>
      <c r="B103" s="45" t="s">
        <v>27</v>
      </c>
      <c r="C103" s="45" t="s">
        <v>27</v>
      </c>
      <c r="D103" s="45" t="n">
        <v>13</v>
      </c>
      <c r="E103" s="47" t="s">
        <v>3845</v>
      </c>
      <c r="F103" s="45" t="n">
        <v>1</v>
      </c>
      <c r="G103" s="50" t="n">
        <f aca="false">SUM(F91:F103)</f>
        <v>22</v>
      </c>
      <c r="H103" s="50" t="n">
        <v>13</v>
      </c>
      <c r="I103" s="35"/>
    </row>
    <row collapsed="false" customFormat="false" customHeight="false" hidden="false" ht="15.75" outlineLevel="0" r="104">
      <c r="A104" s="51" t="n">
        <v>4</v>
      </c>
      <c r="B104" s="51" t="s">
        <v>78</v>
      </c>
      <c r="C104" s="51" t="s">
        <v>3846</v>
      </c>
      <c r="D104" s="51" t="n">
        <v>1</v>
      </c>
      <c r="E104" s="53" t="s">
        <v>3847</v>
      </c>
      <c r="F104" s="51" t="n">
        <v>2</v>
      </c>
      <c r="G104" s="54"/>
      <c r="H104" s="54"/>
      <c r="I104" s="35"/>
    </row>
    <row collapsed="false" customFormat="false" customHeight="false" hidden="false" ht="15.75" outlineLevel="0" r="105">
      <c r="A105" s="55"/>
      <c r="B105" s="51" t="s">
        <v>78</v>
      </c>
      <c r="C105" s="51" t="s">
        <v>3846</v>
      </c>
      <c r="D105" s="51" t="n">
        <v>2</v>
      </c>
      <c r="E105" s="53" t="s">
        <v>3848</v>
      </c>
      <c r="F105" s="51" t="n">
        <v>1</v>
      </c>
      <c r="G105" s="56"/>
      <c r="H105" s="56"/>
      <c r="I105" s="35"/>
    </row>
    <row collapsed="false" customFormat="false" customHeight="false" hidden="false" ht="15.75" outlineLevel="0" r="106">
      <c r="A106" s="55"/>
      <c r="B106" s="51" t="s">
        <v>78</v>
      </c>
      <c r="C106" s="51" t="s">
        <v>3846</v>
      </c>
      <c r="D106" s="51" t="n">
        <v>3</v>
      </c>
      <c r="E106" s="53" t="s">
        <v>240</v>
      </c>
      <c r="F106" s="51" t="n">
        <v>1</v>
      </c>
      <c r="G106" s="56"/>
      <c r="H106" s="56"/>
      <c r="I106" s="35"/>
    </row>
    <row collapsed="false" customFormat="false" customHeight="false" hidden="false" ht="15.75" outlineLevel="0" r="107">
      <c r="A107" s="55"/>
      <c r="B107" s="51" t="s">
        <v>78</v>
      </c>
      <c r="C107" s="51" t="s">
        <v>3846</v>
      </c>
      <c r="D107" s="51" t="n">
        <v>4</v>
      </c>
      <c r="E107" s="53" t="s">
        <v>3849</v>
      </c>
      <c r="F107" s="51" t="n">
        <v>1</v>
      </c>
      <c r="G107" s="56"/>
      <c r="H107" s="56"/>
      <c r="I107" s="35"/>
    </row>
    <row collapsed="false" customFormat="false" customHeight="false" hidden="false" ht="15.75" outlineLevel="0" r="108">
      <c r="A108" s="55"/>
      <c r="B108" s="51" t="s">
        <v>78</v>
      </c>
      <c r="C108" s="51" t="s">
        <v>3846</v>
      </c>
      <c r="D108" s="51" t="n">
        <v>5</v>
      </c>
      <c r="E108" s="53" t="s">
        <v>3850</v>
      </c>
      <c r="F108" s="51" t="n">
        <v>1</v>
      </c>
      <c r="G108" s="56"/>
      <c r="H108" s="56"/>
      <c r="I108" s="35"/>
    </row>
    <row collapsed="false" customFormat="false" customHeight="false" hidden="false" ht="15.75" outlineLevel="0" r="109">
      <c r="A109" s="55"/>
      <c r="B109" s="52" t="s">
        <v>78</v>
      </c>
      <c r="C109" s="51" t="s">
        <v>3846</v>
      </c>
      <c r="D109" s="51" t="n">
        <v>6</v>
      </c>
      <c r="E109" s="53" t="s">
        <v>3851</v>
      </c>
      <c r="F109" s="51" t="n">
        <v>1</v>
      </c>
      <c r="G109" s="56"/>
      <c r="H109" s="56"/>
      <c r="I109" s="35"/>
    </row>
    <row collapsed="false" customFormat="false" customHeight="false" hidden="false" ht="15.75" outlineLevel="0" r="110">
      <c r="A110" s="55"/>
      <c r="B110" s="51" t="s">
        <v>78</v>
      </c>
      <c r="C110" s="51" t="s">
        <v>3846</v>
      </c>
      <c r="D110" s="51" t="n">
        <v>7</v>
      </c>
      <c r="E110" s="53" t="s">
        <v>3852</v>
      </c>
      <c r="F110" s="51" t="n">
        <v>1</v>
      </c>
      <c r="G110" s="56"/>
      <c r="H110" s="56"/>
      <c r="I110" s="35"/>
    </row>
    <row collapsed="false" customFormat="false" customHeight="false" hidden="false" ht="15.75" outlineLevel="0" r="111">
      <c r="A111" s="55"/>
      <c r="B111" s="51" t="s">
        <v>78</v>
      </c>
      <c r="C111" s="51" t="s">
        <v>3846</v>
      </c>
      <c r="D111" s="51" t="n">
        <v>8</v>
      </c>
      <c r="E111" s="53" t="s">
        <v>3853</v>
      </c>
      <c r="F111" s="51" t="n">
        <v>1</v>
      </c>
      <c r="G111" s="56"/>
      <c r="H111" s="56"/>
      <c r="I111" s="35"/>
    </row>
    <row collapsed="false" customFormat="false" customHeight="false" hidden="false" ht="15.75" outlineLevel="0" r="112">
      <c r="A112" s="55"/>
      <c r="B112" s="51" t="s">
        <v>78</v>
      </c>
      <c r="C112" s="51" t="s">
        <v>3846</v>
      </c>
      <c r="D112" s="51" t="n">
        <v>9</v>
      </c>
      <c r="E112" s="53" t="s">
        <v>3854</v>
      </c>
      <c r="F112" s="51" t="n">
        <v>1</v>
      </c>
      <c r="G112" s="56"/>
      <c r="H112" s="56"/>
      <c r="I112" s="35"/>
    </row>
    <row collapsed="false" customFormat="false" customHeight="false" hidden="false" ht="15.75" outlineLevel="0" r="113">
      <c r="A113" s="55"/>
      <c r="B113" s="51" t="s">
        <v>78</v>
      </c>
      <c r="C113" s="51" t="s">
        <v>3846</v>
      </c>
      <c r="D113" s="51" t="n">
        <v>10</v>
      </c>
      <c r="E113" s="53" t="s">
        <v>3855</v>
      </c>
      <c r="F113" s="51" t="n">
        <v>1</v>
      </c>
      <c r="G113" s="56"/>
      <c r="H113" s="56"/>
      <c r="I113" s="35"/>
    </row>
    <row collapsed="false" customFormat="false" customHeight="false" hidden="false" ht="15.75" outlineLevel="0" r="114">
      <c r="A114" s="55"/>
      <c r="B114" s="51" t="s">
        <v>78</v>
      </c>
      <c r="C114" s="51" t="s">
        <v>3846</v>
      </c>
      <c r="D114" s="51" t="n">
        <v>11</v>
      </c>
      <c r="E114" s="53" t="s">
        <v>3856</v>
      </c>
      <c r="F114" s="51" t="n">
        <v>1</v>
      </c>
      <c r="G114" s="56"/>
      <c r="H114" s="56"/>
      <c r="I114" s="35"/>
    </row>
    <row collapsed="false" customFormat="false" customHeight="false" hidden="false" ht="15.75" outlineLevel="0" r="115">
      <c r="A115" s="55"/>
      <c r="B115" s="51" t="s">
        <v>78</v>
      </c>
      <c r="C115" s="51" t="s">
        <v>3846</v>
      </c>
      <c r="D115" s="51" t="n">
        <v>12</v>
      </c>
      <c r="E115" s="53" t="s">
        <v>3857</v>
      </c>
      <c r="F115" s="51" t="n">
        <v>1</v>
      </c>
      <c r="G115" s="56"/>
      <c r="H115" s="56"/>
      <c r="I115" s="35"/>
    </row>
    <row collapsed="false" customFormat="false" customHeight="false" hidden="false" ht="15.75" outlineLevel="0" r="116">
      <c r="A116" s="55"/>
      <c r="B116" s="51" t="s">
        <v>78</v>
      </c>
      <c r="C116" s="51" t="s">
        <v>3858</v>
      </c>
      <c r="D116" s="51" t="n">
        <v>13</v>
      </c>
      <c r="E116" s="53" t="s">
        <v>3858</v>
      </c>
      <c r="F116" s="51" t="n">
        <v>4</v>
      </c>
      <c r="G116" s="56"/>
      <c r="H116" s="56"/>
      <c r="I116" s="35"/>
    </row>
    <row collapsed="false" customFormat="false" customHeight="false" hidden="false" ht="15.75" outlineLevel="0" r="117">
      <c r="A117" s="55"/>
      <c r="B117" s="51" t="s">
        <v>78</v>
      </c>
      <c r="C117" s="51" t="s">
        <v>3858</v>
      </c>
      <c r="D117" s="51" t="n">
        <v>14</v>
      </c>
      <c r="E117" s="53" t="s">
        <v>3859</v>
      </c>
      <c r="F117" s="51" t="n">
        <v>1</v>
      </c>
      <c r="G117" s="56"/>
      <c r="H117" s="56"/>
      <c r="I117" s="35"/>
    </row>
    <row collapsed="false" customFormat="false" customHeight="false" hidden="false" ht="15.75" outlineLevel="0" r="118">
      <c r="A118" s="55"/>
      <c r="B118" s="51" t="s">
        <v>78</v>
      </c>
      <c r="C118" s="51" t="s">
        <v>3858</v>
      </c>
      <c r="D118" s="51" t="n">
        <v>15</v>
      </c>
      <c r="E118" s="53" t="s">
        <v>3860</v>
      </c>
      <c r="F118" s="51" t="n">
        <v>1</v>
      </c>
      <c r="G118" s="56"/>
      <c r="H118" s="56"/>
      <c r="I118" s="35"/>
    </row>
    <row collapsed="false" customFormat="false" customHeight="false" hidden="false" ht="15.75" outlineLevel="0" r="119">
      <c r="A119" s="55"/>
      <c r="B119" s="52" t="s">
        <v>78</v>
      </c>
      <c r="C119" s="51" t="s">
        <v>3861</v>
      </c>
      <c r="D119" s="51" t="n">
        <v>16</v>
      </c>
      <c r="E119" s="53" t="s">
        <v>3862</v>
      </c>
      <c r="F119" s="51" t="n">
        <v>1</v>
      </c>
      <c r="G119" s="56"/>
      <c r="H119" s="56"/>
      <c r="I119" s="35"/>
    </row>
    <row collapsed="false" customFormat="false" customHeight="false" hidden="false" ht="15.75" outlineLevel="0" r="120">
      <c r="A120" s="55"/>
      <c r="B120" s="52" t="s">
        <v>78</v>
      </c>
      <c r="C120" s="51" t="s">
        <v>3861</v>
      </c>
      <c r="D120" s="51" t="n">
        <v>17</v>
      </c>
      <c r="E120" s="53" t="s">
        <v>3863</v>
      </c>
      <c r="F120" s="51" t="n">
        <v>1</v>
      </c>
      <c r="G120" s="56"/>
      <c r="H120" s="56"/>
      <c r="I120" s="35"/>
    </row>
    <row collapsed="false" customFormat="false" customHeight="false" hidden="false" ht="15.75" outlineLevel="0" r="121">
      <c r="A121" s="55"/>
      <c r="B121" s="52" t="s">
        <v>78</v>
      </c>
      <c r="C121" s="51" t="s">
        <v>3861</v>
      </c>
      <c r="D121" s="51" t="n">
        <v>18</v>
      </c>
      <c r="E121" s="53" t="s">
        <v>3864</v>
      </c>
      <c r="F121" s="51" t="n">
        <v>1</v>
      </c>
      <c r="G121" s="56"/>
      <c r="H121" s="56"/>
      <c r="I121" s="35"/>
    </row>
    <row collapsed="false" customFormat="false" customHeight="false" hidden="false" ht="15.75" outlineLevel="0" r="122">
      <c r="A122" s="55"/>
      <c r="B122" s="52" t="s">
        <v>78</v>
      </c>
      <c r="C122" s="51" t="s">
        <v>3861</v>
      </c>
      <c r="D122" s="51" t="n">
        <v>19</v>
      </c>
      <c r="E122" s="53" t="s">
        <v>3865</v>
      </c>
      <c r="F122" s="51" t="n">
        <v>1</v>
      </c>
      <c r="G122" s="56"/>
      <c r="H122" s="56"/>
      <c r="I122" s="35"/>
    </row>
    <row collapsed="false" customFormat="false" customHeight="false" hidden="false" ht="15.75" outlineLevel="0" r="123">
      <c r="A123" s="55"/>
      <c r="B123" s="52" t="s">
        <v>78</v>
      </c>
      <c r="C123" s="51" t="s">
        <v>78</v>
      </c>
      <c r="D123" s="51" t="n">
        <v>20</v>
      </c>
      <c r="E123" s="53" t="s">
        <v>3866</v>
      </c>
      <c r="F123" s="51" t="n">
        <v>4</v>
      </c>
      <c r="G123" s="56"/>
      <c r="H123" s="56"/>
      <c r="I123" s="35"/>
    </row>
    <row collapsed="false" customFormat="false" customHeight="false" hidden="false" ht="15.75" outlineLevel="0" r="124">
      <c r="A124" s="55"/>
      <c r="B124" s="51" t="s">
        <v>78</v>
      </c>
      <c r="C124" s="51" t="s">
        <v>78</v>
      </c>
      <c r="D124" s="51" t="n">
        <v>21</v>
      </c>
      <c r="E124" s="53" t="s">
        <v>3867</v>
      </c>
      <c r="F124" s="51" t="n">
        <v>1</v>
      </c>
      <c r="G124" s="56"/>
      <c r="H124" s="56"/>
      <c r="I124" s="35"/>
    </row>
    <row collapsed="false" customFormat="false" customHeight="false" hidden="false" ht="15.75" outlineLevel="0" r="125">
      <c r="A125" s="55"/>
      <c r="B125" s="51" t="s">
        <v>78</v>
      </c>
      <c r="C125" s="51" t="s">
        <v>78</v>
      </c>
      <c r="D125" s="51" t="n">
        <v>22</v>
      </c>
      <c r="E125" s="53" t="s">
        <v>3868</v>
      </c>
      <c r="F125" s="51" t="n">
        <v>1</v>
      </c>
      <c r="G125" s="56"/>
      <c r="H125" s="56"/>
      <c r="I125" s="35"/>
    </row>
    <row collapsed="false" customFormat="false" customHeight="false" hidden="false" ht="15.75" outlineLevel="0" r="126">
      <c r="A126" s="55"/>
      <c r="B126" s="51" t="s">
        <v>78</v>
      </c>
      <c r="C126" s="51" t="s">
        <v>78</v>
      </c>
      <c r="D126" s="51" t="n">
        <v>23</v>
      </c>
      <c r="E126" s="53" t="s">
        <v>3869</v>
      </c>
      <c r="F126" s="51" t="n">
        <v>1</v>
      </c>
      <c r="G126" s="56"/>
      <c r="H126" s="56"/>
      <c r="I126" s="35"/>
    </row>
    <row collapsed="false" customFormat="false" customHeight="false" hidden="false" ht="15.75" outlineLevel="0" r="127">
      <c r="A127" s="55"/>
      <c r="B127" s="51" t="s">
        <v>78</v>
      </c>
      <c r="C127" s="51" t="s">
        <v>78</v>
      </c>
      <c r="D127" s="51" t="n">
        <v>24</v>
      </c>
      <c r="E127" s="53" t="s">
        <v>3870</v>
      </c>
      <c r="F127" s="51" t="n">
        <v>1</v>
      </c>
      <c r="G127" s="56"/>
      <c r="H127" s="56"/>
      <c r="I127" s="35"/>
    </row>
    <row collapsed="false" customFormat="false" customHeight="false" hidden="false" ht="15.75" outlineLevel="0" r="128">
      <c r="A128" s="55"/>
      <c r="B128" s="51" t="s">
        <v>78</v>
      </c>
      <c r="C128" s="51" t="s">
        <v>78</v>
      </c>
      <c r="D128" s="51" t="n">
        <v>25</v>
      </c>
      <c r="E128" s="53" t="s">
        <v>3871</v>
      </c>
      <c r="F128" s="51" t="n">
        <v>1</v>
      </c>
      <c r="G128" s="56"/>
      <c r="H128" s="56"/>
      <c r="I128" s="35"/>
    </row>
    <row collapsed="false" customFormat="false" customHeight="false" hidden="false" ht="15.75" outlineLevel="0" r="129">
      <c r="A129" s="55"/>
      <c r="B129" s="51" t="s">
        <v>78</v>
      </c>
      <c r="C129" s="51" t="s">
        <v>78</v>
      </c>
      <c r="D129" s="51" t="n">
        <v>26</v>
      </c>
      <c r="E129" s="53" t="s">
        <v>3872</v>
      </c>
      <c r="F129" s="51" t="n">
        <v>1</v>
      </c>
      <c r="G129" s="56"/>
      <c r="H129" s="56"/>
      <c r="I129" s="35"/>
    </row>
    <row collapsed="false" customFormat="false" customHeight="false" hidden="false" ht="15.75" outlineLevel="0" r="130">
      <c r="A130" s="55"/>
      <c r="B130" s="51" t="s">
        <v>78</v>
      </c>
      <c r="C130" s="51" t="s">
        <v>3873</v>
      </c>
      <c r="D130" s="51" t="n">
        <v>27</v>
      </c>
      <c r="E130" s="53" t="s">
        <v>3874</v>
      </c>
      <c r="F130" s="51" t="n">
        <v>3</v>
      </c>
      <c r="G130" s="56"/>
      <c r="H130" s="56"/>
      <c r="I130" s="35"/>
    </row>
    <row collapsed="false" customFormat="false" customHeight="false" hidden="false" ht="15.75" outlineLevel="0" r="131">
      <c r="A131" s="55"/>
      <c r="B131" s="51" t="s">
        <v>78</v>
      </c>
      <c r="C131" s="51" t="s">
        <v>3873</v>
      </c>
      <c r="D131" s="51" t="n">
        <v>28</v>
      </c>
      <c r="E131" s="53" t="s">
        <v>3875</v>
      </c>
      <c r="F131" s="51" t="n">
        <v>3</v>
      </c>
      <c r="G131" s="56"/>
      <c r="H131" s="56"/>
      <c r="I131" s="35"/>
    </row>
    <row collapsed="false" customFormat="false" customHeight="false" hidden="false" ht="15.75" outlineLevel="0" r="132">
      <c r="A132" s="55"/>
      <c r="B132" s="51" t="s">
        <v>78</v>
      </c>
      <c r="C132" s="51" t="s">
        <v>3873</v>
      </c>
      <c r="D132" s="51" t="n">
        <v>29</v>
      </c>
      <c r="E132" s="53" t="s">
        <v>3876</v>
      </c>
      <c r="F132" s="51" t="n">
        <v>1</v>
      </c>
      <c r="G132" s="56"/>
      <c r="H132" s="56"/>
      <c r="I132" s="35"/>
    </row>
    <row collapsed="false" customFormat="false" customHeight="false" hidden="false" ht="15.75" outlineLevel="0" r="133">
      <c r="A133" s="55"/>
      <c r="B133" s="51" t="s">
        <v>78</v>
      </c>
      <c r="C133" s="51" t="s">
        <v>3873</v>
      </c>
      <c r="D133" s="51" t="n">
        <v>30</v>
      </c>
      <c r="E133" s="53" t="s">
        <v>3877</v>
      </c>
      <c r="F133" s="51" t="n">
        <v>1</v>
      </c>
      <c r="G133" s="56"/>
      <c r="H133" s="56"/>
      <c r="I133" s="35"/>
    </row>
    <row collapsed="false" customFormat="false" customHeight="false" hidden="false" ht="15.75" outlineLevel="0" r="134">
      <c r="A134" s="55"/>
      <c r="B134" s="51" t="s">
        <v>78</v>
      </c>
      <c r="C134" s="51" t="s">
        <v>3873</v>
      </c>
      <c r="D134" s="51" t="n">
        <v>31</v>
      </c>
      <c r="E134" s="53" t="s">
        <v>3878</v>
      </c>
      <c r="F134" s="51" t="n">
        <v>1</v>
      </c>
      <c r="G134" s="56"/>
      <c r="H134" s="56"/>
      <c r="I134" s="35"/>
    </row>
    <row collapsed="false" customFormat="false" customHeight="false" hidden="false" ht="15.75" outlineLevel="0" r="135">
      <c r="A135" s="55"/>
      <c r="B135" s="51" t="s">
        <v>78</v>
      </c>
      <c r="C135" s="51" t="s">
        <v>3873</v>
      </c>
      <c r="D135" s="51" t="n">
        <v>32</v>
      </c>
      <c r="E135" s="53" t="s">
        <v>3879</v>
      </c>
      <c r="F135" s="51" t="n">
        <v>1</v>
      </c>
      <c r="G135" s="56"/>
      <c r="H135" s="56"/>
      <c r="I135" s="35"/>
    </row>
    <row collapsed="false" customFormat="false" customHeight="false" hidden="false" ht="15.75" outlineLevel="0" r="136">
      <c r="A136" s="55"/>
      <c r="B136" s="51" t="s">
        <v>78</v>
      </c>
      <c r="C136" s="51" t="s">
        <v>3880</v>
      </c>
      <c r="D136" s="51" t="n">
        <v>33</v>
      </c>
      <c r="E136" s="53" t="s">
        <v>3881</v>
      </c>
      <c r="F136" s="51" t="n">
        <v>1</v>
      </c>
      <c r="G136" s="56"/>
      <c r="H136" s="56"/>
      <c r="I136" s="35"/>
    </row>
    <row collapsed="false" customFormat="false" customHeight="false" hidden="false" ht="15.75" outlineLevel="0" r="137">
      <c r="A137" s="55"/>
      <c r="B137" s="51" t="s">
        <v>78</v>
      </c>
      <c r="C137" s="51" t="s">
        <v>3880</v>
      </c>
      <c r="D137" s="51" t="n">
        <v>34</v>
      </c>
      <c r="E137" s="53" t="s">
        <v>3882</v>
      </c>
      <c r="F137" s="51" t="n">
        <v>4</v>
      </c>
      <c r="G137" s="56"/>
      <c r="H137" s="56"/>
      <c r="I137" s="35"/>
    </row>
    <row collapsed="false" customFormat="false" customHeight="false" hidden="false" ht="15.75" outlineLevel="0" r="138">
      <c r="A138" s="55"/>
      <c r="B138" s="51" t="s">
        <v>78</v>
      </c>
      <c r="C138" s="51" t="s">
        <v>3880</v>
      </c>
      <c r="D138" s="51" t="n">
        <v>35</v>
      </c>
      <c r="E138" s="53" t="s">
        <v>3883</v>
      </c>
      <c r="F138" s="51" t="n">
        <v>1</v>
      </c>
      <c r="G138" s="56"/>
      <c r="H138" s="56"/>
      <c r="I138" s="35"/>
    </row>
    <row collapsed="false" customFormat="false" customHeight="false" hidden="false" ht="15.75" outlineLevel="0" r="139">
      <c r="A139" s="55"/>
      <c r="B139" s="51" t="s">
        <v>78</v>
      </c>
      <c r="C139" s="51" t="s">
        <v>3880</v>
      </c>
      <c r="D139" s="51" t="n">
        <v>36</v>
      </c>
      <c r="E139" s="53" t="s">
        <v>3884</v>
      </c>
      <c r="F139" s="51" t="n">
        <v>1</v>
      </c>
      <c r="G139" s="56" t="n">
        <f aca="false">SUM(F104:F139)</f>
        <v>50</v>
      </c>
      <c r="H139" s="56" t="n">
        <v>36</v>
      </c>
      <c r="I139" s="35"/>
    </row>
    <row collapsed="false" customFormat="false" customHeight="false" hidden="false" ht="15.75" outlineLevel="0" r="140">
      <c r="A140" s="45" t="n">
        <v>5</v>
      </c>
      <c r="B140" s="45" t="s">
        <v>19</v>
      </c>
      <c r="C140" s="45" t="s">
        <v>19</v>
      </c>
      <c r="D140" s="45" t="n">
        <v>1</v>
      </c>
      <c r="E140" s="47" t="s">
        <v>3885</v>
      </c>
      <c r="F140" s="45" t="n">
        <v>1</v>
      </c>
      <c r="G140" s="48"/>
      <c r="H140" s="48"/>
      <c r="I140" s="35"/>
    </row>
    <row collapsed="false" customFormat="false" customHeight="false" hidden="false" ht="15.75" outlineLevel="0" r="141">
      <c r="A141" s="49"/>
      <c r="B141" s="45" t="s">
        <v>19</v>
      </c>
      <c r="C141" s="45" t="s">
        <v>3886</v>
      </c>
      <c r="D141" s="45" t="n">
        <v>2</v>
      </c>
      <c r="E141" s="47" t="s">
        <v>3887</v>
      </c>
      <c r="F141" s="45" t="n">
        <v>1</v>
      </c>
      <c r="G141" s="50"/>
      <c r="H141" s="50"/>
      <c r="I141" s="35"/>
    </row>
    <row collapsed="false" customFormat="false" customHeight="false" hidden="false" ht="15.75" outlineLevel="0" r="142">
      <c r="A142" s="49"/>
      <c r="B142" s="45" t="s">
        <v>19</v>
      </c>
      <c r="C142" s="45" t="s">
        <v>3886</v>
      </c>
      <c r="D142" s="45" t="n">
        <v>3</v>
      </c>
      <c r="E142" s="47" t="s">
        <v>3888</v>
      </c>
      <c r="F142" s="45" t="n">
        <v>1</v>
      </c>
      <c r="G142" s="50"/>
      <c r="H142" s="50"/>
      <c r="I142" s="35"/>
    </row>
    <row collapsed="false" customFormat="false" customHeight="false" hidden="false" ht="15.75" outlineLevel="0" r="143">
      <c r="A143" s="49"/>
      <c r="B143" s="45" t="s">
        <v>19</v>
      </c>
      <c r="C143" s="45" t="s">
        <v>3886</v>
      </c>
      <c r="D143" s="45" t="n">
        <v>4</v>
      </c>
      <c r="E143" s="47" t="s">
        <v>3889</v>
      </c>
      <c r="F143" s="45" t="n">
        <v>1</v>
      </c>
      <c r="G143" s="50"/>
      <c r="H143" s="50"/>
      <c r="I143" s="35"/>
    </row>
    <row collapsed="false" customFormat="false" customHeight="false" hidden="false" ht="15.75" outlineLevel="0" r="144">
      <c r="A144" s="49"/>
      <c r="B144" s="45" t="s">
        <v>19</v>
      </c>
      <c r="C144" s="45" t="s">
        <v>3886</v>
      </c>
      <c r="D144" s="45" t="n">
        <v>5</v>
      </c>
      <c r="E144" s="47" t="s">
        <v>3890</v>
      </c>
      <c r="F144" s="45" t="n">
        <v>1</v>
      </c>
      <c r="G144" s="50"/>
      <c r="H144" s="50"/>
      <c r="I144" s="35"/>
    </row>
    <row collapsed="false" customFormat="false" customHeight="false" hidden="false" ht="15.75" outlineLevel="0" r="145">
      <c r="A145" s="49"/>
      <c r="B145" s="45" t="s">
        <v>19</v>
      </c>
      <c r="C145" s="45" t="s">
        <v>3886</v>
      </c>
      <c r="D145" s="45" t="n">
        <v>6</v>
      </c>
      <c r="E145" s="47" t="s">
        <v>3891</v>
      </c>
      <c r="F145" s="45" t="n">
        <v>1</v>
      </c>
      <c r="G145" s="50"/>
      <c r="H145" s="50"/>
      <c r="I145" s="35"/>
    </row>
    <row collapsed="false" customFormat="false" customHeight="false" hidden="false" ht="15.75" outlineLevel="0" r="146">
      <c r="A146" s="49"/>
      <c r="B146" s="45" t="s">
        <v>19</v>
      </c>
      <c r="C146" s="45" t="s">
        <v>3892</v>
      </c>
      <c r="D146" s="45" t="n">
        <v>7</v>
      </c>
      <c r="E146" s="47" t="s">
        <v>3893</v>
      </c>
      <c r="F146" s="45" t="n">
        <v>1</v>
      </c>
      <c r="G146" s="50"/>
      <c r="H146" s="50"/>
      <c r="I146" s="35"/>
    </row>
    <row collapsed="false" customFormat="false" customHeight="false" hidden="false" ht="15.75" outlineLevel="0" r="147">
      <c r="A147" s="49"/>
      <c r="B147" s="45" t="s">
        <v>19</v>
      </c>
      <c r="C147" s="45" t="s">
        <v>3894</v>
      </c>
      <c r="D147" s="45" t="n">
        <v>8</v>
      </c>
      <c r="E147" s="47" t="s">
        <v>3895</v>
      </c>
      <c r="F147" s="45" t="n">
        <v>1</v>
      </c>
      <c r="G147" s="50"/>
      <c r="H147" s="50"/>
      <c r="I147" s="35"/>
    </row>
    <row collapsed="false" customFormat="false" customHeight="false" hidden="false" ht="15.75" outlineLevel="0" r="148">
      <c r="A148" s="49"/>
      <c r="B148" s="45" t="s">
        <v>19</v>
      </c>
      <c r="C148" s="45" t="s">
        <v>3894</v>
      </c>
      <c r="D148" s="45" t="n">
        <v>9</v>
      </c>
      <c r="E148" s="47" t="s">
        <v>3896</v>
      </c>
      <c r="F148" s="45" t="n">
        <v>1</v>
      </c>
      <c r="G148" s="50"/>
      <c r="H148" s="50"/>
      <c r="I148" s="35"/>
    </row>
    <row collapsed="false" customFormat="false" customHeight="false" hidden="false" ht="15.75" outlineLevel="0" r="149">
      <c r="A149" s="49"/>
      <c r="B149" s="45" t="s">
        <v>19</v>
      </c>
      <c r="C149" s="45" t="s">
        <v>3894</v>
      </c>
      <c r="D149" s="45" t="n">
        <v>10</v>
      </c>
      <c r="E149" s="47" t="s">
        <v>3897</v>
      </c>
      <c r="F149" s="45" t="n">
        <v>1</v>
      </c>
      <c r="G149" s="50"/>
      <c r="H149" s="50"/>
      <c r="I149" s="35"/>
    </row>
    <row collapsed="false" customFormat="false" customHeight="false" hidden="false" ht="15.75" outlineLevel="0" r="150">
      <c r="A150" s="49"/>
      <c r="B150" s="45" t="s">
        <v>19</v>
      </c>
      <c r="C150" s="45" t="s">
        <v>3894</v>
      </c>
      <c r="D150" s="45" t="n">
        <v>11</v>
      </c>
      <c r="E150" s="47" t="s">
        <v>3898</v>
      </c>
      <c r="F150" s="45" t="n">
        <v>1</v>
      </c>
      <c r="G150" s="50"/>
      <c r="H150" s="50"/>
      <c r="I150" s="35"/>
    </row>
    <row collapsed="false" customFormat="false" customHeight="false" hidden="false" ht="15.75" outlineLevel="0" r="151">
      <c r="A151" s="49"/>
      <c r="B151" s="45" t="s">
        <v>19</v>
      </c>
      <c r="C151" s="45" t="s">
        <v>3894</v>
      </c>
      <c r="D151" s="45" t="n">
        <v>12</v>
      </c>
      <c r="E151" s="47" t="s">
        <v>3899</v>
      </c>
      <c r="F151" s="45" t="n">
        <v>1</v>
      </c>
      <c r="G151" s="50"/>
      <c r="H151" s="50"/>
      <c r="I151" s="35"/>
    </row>
    <row collapsed="false" customFormat="false" customHeight="false" hidden="false" ht="15.75" outlineLevel="0" r="152">
      <c r="A152" s="49"/>
      <c r="B152" s="45" t="s">
        <v>19</v>
      </c>
      <c r="C152" s="45" t="s">
        <v>3894</v>
      </c>
      <c r="D152" s="45" t="n">
        <v>13</v>
      </c>
      <c r="E152" s="47" t="s">
        <v>3900</v>
      </c>
      <c r="F152" s="45" t="n">
        <v>1</v>
      </c>
      <c r="G152" s="50"/>
      <c r="H152" s="50"/>
      <c r="I152" s="35"/>
    </row>
    <row collapsed="false" customFormat="false" customHeight="false" hidden="false" ht="15.75" outlineLevel="0" r="153">
      <c r="A153" s="49"/>
      <c r="B153" s="45" t="s">
        <v>19</v>
      </c>
      <c r="C153" s="45" t="s">
        <v>3894</v>
      </c>
      <c r="D153" s="45" t="n">
        <v>14</v>
      </c>
      <c r="E153" s="47" t="s">
        <v>3901</v>
      </c>
      <c r="F153" s="45" t="n">
        <v>1</v>
      </c>
      <c r="G153" s="50"/>
      <c r="H153" s="50"/>
      <c r="I153" s="35"/>
    </row>
    <row collapsed="false" customFormat="false" customHeight="false" hidden="false" ht="15.75" outlineLevel="0" r="154">
      <c r="A154" s="49"/>
      <c r="B154" s="45" t="s">
        <v>19</v>
      </c>
      <c r="C154" s="45" t="s">
        <v>3894</v>
      </c>
      <c r="D154" s="45" t="n">
        <v>15</v>
      </c>
      <c r="E154" s="47" t="s">
        <v>3902</v>
      </c>
      <c r="F154" s="45" t="n">
        <v>1</v>
      </c>
      <c r="G154" s="50" t="n">
        <f aca="false">SUM(F140:F154)</f>
        <v>15</v>
      </c>
      <c r="H154" s="50" t="n">
        <v>15</v>
      </c>
      <c r="I154" s="35"/>
    </row>
    <row collapsed="false" customFormat="false" customHeight="false" hidden="false" ht="15.75" outlineLevel="0" r="155">
      <c r="A155" s="51" t="n">
        <v>6</v>
      </c>
      <c r="B155" s="51" t="s">
        <v>3903</v>
      </c>
      <c r="C155" s="51" t="s">
        <v>237</v>
      </c>
      <c r="D155" s="51" t="n">
        <v>1</v>
      </c>
      <c r="E155" s="53" t="s">
        <v>3904</v>
      </c>
      <c r="F155" s="51" t="n">
        <v>1</v>
      </c>
      <c r="G155" s="54"/>
      <c r="H155" s="54"/>
      <c r="I155" s="35"/>
    </row>
    <row collapsed="false" customFormat="false" customHeight="false" hidden="false" ht="15.75" outlineLevel="0" r="156">
      <c r="A156" s="55"/>
      <c r="B156" s="51" t="s">
        <v>3903</v>
      </c>
      <c r="C156" s="51" t="s">
        <v>237</v>
      </c>
      <c r="D156" s="51" t="n">
        <v>2</v>
      </c>
      <c r="E156" s="53" t="s">
        <v>3905</v>
      </c>
      <c r="F156" s="51" t="n">
        <v>2</v>
      </c>
      <c r="G156" s="56"/>
      <c r="H156" s="56"/>
      <c r="I156" s="35"/>
    </row>
    <row collapsed="false" customFormat="false" customHeight="false" hidden="false" ht="15.75" outlineLevel="0" r="157">
      <c r="A157" s="55"/>
      <c r="B157" s="51" t="s">
        <v>3903</v>
      </c>
      <c r="C157" s="51" t="s">
        <v>237</v>
      </c>
      <c r="D157" s="51" t="n">
        <v>3</v>
      </c>
      <c r="E157" s="53" t="s">
        <v>3906</v>
      </c>
      <c r="F157" s="51" t="n">
        <v>6</v>
      </c>
      <c r="G157" s="56"/>
      <c r="H157" s="56"/>
      <c r="I157" s="35"/>
    </row>
    <row collapsed="false" customFormat="false" customHeight="false" hidden="false" ht="15.75" outlineLevel="0" r="158">
      <c r="A158" s="55"/>
      <c r="B158" s="51" t="s">
        <v>3903</v>
      </c>
      <c r="C158" s="51" t="s">
        <v>237</v>
      </c>
      <c r="D158" s="51" t="n">
        <v>4</v>
      </c>
      <c r="E158" s="53" t="s">
        <v>3907</v>
      </c>
      <c r="F158" s="51" t="n">
        <v>2</v>
      </c>
      <c r="G158" s="56"/>
      <c r="H158" s="56"/>
      <c r="I158" s="35"/>
    </row>
    <row collapsed="false" customFormat="false" customHeight="false" hidden="false" ht="15.75" outlineLevel="0" r="159">
      <c r="A159" s="55"/>
      <c r="B159" s="51" t="s">
        <v>3903</v>
      </c>
      <c r="C159" s="51" t="s">
        <v>237</v>
      </c>
      <c r="D159" s="51" t="n">
        <v>5</v>
      </c>
      <c r="E159" s="53" t="s">
        <v>3908</v>
      </c>
      <c r="F159" s="51" t="n">
        <v>4</v>
      </c>
      <c r="G159" s="56"/>
      <c r="H159" s="56"/>
      <c r="I159" s="35"/>
    </row>
    <row collapsed="false" customFormat="false" customHeight="false" hidden="false" ht="15.75" outlineLevel="0" r="160">
      <c r="A160" s="55"/>
      <c r="B160" s="51" t="s">
        <v>3903</v>
      </c>
      <c r="C160" s="51" t="s">
        <v>237</v>
      </c>
      <c r="D160" s="51" t="n">
        <v>6</v>
      </c>
      <c r="E160" s="53" t="s">
        <v>3909</v>
      </c>
      <c r="F160" s="51" t="n">
        <v>3</v>
      </c>
      <c r="G160" s="56"/>
      <c r="H160" s="56"/>
      <c r="I160" s="35"/>
    </row>
    <row collapsed="false" customFormat="false" customHeight="false" hidden="false" ht="15.75" outlineLevel="0" r="161">
      <c r="A161" s="55"/>
      <c r="B161" s="51" t="s">
        <v>3903</v>
      </c>
      <c r="C161" s="51" t="s">
        <v>237</v>
      </c>
      <c r="D161" s="51" t="n">
        <v>7</v>
      </c>
      <c r="E161" s="53" t="s">
        <v>3910</v>
      </c>
      <c r="F161" s="51" t="n">
        <v>1</v>
      </c>
      <c r="G161" s="56"/>
      <c r="H161" s="56"/>
      <c r="I161" s="35"/>
    </row>
    <row collapsed="false" customFormat="false" customHeight="false" hidden="false" ht="15.75" outlineLevel="0" r="162">
      <c r="A162" s="55"/>
      <c r="B162" s="51" t="s">
        <v>3903</v>
      </c>
      <c r="C162" s="51" t="s">
        <v>237</v>
      </c>
      <c r="D162" s="51" t="n">
        <v>8</v>
      </c>
      <c r="E162" s="53" t="s">
        <v>3911</v>
      </c>
      <c r="F162" s="51" t="n">
        <v>1</v>
      </c>
      <c r="G162" s="56"/>
      <c r="H162" s="56"/>
      <c r="I162" s="35"/>
    </row>
    <row collapsed="false" customFormat="false" customHeight="false" hidden="false" ht="15.75" outlineLevel="0" r="163">
      <c r="A163" s="55"/>
      <c r="B163" s="51" t="s">
        <v>3903</v>
      </c>
      <c r="C163" s="51" t="s">
        <v>237</v>
      </c>
      <c r="D163" s="51" t="n">
        <v>9</v>
      </c>
      <c r="E163" s="53" t="s">
        <v>3912</v>
      </c>
      <c r="F163" s="51" t="n">
        <v>1</v>
      </c>
      <c r="G163" s="56"/>
      <c r="H163" s="56"/>
      <c r="I163" s="35"/>
    </row>
    <row collapsed="false" customFormat="false" customHeight="false" hidden="false" ht="15.75" outlineLevel="0" r="164">
      <c r="A164" s="55"/>
      <c r="B164" s="51" t="s">
        <v>3903</v>
      </c>
      <c r="C164" s="51" t="s">
        <v>237</v>
      </c>
      <c r="D164" s="51" t="n">
        <v>10</v>
      </c>
      <c r="E164" s="53" t="s">
        <v>3913</v>
      </c>
      <c r="F164" s="51" t="n">
        <v>1</v>
      </c>
      <c r="G164" s="56"/>
      <c r="H164" s="56"/>
      <c r="I164" s="35"/>
    </row>
    <row collapsed="false" customFormat="false" customHeight="false" hidden="false" ht="15.75" outlineLevel="0" r="165">
      <c r="A165" s="55"/>
      <c r="B165" s="51" t="s">
        <v>3903</v>
      </c>
      <c r="C165" s="51" t="s">
        <v>237</v>
      </c>
      <c r="D165" s="51" t="n">
        <v>11</v>
      </c>
      <c r="E165" s="53" t="s">
        <v>3914</v>
      </c>
      <c r="F165" s="51" t="n">
        <v>4</v>
      </c>
      <c r="G165" s="56"/>
      <c r="H165" s="56"/>
      <c r="I165" s="35"/>
    </row>
    <row collapsed="false" customFormat="false" customHeight="false" hidden="false" ht="15.75" outlineLevel="0" r="166">
      <c r="A166" s="55"/>
      <c r="B166" s="51" t="s">
        <v>3903</v>
      </c>
      <c r="C166" s="51" t="s">
        <v>237</v>
      </c>
      <c r="D166" s="51" t="n">
        <v>12</v>
      </c>
      <c r="E166" s="53" t="s">
        <v>3915</v>
      </c>
      <c r="F166" s="51" t="n">
        <v>3</v>
      </c>
      <c r="G166" s="56"/>
      <c r="H166" s="56"/>
      <c r="I166" s="35"/>
    </row>
    <row collapsed="false" customFormat="false" customHeight="false" hidden="false" ht="15.75" outlineLevel="0" r="167">
      <c r="A167" s="55"/>
      <c r="B167" s="51" t="s">
        <v>3903</v>
      </c>
      <c r="C167" s="51" t="s">
        <v>237</v>
      </c>
      <c r="D167" s="51" t="n">
        <v>13</v>
      </c>
      <c r="E167" s="53" t="s">
        <v>3916</v>
      </c>
      <c r="F167" s="51" t="n">
        <v>1</v>
      </c>
      <c r="G167" s="56"/>
      <c r="H167" s="56"/>
      <c r="I167" s="35"/>
    </row>
    <row collapsed="false" customFormat="false" customHeight="false" hidden="false" ht="15.75" outlineLevel="0" r="168">
      <c r="A168" s="55"/>
      <c r="B168" s="51" t="s">
        <v>3903</v>
      </c>
      <c r="C168" s="51" t="s">
        <v>237</v>
      </c>
      <c r="D168" s="51" t="n">
        <v>14</v>
      </c>
      <c r="E168" s="53" t="s">
        <v>3917</v>
      </c>
      <c r="F168" s="51" t="n">
        <v>1</v>
      </c>
      <c r="G168" s="56"/>
      <c r="H168" s="56"/>
      <c r="I168" s="35"/>
    </row>
    <row collapsed="false" customFormat="false" customHeight="false" hidden="false" ht="15.75" outlineLevel="0" r="169">
      <c r="A169" s="55"/>
      <c r="B169" s="51" t="s">
        <v>3903</v>
      </c>
      <c r="C169" s="51" t="s">
        <v>3918</v>
      </c>
      <c r="D169" s="51" t="n">
        <v>15</v>
      </c>
      <c r="E169" s="53" t="s">
        <v>3919</v>
      </c>
      <c r="F169" s="51" t="n">
        <v>2</v>
      </c>
      <c r="G169" s="56"/>
      <c r="H169" s="56"/>
      <c r="I169" s="35"/>
    </row>
    <row collapsed="false" customFormat="false" customHeight="false" hidden="false" ht="15.75" outlineLevel="0" r="170">
      <c r="A170" s="55"/>
      <c r="B170" s="51" t="s">
        <v>3903</v>
      </c>
      <c r="C170" s="51" t="s">
        <v>3918</v>
      </c>
      <c r="D170" s="51" t="n">
        <v>16</v>
      </c>
      <c r="E170" s="53" t="s">
        <v>3920</v>
      </c>
      <c r="F170" s="51" t="n">
        <v>2</v>
      </c>
      <c r="G170" s="56"/>
      <c r="H170" s="56"/>
      <c r="I170" s="35"/>
    </row>
    <row collapsed="false" customFormat="false" customHeight="false" hidden="false" ht="15.75" outlineLevel="0" r="171">
      <c r="A171" s="55"/>
      <c r="B171" s="51" t="s">
        <v>3903</v>
      </c>
      <c r="C171" s="51" t="s">
        <v>3918</v>
      </c>
      <c r="D171" s="51" t="n">
        <v>17</v>
      </c>
      <c r="E171" s="53" t="s">
        <v>3921</v>
      </c>
      <c r="F171" s="51" t="n">
        <v>3</v>
      </c>
      <c r="G171" s="56"/>
      <c r="H171" s="56"/>
      <c r="I171" s="35"/>
    </row>
    <row collapsed="false" customFormat="false" customHeight="false" hidden="false" ht="15.75" outlineLevel="0" r="172">
      <c r="A172" s="55"/>
      <c r="B172" s="51" t="s">
        <v>3903</v>
      </c>
      <c r="C172" s="51" t="s">
        <v>3918</v>
      </c>
      <c r="D172" s="51" t="n">
        <v>18</v>
      </c>
      <c r="E172" s="53" t="s">
        <v>3922</v>
      </c>
      <c r="F172" s="51" t="n">
        <v>4</v>
      </c>
      <c r="G172" s="56"/>
      <c r="H172" s="56"/>
      <c r="I172" s="35"/>
    </row>
    <row collapsed="false" customFormat="false" customHeight="false" hidden="false" ht="15.75" outlineLevel="0" r="173">
      <c r="A173" s="55"/>
      <c r="B173" s="51" t="s">
        <v>3903</v>
      </c>
      <c r="C173" s="51" t="s">
        <v>3918</v>
      </c>
      <c r="D173" s="51" t="n">
        <v>19</v>
      </c>
      <c r="E173" s="53" t="s">
        <v>3923</v>
      </c>
      <c r="F173" s="51" t="n">
        <v>2</v>
      </c>
      <c r="G173" s="56"/>
      <c r="H173" s="56"/>
      <c r="I173" s="35"/>
    </row>
    <row collapsed="false" customFormat="false" customHeight="false" hidden="false" ht="15.75" outlineLevel="0" r="174">
      <c r="A174" s="55"/>
      <c r="B174" s="51" t="s">
        <v>3903</v>
      </c>
      <c r="C174" s="51" t="s">
        <v>3918</v>
      </c>
      <c r="D174" s="51" t="n">
        <v>20</v>
      </c>
      <c r="E174" s="53" t="s">
        <v>3924</v>
      </c>
      <c r="F174" s="51" t="n">
        <v>1</v>
      </c>
      <c r="G174" s="56"/>
      <c r="H174" s="56"/>
      <c r="I174" s="35"/>
    </row>
    <row collapsed="false" customFormat="false" customHeight="false" hidden="false" ht="15.75" outlineLevel="0" r="175">
      <c r="A175" s="55"/>
      <c r="B175" s="51" t="s">
        <v>3903</v>
      </c>
      <c r="C175" s="51" t="s">
        <v>3918</v>
      </c>
      <c r="D175" s="51" t="n">
        <v>21</v>
      </c>
      <c r="E175" s="53" t="s">
        <v>3925</v>
      </c>
      <c r="F175" s="51" t="n">
        <v>1</v>
      </c>
      <c r="G175" s="56"/>
      <c r="H175" s="56"/>
      <c r="I175" s="35"/>
    </row>
    <row collapsed="false" customFormat="false" customHeight="false" hidden="false" ht="15.75" outlineLevel="0" r="176">
      <c r="A176" s="55"/>
      <c r="B176" s="51" t="s">
        <v>3903</v>
      </c>
      <c r="C176" s="51" t="s">
        <v>3918</v>
      </c>
      <c r="D176" s="51" t="n">
        <v>22</v>
      </c>
      <c r="E176" s="53" t="s">
        <v>3926</v>
      </c>
      <c r="F176" s="51" t="n">
        <v>1</v>
      </c>
      <c r="G176" s="56"/>
      <c r="H176" s="56"/>
      <c r="I176" s="35"/>
    </row>
    <row collapsed="false" customFormat="false" customHeight="false" hidden="false" ht="15.75" outlineLevel="0" r="177">
      <c r="A177" s="55"/>
      <c r="B177" s="51" t="s">
        <v>3903</v>
      </c>
      <c r="C177" s="51" t="s">
        <v>3918</v>
      </c>
      <c r="D177" s="51" t="n">
        <v>23</v>
      </c>
      <c r="E177" s="53" t="s">
        <v>3927</v>
      </c>
      <c r="F177" s="51" t="n">
        <v>1</v>
      </c>
      <c r="G177" s="56"/>
      <c r="H177" s="56"/>
      <c r="I177" s="35"/>
    </row>
    <row collapsed="false" customFormat="false" customHeight="false" hidden="false" ht="15.75" outlineLevel="0" r="178">
      <c r="A178" s="55"/>
      <c r="B178" s="51" t="s">
        <v>3903</v>
      </c>
      <c r="C178" s="51" t="s">
        <v>3918</v>
      </c>
      <c r="D178" s="51" t="n">
        <v>24</v>
      </c>
      <c r="E178" s="53" t="s">
        <v>3928</v>
      </c>
      <c r="F178" s="51" t="n">
        <v>1</v>
      </c>
      <c r="G178" s="56"/>
      <c r="H178" s="56"/>
      <c r="I178" s="35"/>
    </row>
    <row collapsed="false" customFormat="false" customHeight="false" hidden="false" ht="15.75" outlineLevel="0" r="179">
      <c r="A179" s="55"/>
      <c r="B179" s="51" t="s">
        <v>3903</v>
      </c>
      <c r="C179" s="51" t="s">
        <v>3918</v>
      </c>
      <c r="D179" s="51" t="n">
        <v>25</v>
      </c>
      <c r="E179" s="53" t="s">
        <v>3929</v>
      </c>
      <c r="F179" s="51" t="n">
        <v>4</v>
      </c>
      <c r="G179" s="56"/>
      <c r="H179" s="56"/>
      <c r="I179" s="35"/>
    </row>
    <row collapsed="false" customFormat="false" customHeight="false" hidden="false" ht="15.75" outlineLevel="0" r="180">
      <c r="A180" s="55"/>
      <c r="B180" s="51" t="s">
        <v>3903</v>
      </c>
      <c r="C180" s="51" t="s">
        <v>3918</v>
      </c>
      <c r="D180" s="51" t="n">
        <v>26</v>
      </c>
      <c r="E180" s="53" t="s">
        <v>3930</v>
      </c>
      <c r="F180" s="51" t="n">
        <v>1</v>
      </c>
      <c r="G180" s="56"/>
      <c r="H180" s="56"/>
      <c r="I180" s="35"/>
    </row>
    <row collapsed="false" customFormat="false" customHeight="false" hidden="false" ht="15.75" outlineLevel="0" r="181">
      <c r="A181" s="55"/>
      <c r="B181" s="51" t="s">
        <v>3903</v>
      </c>
      <c r="C181" s="51" t="s">
        <v>3918</v>
      </c>
      <c r="D181" s="51" t="n">
        <v>27</v>
      </c>
      <c r="E181" s="53" t="s">
        <v>3931</v>
      </c>
      <c r="F181" s="51" t="n">
        <v>2</v>
      </c>
      <c r="G181" s="56"/>
      <c r="H181" s="56"/>
      <c r="I181" s="35"/>
    </row>
    <row collapsed="false" customFormat="false" customHeight="false" hidden="false" ht="15.75" outlineLevel="0" r="182">
      <c r="A182" s="55"/>
      <c r="B182" s="51" t="s">
        <v>3903</v>
      </c>
      <c r="C182" s="51" t="s">
        <v>3918</v>
      </c>
      <c r="D182" s="51" t="n">
        <v>28</v>
      </c>
      <c r="E182" s="53" t="s">
        <v>3932</v>
      </c>
      <c r="F182" s="51" t="n">
        <v>1</v>
      </c>
      <c r="G182" s="56"/>
      <c r="H182" s="56"/>
      <c r="I182" s="35"/>
    </row>
    <row collapsed="false" customFormat="false" customHeight="false" hidden="false" ht="15.75" outlineLevel="0" r="183">
      <c r="A183" s="55"/>
      <c r="B183" s="51" t="s">
        <v>3903</v>
      </c>
      <c r="C183" s="51" t="s">
        <v>3918</v>
      </c>
      <c r="D183" s="51" t="n">
        <v>29</v>
      </c>
      <c r="E183" s="53" t="s">
        <v>3933</v>
      </c>
      <c r="F183" s="51" t="n">
        <v>2</v>
      </c>
      <c r="G183" s="56"/>
      <c r="H183" s="56"/>
      <c r="I183" s="35"/>
    </row>
    <row collapsed="false" customFormat="false" customHeight="false" hidden="false" ht="15.75" outlineLevel="0" r="184">
      <c r="A184" s="55"/>
      <c r="B184" s="51" t="s">
        <v>3903</v>
      </c>
      <c r="C184" s="51" t="s">
        <v>3918</v>
      </c>
      <c r="D184" s="51" t="n">
        <v>30</v>
      </c>
      <c r="E184" s="53" t="s">
        <v>3934</v>
      </c>
      <c r="F184" s="51" t="n">
        <v>2</v>
      </c>
      <c r="G184" s="56"/>
      <c r="H184" s="56"/>
      <c r="I184" s="35"/>
    </row>
    <row collapsed="false" customFormat="false" customHeight="false" hidden="false" ht="15.75" outlineLevel="0" r="185">
      <c r="A185" s="55"/>
      <c r="B185" s="51" t="s">
        <v>3903</v>
      </c>
      <c r="C185" s="51" t="s">
        <v>3918</v>
      </c>
      <c r="D185" s="51" t="n">
        <v>31</v>
      </c>
      <c r="E185" s="53" t="s">
        <v>3935</v>
      </c>
      <c r="F185" s="51" t="n">
        <v>2</v>
      </c>
      <c r="G185" s="56"/>
      <c r="H185" s="56"/>
      <c r="I185" s="35"/>
    </row>
    <row collapsed="false" customFormat="false" customHeight="false" hidden="false" ht="15.75" outlineLevel="0" r="186">
      <c r="A186" s="55"/>
      <c r="B186" s="51" t="s">
        <v>3903</v>
      </c>
      <c r="C186" s="51" t="s">
        <v>3918</v>
      </c>
      <c r="D186" s="51" t="n">
        <v>32</v>
      </c>
      <c r="E186" s="53" t="s">
        <v>3936</v>
      </c>
      <c r="F186" s="51" t="n">
        <v>2</v>
      </c>
      <c r="G186" s="56"/>
      <c r="H186" s="56"/>
      <c r="I186" s="35"/>
    </row>
    <row collapsed="false" customFormat="false" customHeight="false" hidden="false" ht="15.75" outlineLevel="0" r="187">
      <c r="A187" s="55"/>
      <c r="B187" s="51" t="s">
        <v>3903</v>
      </c>
      <c r="C187" s="51" t="s">
        <v>3918</v>
      </c>
      <c r="D187" s="51" t="n">
        <v>33</v>
      </c>
      <c r="E187" s="53" t="s">
        <v>3937</v>
      </c>
      <c r="F187" s="51" t="n">
        <v>1</v>
      </c>
      <c r="G187" s="56"/>
      <c r="H187" s="56"/>
      <c r="I187" s="35"/>
    </row>
    <row collapsed="false" customFormat="false" customHeight="false" hidden="false" ht="15.75" outlineLevel="0" r="188">
      <c r="A188" s="55"/>
      <c r="B188" s="51" t="s">
        <v>3903</v>
      </c>
      <c r="C188" s="51" t="s">
        <v>3918</v>
      </c>
      <c r="D188" s="51" t="n">
        <v>34</v>
      </c>
      <c r="E188" s="53" t="s">
        <v>3938</v>
      </c>
      <c r="F188" s="51" t="n">
        <v>1</v>
      </c>
      <c r="G188" s="56"/>
      <c r="H188" s="56"/>
      <c r="I188" s="35"/>
    </row>
    <row collapsed="false" customFormat="false" customHeight="false" hidden="false" ht="15.75" outlineLevel="0" r="189">
      <c r="A189" s="55"/>
      <c r="B189" s="51" t="s">
        <v>3903</v>
      </c>
      <c r="C189" s="51" t="s">
        <v>3918</v>
      </c>
      <c r="D189" s="51" t="n">
        <v>35</v>
      </c>
      <c r="E189" s="53" t="s">
        <v>3939</v>
      </c>
      <c r="F189" s="51" t="n">
        <v>1</v>
      </c>
      <c r="G189" s="56"/>
      <c r="H189" s="56"/>
      <c r="I189" s="35"/>
    </row>
    <row collapsed="false" customFormat="false" customHeight="false" hidden="false" ht="15.75" outlineLevel="0" r="190">
      <c r="A190" s="55"/>
      <c r="B190" s="51" t="s">
        <v>3903</v>
      </c>
      <c r="C190" s="51" t="s">
        <v>3918</v>
      </c>
      <c r="D190" s="51" t="n">
        <v>36</v>
      </c>
      <c r="E190" s="53" t="s">
        <v>3940</v>
      </c>
      <c r="F190" s="51" t="n">
        <v>1</v>
      </c>
      <c r="G190" s="56"/>
      <c r="H190" s="56"/>
      <c r="I190" s="35"/>
    </row>
    <row collapsed="false" customFormat="false" customHeight="false" hidden="false" ht="15.75" outlineLevel="0" r="191">
      <c r="A191" s="55"/>
      <c r="B191" s="51" t="s">
        <v>3903</v>
      </c>
      <c r="C191" s="51" t="s">
        <v>3918</v>
      </c>
      <c r="D191" s="51" t="n">
        <v>37</v>
      </c>
      <c r="E191" s="53" t="s">
        <v>3941</v>
      </c>
      <c r="F191" s="51" t="n">
        <v>1</v>
      </c>
      <c r="G191" s="56"/>
      <c r="H191" s="56"/>
      <c r="I191" s="35"/>
    </row>
    <row collapsed="false" customFormat="false" customHeight="false" hidden="false" ht="15.75" outlineLevel="0" r="192">
      <c r="A192" s="55"/>
      <c r="B192" s="51" t="s">
        <v>3903</v>
      </c>
      <c r="C192" s="51" t="s">
        <v>3918</v>
      </c>
      <c r="D192" s="51" t="n">
        <v>38</v>
      </c>
      <c r="E192" s="53" t="s">
        <v>3942</v>
      </c>
      <c r="F192" s="51" t="n">
        <v>1</v>
      </c>
      <c r="G192" s="56"/>
      <c r="H192" s="56"/>
      <c r="I192" s="35"/>
    </row>
    <row collapsed="false" customFormat="false" customHeight="false" hidden="false" ht="15.75" outlineLevel="0" r="193">
      <c r="A193" s="55"/>
      <c r="B193" s="51" t="s">
        <v>3903</v>
      </c>
      <c r="C193" s="51" t="s">
        <v>3918</v>
      </c>
      <c r="D193" s="51" t="n">
        <v>39</v>
      </c>
      <c r="E193" s="53" t="s">
        <v>3943</v>
      </c>
      <c r="F193" s="51" t="n">
        <v>3</v>
      </c>
      <c r="G193" s="56"/>
      <c r="H193" s="56"/>
      <c r="I193" s="35"/>
    </row>
    <row collapsed="false" customFormat="false" customHeight="false" hidden="false" ht="15.75" outlineLevel="0" r="194">
      <c r="A194" s="55"/>
      <c r="B194" s="51" t="s">
        <v>3903</v>
      </c>
      <c r="C194" s="51" t="s">
        <v>3918</v>
      </c>
      <c r="D194" s="51" t="n">
        <v>40</v>
      </c>
      <c r="E194" s="53" t="s">
        <v>3944</v>
      </c>
      <c r="F194" s="51" t="n">
        <v>2</v>
      </c>
      <c r="G194" s="56"/>
      <c r="H194" s="56"/>
      <c r="I194" s="35"/>
    </row>
    <row collapsed="false" customFormat="false" customHeight="false" hidden="false" ht="15.75" outlineLevel="0" r="195">
      <c r="A195" s="55"/>
      <c r="B195" s="51" t="s">
        <v>3903</v>
      </c>
      <c r="C195" s="51" t="s">
        <v>3918</v>
      </c>
      <c r="D195" s="51" t="n">
        <v>41</v>
      </c>
      <c r="E195" s="53" t="s">
        <v>3945</v>
      </c>
      <c r="F195" s="51" t="n">
        <v>2</v>
      </c>
      <c r="G195" s="56"/>
      <c r="H195" s="56"/>
      <c r="I195" s="35"/>
    </row>
    <row collapsed="false" customFormat="false" customHeight="false" hidden="false" ht="15.75" outlineLevel="0" r="196">
      <c r="A196" s="55"/>
      <c r="B196" s="51" t="s">
        <v>3903</v>
      </c>
      <c r="C196" s="51" t="s">
        <v>3918</v>
      </c>
      <c r="D196" s="51" t="n">
        <v>42</v>
      </c>
      <c r="E196" s="53" t="s">
        <v>3946</v>
      </c>
      <c r="F196" s="51" t="n">
        <v>2</v>
      </c>
      <c r="G196" s="56"/>
      <c r="H196" s="56"/>
      <c r="I196" s="35"/>
    </row>
    <row collapsed="false" customFormat="false" customHeight="false" hidden="false" ht="15.75" outlineLevel="0" r="197">
      <c r="A197" s="55"/>
      <c r="B197" s="51" t="s">
        <v>3903</v>
      </c>
      <c r="C197" s="51" t="s">
        <v>3918</v>
      </c>
      <c r="D197" s="51" t="n">
        <v>43</v>
      </c>
      <c r="E197" s="53" t="s">
        <v>3947</v>
      </c>
      <c r="F197" s="51" t="n">
        <v>5</v>
      </c>
      <c r="G197" s="56"/>
      <c r="H197" s="56"/>
      <c r="I197" s="35"/>
    </row>
    <row collapsed="false" customFormat="false" customHeight="false" hidden="false" ht="15.75" outlineLevel="0" r="198">
      <c r="A198" s="55"/>
      <c r="B198" s="51" t="s">
        <v>3903</v>
      </c>
      <c r="C198" s="51" t="s">
        <v>3918</v>
      </c>
      <c r="D198" s="51" t="n">
        <v>44</v>
      </c>
      <c r="E198" s="53" t="s">
        <v>3948</v>
      </c>
      <c r="F198" s="51" t="n">
        <v>1</v>
      </c>
      <c r="G198" s="56"/>
      <c r="H198" s="56"/>
      <c r="I198" s="35"/>
    </row>
    <row collapsed="false" customFormat="false" customHeight="false" hidden="false" ht="15.75" outlineLevel="0" r="199">
      <c r="A199" s="55"/>
      <c r="B199" s="51" t="s">
        <v>3903</v>
      </c>
      <c r="C199" s="51" t="s">
        <v>3918</v>
      </c>
      <c r="D199" s="51" t="n">
        <v>45</v>
      </c>
      <c r="E199" s="53" t="s">
        <v>3949</v>
      </c>
      <c r="F199" s="51" t="n">
        <v>2</v>
      </c>
      <c r="G199" s="56"/>
      <c r="H199" s="56"/>
      <c r="I199" s="35"/>
    </row>
    <row collapsed="false" customFormat="false" customHeight="false" hidden="false" ht="15.75" outlineLevel="0" r="200">
      <c r="A200" s="55"/>
      <c r="B200" s="51" t="s">
        <v>3903</v>
      </c>
      <c r="C200" s="51" t="s">
        <v>3918</v>
      </c>
      <c r="D200" s="51" t="n">
        <v>46</v>
      </c>
      <c r="E200" s="53" t="s">
        <v>3950</v>
      </c>
      <c r="F200" s="51" t="n">
        <v>2</v>
      </c>
      <c r="G200" s="56"/>
      <c r="H200" s="56"/>
      <c r="I200" s="35"/>
    </row>
    <row collapsed="false" customFormat="false" customHeight="false" hidden="false" ht="15.75" outlineLevel="0" r="201">
      <c r="A201" s="55"/>
      <c r="B201" s="51" t="s">
        <v>3903</v>
      </c>
      <c r="C201" s="51" t="s">
        <v>3918</v>
      </c>
      <c r="D201" s="51" t="n">
        <v>47</v>
      </c>
      <c r="E201" s="53" t="s">
        <v>3888</v>
      </c>
      <c r="F201" s="51" t="n">
        <v>2</v>
      </c>
      <c r="G201" s="56"/>
      <c r="H201" s="56"/>
      <c r="I201" s="35"/>
    </row>
    <row collapsed="false" customFormat="false" customHeight="false" hidden="false" ht="15.75" outlineLevel="0" r="202">
      <c r="A202" s="55"/>
      <c r="B202" s="51" t="s">
        <v>3903</v>
      </c>
      <c r="C202" s="51" t="s">
        <v>3918</v>
      </c>
      <c r="D202" s="51" t="n">
        <v>48</v>
      </c>
      <c r="E202" s="53" t="s">
        <v>3951</v>
      </c>
      <c r="F202" s="51" t="n">
        <v>2</v>
      </c>
      <c r="G202" s="56"/>
      <c r="H202" s="56"/>
      <c r="I202" s="35"/>
    </row>
    <row collapsed="false" customFormat="false" customHeight="false" hidden="false" ht="15.75" outlineLevel="0" r="203">
      <c r="A203" s="55"/>
      <c r="B203" s="51" t="s">
        <v>3903</v>
      </c>
      <c r="C203" s="51" t="s">
        <v>3918</v>
      </c>
      <c r="D203" s="51" t="n">
        <v>49</v>
      </c>
      <c r="E203" s="53" t="s">
        <v>3952</v>
      </c>
      <c r="F203" s="51" t="n">
        <v>1</v>
      </c>
      <c r="G203" s="56"/>
      <c r="H203" s="56"/>
      <c r="I203" s="35"/>
    </row>
    <row collapsed="false" customFormat="false" customHeight="false" hidden="false" ht="15.75" outlineLevel="0" r="204">
      <c r="A204" s="55"/>
      <c r="B204" s="51" t="s">
        <v>3903</v>
      </c>
      <c r="C204" s="51" t="s">
        <v>3918</v>
      </c>
      <c r="D204" s="51" t="n">
        <v>50</v>
      </c>
      <c r="E204" s="53" t="s">
        <v>3953</v>
      </c>
      <c r="F204" s="51" t="n">
        <v>1</v>
      </c>
      <c r="G204" s="56"/>
      <c r="H204" s="56"/>
      <c r="I204" s="35"/>
    </row>
    <row collapsed="false" customFormat="false" customHeight="false" hidden="false" ht="15.75" outlineLevel="0" r="205">
      <c r="A205" s="55"/>
      <c r="B205" s="51" t="s">
        <v>3903</v>
      </c>
      <c r="C205" s="51" t="s">
        <v>3918</v>
      </c>
      <c r="D205" s="51" t="n">
        <v>51</v>
      </c>
      <c r="E205" s="53" t="s">
        <v>3954</v>
      </c>
      <c r="F205" s="51" t="n">
        <v>1</v>
      </c>
      <c r="G205" s="56"/>
      <c r="H205" s="56"/>
      <c r="I205" s="35"/>
    </row>
    <row collapsed="false" customFormat="false" customHeight="false" hidden="false" ht="15.75" outlineLevel="0" r="206">
      <c r="A206" s="55"/>
      <c r="B206" s="51" t="s">
        <v>3903</v>
      </c>
      <c r="C206" s="51" t="s">
        <v>3918</v>
      </c>
      <c r="D206" s="51" t="n">
        <v>52</v>
      </c>
      <c r="E206" s="53" t="s">
        <v>3955</v>
      </c>
      <c r="F206" s="51" t="n">
        <v>1</v>
      </c>
      <c r="G206" s="56"/>
      <c r="H206" s="56"/>
      <c r="I206" s="35"/>
    </row>
    <row collapsed="false" customFormat="false" customHeight="false" hidden="false" ht="15.75" outlineLevel="0" r="207">
      <c r="A207" s="55"/>
      <c r="B207" s="51" t="s">
        <v>3903</v>
      </c>
      <c r="C207" s="51" t="s">
        <v>3918</v>
      </c>
      <c r="D207" s="51" t="n">
        <v>53</v>
      </c>
      <c r="E207" s="53" t="s">
        <v>3956</v>
      </c>
      <c r="F207" s="51" t="n">
        <v>1</v>
      </c>
      <c r="G207" s="56"/>
      <c r="H207" s="56"/>
      <c r="I207" s="35"/>
    </row>
    <row collapsed="false" customFormat="false" customHeight="false" hidden="false" ht="15.75" outlineLevel="0" r="208">
      <c r="A208" s="55"/>
      <c r="B208" s="51" t="s">
        <v>3903</v>
      </c>
      <c r="C208" s="51" t="s">
        <v>3918</v>
      </c>
      <c r="D208" s="51" t="n">
        <v>54</v>
      </c>
      <c r="E208" s="53" t="s">
        <v>3957</v>
      </c>
      <c r="F208" s="51" t="n">
        <v>1</v>
      </c>
      <c r="G208" s="56" t="n">
        <f aca="false">SUM(F155:F208)</f>
        <v>100</v>
      </c>
      <c r="H208" s="56" t="n">
        <v>54</v>
      </c>
      <c r="I208" s="35"/>
    </row>
    <row collapsed="false" customFormat="false" customHeight="false" hidden="false" ht="15.75" outlineLevel="0" r="209">
      <c r="A209" s="45" t="n">
        <v>7</v>
      </c>
      <c r="B209" s="45" t="s">
        <v>140</v>
      </c>
      <c r="C209" s="45" t="s">
        <v>140</v>
      </c>
      <c r="D209" s="45" t="n">
        <v>1</v>
      </c>
      <c r="E209" s="47" t="s">
        <v>3958</v>
      </c>
      <c r="F209" s="45" t="n">
        <v>2</v>
      </c>
      <c r="G209" s="48"/>
      <c r="H209" s="48"/>
      <c r="I209" s="35"/>
    </row>
    <row collapsed="false" customFormat="false" customHeight="false" hidden="false" ht="15.75" outlineLevel="0" r="210">
      <c r="A210" s="49"/>
      <c r="B210" s="45" t="s">
        <v>140</v>
      </c>
      <c r="C210" s="45" t="s">
        <v>140</v>
      </c>
      <c r="D210" s="45" t="n">
        <v>2</v>
      </c>
      <c r="E210" s="47" t="s">
        <v>3959</v>
      </c>
      <c r="F210" s="45" t="n">
        <v>1</v>
      </c>
      <c r="G210" s="50"/>
      <c r="H210" s="50"/>
      <c r="I210" s="35"/>
    </row>
    <row collapsed="false" customFormat="false" customHeight="false" hidden="false" ht="15.75" outlineLevel="0" r="211">
      <c r="A211" s="49"/>
      <c r="B211" s="45" t="s">
        <v>140</v>
      </c>
      <c r="C211" s="45" t="s">
        <v>140</v>
      </c>
      <c r="D211" s="45" t="n">
        <v>3</v>
      </c>
      <c r="E211" s="47" t="s">
        <v>3960</v>
      </c>
      <c r="F211" s="45" t="n">
        <v>1</v>
      </c>
      <c r="G211" s="50"/>
      <c r="H211" s="50"/>
      <c r="I211" s="35"/>
    </row>
    <row collapsed="false" customFormat="false" customHeight="false" hidden="false" ht="15.75" outlineLevel="0" r="212">
      <c r="A212" s="49"/>
      <c r="B212" s="45" t="s">
        <v>140</v>
      </c>
      <c r="C212" s="45" t="s">
        <v>140</v>
      </c>
      <c r="D212" s="45" t="n">
        <v>4</v>
      </c>
      <c r="E212" s="47" t="s">
        <v>3961</v>
      </c>
      <c r="F212" s="45" t="n">
        <v>2</v>
      </c>
      <c r="G212" s="50"/>
      <c r="H212" s="50"/>
      <c r="I212" s="35"/>
    </row>
    <row collapsed="false" customFormat="false" customHeight="false" hidden="false" ht="15.75" outlineLevel="0" r="213">
      <c r="A213" s="49"/>
      <c r="B213" s="45" t="s">
        <v>140</v>
      </c>
      <c r="C213" s="45" t="s">
        <v>140</v>
      </c>
      <c r="D213" s="45" t="n">
        <v>5</v>
      </c>
      <c r="E213" s="47" t="s">
        <v>3962</v>
      </c>
      <c r="F213" s="45" t="n">
        <v>2</v>
      </c>
      <c r="G213" s="50"/>
      <c r="H213" s="50"/>
      <c r="I213" s="35"/>
    </row>
    <row collapsed="false" customFormat="false" customHeight="false" hidden="false" ht="15.75" outlineLevel="0" r="214">
      <c r="A214" s="49"/>
      <c r="B214" s="45" t="s">
        <v>140</v>
      </c>
      <c r="C214" s="45" t="s">
        <v>140</v>
      </c>
      <c r="D214" s="45" t="n">
        <v>6</v>
      </c>
      <c r="E214" s="47" t="s">
        <v>3963</v>
      </c>
      <c r="F214" s="45" t="n">
        <v>1</v>
      </c>
      <c r="G214" s="50"/>
      <c r="H214" s="50"/>
      <c r="I214" s="35"/>
    </row>
    <row collapsed="false" customFormat="false" customHeight="false" hidden="false" ht="15.75" outlineLevel="0" r="215">
      <c r="A215" s="49"/>
      <c r="B215" s="45" t="s">
        <v>140</v>
      </c>
      <c r="C215" s="45" t="s">
        <v>140</v>
      </c>
      <c r="D215" s="45" t="n">
        <v>7</v>
      </c>
      <c r="E215" s="47" t="s">
        <v>3964</v>
      </c>
      <c r="F215" s="45" t="n">
        <v>1</v>
      </c>
      <c r="G215" s="50"/>
      <c r="H215" s="50"/>
      <c r="I215" s="35"/>
    </row>
    <row collapsed="false" customFormat="false" customHeight="false" hidden="false" ht="15.75" outlineLevel="0" r="216">
      <c r="A216" s="49"/>
      <c r="B216" s="45" t="s">
        <v>140</v>
      </c>
      <c r="C216" s="45" t="s">
        <v>140</v>
      </c>
      <c r="D216" s="45" t="n">
        <v>8</v>
      </c>
      <c r="E216" s="47" t="s">
        <v>3965</v>
      </c>
      <c r="F216" s="45" t="n">
        <v>1</v>
      </c>
      <c r="G216" s="50"/>
      <c r="H216" s="50"/>
      <c r="I216" s="35"/>
    </row>
    <row collapsed="false" customFormat="false" customHeight="false" hidden="false" ht="15.75" outlineLevel="0" r="217">
      <c r="A217" s="49"/>
      <c r="B217" s="45" t="s">
        <v>140</v>
      </c>
      <c r="C217" s="45" t="s">
        <v>140</v>
      </c>
      <c r="D217" s="45" t="n">
        <v>9</v>
      </c>
      <c r="E217" s="47" t="s">
        <v>3966</v>
      </c>
      <c r="F217" s="45" t="n">
        <v>1</v>
      </c>
      <c r="G217" s="50"/>
      <c r="H217" s="50"/>
      <c r="I217" s="35"/>
    </row>
    <row collapsed="false" customFormat="false" customHeight="false" hidden="false" ht="15.75" outlineLevel="0" r="218">
      <c r="A218" s="49"/>
      <c r="B218" s="45" t="s">
        <v>140</v>
      </c>
      <c r="C218" s="45" t="s">
        <v>3967</v>
      </c>
      <c r="D218" s="45" t="n">
        <v>10</v>
      </c>
      <c r="E218" s="47" t="s">
        <v>3968</v>
      </c>
      <c r="F218" s="45" t="n">
        <v>1</v>
      </c>
      <c r="G218" s="50"/>
      <c r="H218" s="50"/>
      <c r="I218" s="35"/>
    </row>
    <row collapsed="false" customFormat="false" customHeight="false" hidden="false" ht="15.75" outlineLevel="0" r="219">
      <c r="A219" s="49"/>
      <c r="B219" s="45" t="s">
        <v>140</v>
      </c>
      <c r="C219" s="45" t="s">
        <v>3967</v>
      </c>
      <c r="D219" s="45" t="n">
        <v>11</v>
      </c>
      <c r="E219" s="47" t="s">
        <v>3969</v>
      </c>
      <c r="F219" s="45" t="n">
        <v>1</v>
      </c>
      <c r="G219" s="50"/>
      <c r="H219" s="50"/>
      <c r="I219" s="35"/>
    </row>
    <row collapsed="false" customFormat="false" customHeight="false" hidden="false" ht="15.75" outlineLevel="0" r="220">
      <c r="A220" s="49"/>
      <c r="B220" s="45" t="s">
        <v>140</v>
      </c>
      <c r="C220" s="45" t="s">
        <v>3967</v>
      </c>
      <c r="D220" s="45" t="n">
        <v>12</v>
      </c>
      <c r="E220" s="47" t="s">
        <v>3970</v>
      </c>
      <c r="F220" s="45" t="n">
        <v>1</v>
      </c>
      <c r="G220" s="50"/>
      <c r="H220" s="50"/>
      <c r="I220" s="35"/>
    </row>
    <row collapsed="false" customFormat="false" customHeight="false" hidden="false" ht="15.75" outlineLevel="0" r="221">
      <c r="A221" s="49"/>
      <c r="B221" s="45" t="s">
        <v>140</v>
      </c>
      <c r="C221" s="45" t="s">
        <v>3967</v>
      </c>
      <c r="D221" s="45" t="n">
        <v>13</v>
      </c>
      <c r="E221" s="47" t="s">
        <v>3971</v>
      </c>
      <c r="F221" s="45" t="n">
        <v>1</v>
      </c>
      <c r="G221" s="50"/>
      <c r="H221" s="50"/>
      <c r="I221" s="35"/>
    </row>
    <row collapsed="false" customFormat="false" customHeight="false" hidden="false" ht="15.75" outlineLevel="0" r="222">
      <c r="A222" s="49"/>
      <c r="B222" s="45" t="s">
        <v>140</v>
      </c>
      <c r="C222" s="45" t="s">
        <v>3967</v>
      </c>
      <c r="D222" s="45" t="n">
        <v>14</v>
      </c>
      <c r="E222" s="47" t="s">
        <v>3972</v>
      </c>
      <c r="F222" s="45" t="n">
        <v>1</v>
      </c>
      <c r="G222" s="50"/>
      <c r="H222" s="50"/>
      <c r="I222" s="35"/>
    </row>
    <row collapsed="false" customFormat="false" customHeight="false" hidden="false" ht="15.75" outlineLevel="0" r="223">
      <c r="A223" s="49"/>
      <c r="B223" s="45" t="s">
        <v>140</v>
      </c>
      <c r="C223" s="45" t="s">
        <v>3967</v>
      </c>
      <c r="D223" s="45" t="n">
        <v>15</v>
      </c>
      <c r="E223" s="47" t="s">
        <v>3973</v>
      </c>
      <c r="F223" s="45" t="n">
        <v>1</v>
      </c>
      <c r="G223" s="50"/>
      <c r="H223" s="50"/>
      <c r="I223" s="35"/>
    </row>
    <row collapsed="false" customFormat="false" customHeight="false" hidden="false" ht="15.75" outlineLevel="0" r="224">
      <c r="A224" s="49"/>
      <c r="B224" s="45" t="s">
        <v>140</v>
      </c>
      <c r="C224" s="45" t="s">
        <v>3967</v>
      </c>
      <c r="D224" s="45" t="n">
        <v>16</v>
      </c>
      <c r="E224" s="47" t="s">
        <v>3974</v>
      </c>
      <c r="F224" s="45" t="n">
        <v>2</v>
      </c>
      <c r="G224" s="50"/>
      <c r="H224" s="50"/>
      <c r="I224" s="35"/>
    </row>
    <row collapsed="false" customFormat="false" customHeight="false" hidden="false" ht="15.75" outlineLevel="0" r="225">
      <c r="A225" s="49"/>
      <c r="B225" s="45" t="s">
        <v>140</v>
      </c>
      <c r="C225" s="45" t="s">
        <v>3967</v>
      </c>
      <c r="D225" s="45" t="n">
        <v>17</v>
      </c>
      <c r="E225" s="47" t="s">
        <v>3975</v>
      </c>
      <c r="F225" s="45" t="n">
        <v>1</v>
      </c>
      <c r="G225" s="50"/>
      <c r="H225" s="50"/>
      <c r="I225" s="35"/>
    </row>
    <row collapsed="false" customFormat="false" customHeight="false" hidden="false" ht="15.75" outlineLevel="0" r="226">
      <c r="A226" s="49"/>
      <c r="B226" s="45" t="s">
        <v>140</v>
      </c>
      <c r="C226" s="45" t="s">
        <v>3967</v>
      </c>
      <c r="D226" s="45" t="n">
        <v>18</v>
      </c>
      <c r="E226" s="47" t="s">
        <v>3976</v>
      </c>
      <c r="F226" s="45" t="n">
        <v>1</v>
      </c>
      <c r="G226" s="50"/>
      <c r="H226" s="50"/>
      <c r="I226" s="35"/>
    </row>
    <row collapsed="false" customFormat="false" customHeight="false" hidden="false" ht="15.75" outlineLevel="0" r="227">
      <c r="A227" s="49"/>
      <c r="B227" s="45" t="s">
        <v>140</v>
      </c>
      <c r="C227" s="45" t="s">
        <v>3977</v>
      </c>
      <c r="D227" s="45" t="n">
        <v>19</v>
      </c>
      <c r="E227" s="47" t="s">
        <v>3978</v>
      </c>
      <c r="F227" s="45" t="n">
        <v>1</v>
      </c>
      <c r="G227" s="50"/>
      <c r="H227" s="50"/>
      <c r="I227" s="35"/>
    </row>
    <row collapsed="false" customFormat="false" customHeight="false" hidden="false" ht="15.75" outlineLevel="0" r="228">
      <c r="A228" s="49"/>
      <c r="B228" s="45" t="s">
        <v>140</v>
      </c>
      <c r="C228" s="45" t="s">
        <v>3977</v>
      </c>
      <c r="D228" s="45" t="n">
        <v>20</v>
      </c>
      <c r="E228" s="47" t="s">
        <v>3979</v>
      </c>
      <c r="F228" s="45" t="n">
        <v>1</v>
      </c>
      <c r="G228" s="50"/>
      <c r="H228" s="50"/>
      <c r="I228" s="35"/>
    </row>
    <row collapsed="false" customFormat="false" customHeight="false" hidden="false" ht="15.75" outlineLevel="0" r="229">
      <c r="A229" s="49"/>
      <c r="B229" s="45" t="s">
        <v>140</v>
      </c>
      <c r="C229" s="45" t="s">
        <v>3977</v>
      </c>
      <c r="D229" s="45" t="n">
        <v>21</v>
      </c>
      <c r="E229" s="47" t="s">
        <v>3980</v>
      </c>
      <c r="F229" s="45" t="n">
        <v>1</v>
      </c>
      <c r="G229" s="50"/>
      <c r="H229" s="50"/>
      <c r="I229" s="35"/>
    </row>
    <row collapsed="false" customFormat="false" customHeight="false" hidden="false" ht="15.75" outlineLevel="0" r="230">
      <c r="A230" s="49"/>
      <c r="B230" s="45" t="s">
        <v>140</v>
      </c>
      <c r="C230" s="45" t="s">
        <v>3977</v>
      </c>
      <c r="D230" s="45" t="n">
        <v>22</v>
      </c>
      <c r="E230" s="47" t="s">
        <v>3981</v>
      </c>
      <c r="F230" s="45" t="n">
        <v>1</v>
      </c>
      <c r="G230" s="50"/>
      <c r="H230" s="50"/>
      <c r="I230" s="35"/>
    </row>
    <row collapsed="false" customFormat="false" customHeight="false" hidden="false" ht="15.75" outlineLevel="0" r="231">
      <c r="A231" s="49"/>
      <c r="B231" s="45" t="s">
        <v>140</v>
      </c>
      <c r="C231" s="45" t="s">
        <v>3977</v>
      </c>
      <c r="D231" s="45" t="n">
        <v>23</v>
      </c>
      <c r="E231" s="47" t="s">
        <v>3982</v>
      </c>
      <c r="F231" s="45" t="n">
        <v>1</v>
      </c>
      <c r="G231" s="50"/>
      <c r="H231" s="50"/>
      <c r="I231" s="35"/>
    </row>
    <row collapsed="false" customFormat="false" customHeight="false" hidden="false" ht="15.75" outlineLevel="0" r="232">
      <c r="A232" s="49"/>
      <c r="B232" s="45" t="s">
        <v>140</v>
      </c>
      <c r="C232" s="45" t="s">
        <v>3977</v>
      </c>
      <c r="D232" s="45" t="n">
        <v>24</v>
      </c>
      <c r="E232" s="47" t="s">
        <v>3983</v>
      </c>
      <c r="F232" s="45" t="n">
        <v>1</v>
      </c>
      <c r="G232" s="50"/>
      <c r="H232" s="50"/>
      <c r="I232" s="35"/>
    </row>
    <row collapsed="false" customFormat="false" customHeight="false" hidden="false" ht="15.75" outlineLevel="0" r="233">
      <c r="A233" s="49"/>
      <c r="B233" s="45" t="s">
        <v>140</v>
      </c>
      <c r="C233" s="45" t="s">
        <v>3977</v>
      </c>
      <c r="D233" s="45" t="n">
        <v>25</v>
      </c>
      <c r="E233" s="47" t="s">
        <v>3984</v>
      </c>
      <c r="F233" s="45" t="n">
        <v>2</v>
      </c>
      <c r="G233" s="50"/>
      <c r="H233" s="50"/>
      <c r="I233" s="35"/>
    </row>
    <row collapsed="false" customFormat="false" customHeight="false" hidden="false" ht="15.75" outlineLevel="0" r="234">
      <c r="A234" s="49"/>
      <c r="B234" s="45" t="s">
        <v>140</v>
      </c>
      <c r="C234" s="45" t="s">
        <v>3985</v>
      </c>
      <c r="D234" s="45" t="n">
        <v>26</v>
      </c>
      <c r="E234" s="47" t="s">
        <v>3985</v>
      </c>
      <c r="F234" s="45" t="n">
        <v>2</v>
      </c>
      <c r="G234" s="50"/>
      <c r="H234" s="50"/>
      <c r="I234" s="35"/>
    </row>
    <row collapsed="false" customFormat="false" customHeight="false" hidden="false" ht="15.75" outlineLevel="0" r="235">
      <c r="A235" s="49"/>
      <c r="B235" s="45" t="s">
        <v>140</v>
      </c>
      <c r="C235" s="45" t="s">
        <v>3985</v>
      </c>
      <c r="D235" s="45" t="n">
        <v>27</v>
      </c>
      <c r="E235" s="47" t="s">
        <v>3986</v>
      </c>
      <c r="F235" s="45" t="n">
        <v>1</v>
      </c>
      <c r="G235" s="50"/>
      <c r="H235" s="50"/>
      <c r="I235" s="35"/>
    </row>
    <row collapsed="false" customFormat="false" customHeight="false" hidden="false" ht="15.75" outlineLevel="0" r="236">
      <c r="A236" s="49"/>
      <c r="B236" s="45" t="s">
        <v>140</v>
      </c>
      <c r="C236" s="45" t="s">
        <v>3985</v>
      </c>
      <c r="D236" s="45" t="n">
        <v>28</v>
      </c>
      <c r="E236" s="47" t="s">
        <v>3987</v>
      </c>
      <c r="F236" s="45" t="n">
        <v>1</v>
      </c>
      <c r="G236" s="50"/>
      <c r="H236" s="50"/>
      <c r="I236" s="35"/>
    </row>
    <row collapsed="false" customFormat="false" customHeight="false" hidden="false" ht="15.75" outlineLevel="0" r="237">
      <c r="A237" s="49"/>
      <c r="B237" s="45" t="s">
        <v>140</v>
      </c>
      <c r="C237" s="45" t="s">
        <v>3985</v>
      </c>
      <c r="D237" s="45" t="n">
        <v>29</v>
      </c>
      <c r="E237" s="47" t="s">
        <v>3988</v>
      </c>
      <c r="F237" s="45" t="n">
        <v>2</v>
      </c>
      <c r="G237" s="50"/>
      <c r="H237" s="50"/>
      <c r="I237" s="35"/>
    </row>
    <row collapsed="false" customFormat="false" customHeight="false" hidden="false" ht="15.75" outlineLevel="0" r="238">
      <c r="A238" s="49"/>
      <c r="B238" s="45" t="s">
        <v>140</v>
      </c>
      <c r="C238" s="45" t="s">
        <v>3985</v>
      </c>
      <c r="D238" s="45" t="n">
        <v>30</v>
      </c>
      <c r="E238" s="47" t="s">
        <v>3989</v>
      </c>
      <c r="F238" s="45" t="n">
        <v>1</v>
      </c>
      <c r="G238" s="50"/>
      <c r="H238" s="50"/>
      <c r="I238" s="35"/>
    </row>
    <row collapsed="false" customFormat="false" customHeight="false" hidden="false" ht="15.75" outlineLevel="0" r="239">
      <c r="A239" s="49"/>
      <c r="B239" s="45" t="s">
        <v>140</v>
      </c>
      <c r="C239" s="45" t="s">
        <v>3985</v>
      </c>
      <c r="D239" s="45" t="n">
        <v>31</v>
      </c>
      <c r="E239" s="47" t="s">
        <v>3990</v>
      </c>
      <c r="F239" s="45" t="n">
        <v>1</v>
      </c>
      <c r="G239" s="50"/>
      <c r="H239" s="50"/>
      <c r="I239" s="35"/>
    </row>
    <row collapsed="false" customFormat="false" customHeight="false" hidden="false" ht="15.75" outlineLevel="0" r="240">
      <c r="A240" s="49"/>
      <c r="B240" s="45" t="s">
        <v>140</v>
      </c>
      <c r="C240" s="45" t="s">
        <v>3985</v>
      </c>
      <c r="D240" s="45" t="n">
        <v>32</v>
      </c>
      <c r="E240" s="47" t="s">
        <v>3991</v>
      </c>
      <c r="F240" s="45" t="n">
        <v>1</v>
      </c>
      <c r="G240" s="50" t="n">
        <f aca="false">SUM(F209:F240)</f>
        <v>39</v>
      </c>
      <c r="H240" s="50" t="n">
        <v>32</v>
      </c>
      <c r="I240" s="35"/>
    </row>
    <row collapsed="false" customFormat="false" customHeight="false" hidden="false" ht="15.75" outlineLevel="0" r="241">
      <c r="A241" s="51" t="n">
        <v>8</v>
      </c>
      <c r="B241" s="51" t="s">
        <v>48</v>
      </c>
      <c r="C241" s="51" t="s">
        <v>3992</v>
      </c>
      <c r="D241" s="51" t="n">
        <v>1</v>
      </c>
      <c r="E241" s="53" t="s">
        <v>3993</v>
      </c>
      <c r="F241" s="51" t="n">
        <v>1</v>
      </c>
      <c r="G241" s="54"/>
      <c r="H241" s="54"/>
      <c r="I241" s="35"/>
    </row>
    <row collapsed="false" customFormat="false" customHeight="false" hidden="false" ht="15.75" outlineLevel="0" r="242">
      <c r="A242" s="55"/>
      <c r="B242" s="51" t="s">
        <v>48</v>
      </c>
      <c r="C242" s="51" t="s">
        <v>3992</v>
      </c>
      <c r="D242" s="51" t="n">
        <v>2</v>
      </c>
      <c r="E242" s="53" t="s">
        <v>3994</v>
      </c>
      <c r="F242" s="51" t="n">
        <v>1</v>
      </c>
      <c r="G242" s="56"/>
      <c r="H242" s="56"/>
      <c r="I242" s="35"/>
    </row>
    <row collapsed="false" customFormat="false" customHeight="false" hidden="false" ht="15.75" outlineLevel="0" r="243">
      <c r="A243" s="55"/>
      <c r="B243" s="51" t="s">
        <v>48</v>
      </c>
      <c r="C243" s="51" t="s">
        <v>3992</v>
      </c>
      <c r="D243" s="51" t="n">
        <v>3</v>
      </c>
      <c r="E243" s="53" t="s">
        <v>3995</v>
      </c>
      <c r="F243" s="51" t="n">
        <v>1</v>
      </c>
      <c r="G243" s="56"/>
      <c r="H243" s="56"/>
      <c r="I243" s="35"/>
    </row>
    <row collapsed="false" customFormat="false" customHeight="false" hidden="false" ht="15.75" outlineLevel="0" r="244">
      <c r="A244" s="55"/>
      <c r="B244" s="51" t="s">
        <v>48</v>
      </c>
      <c r="C244" s="51" t="s">
        <v>3992</v>
      </c>
      <c r="D244" s="51" t="n">
        <v>4</v>
      </c>
      <c r="E244" s="53" t="s">
        <v>3996</v>
      </c>
      <c r="F244" s="51" t="n">
        <v>1</v>
      </c>
      <c r="G244" s="56"/>
      <c r="H244" s="56"/>
      <c r="I244" s="35"/>
    </row>
    <row collapsed="false" customFormat="false" customHeight="false" hidden="false" ht="15.75" outlineLevel="0" r="245">
      <c r="A245" s="55"/>
      <c r="B245" s="51" t="s">
        <v>48</v>
      </c>
      <c r="C245" s="51" t="s">
        <v>3992</v>
      </c>
      <c r="D245" s="51" t="n">
        <v>5</v>
      </c>
      <c r="E245" s="53" t="s">
        <v>3997</v>
      </c>
      <c r="F245" s="51" t="n">
        <v>2</v>
      </c>
      <c r="G245" s="56"/>
      <c r="H245" s="56"/>
      <c r="I245" s="35"/>
    </row>
    <row collapsed="false" customFormat="false" customHeight="false" hidden="false" ht="15.75" outlineLevel="0" r="246">
      <c r="A246" s="55"/>
      <c r="B246" s="51" t="s">
        <v>48</v>
      </c>
      <c r="C246" s="51" t="s">
        <v>3992</v>
      </c>
      <c r="D246" s="51" t="n">
        <v>6</v>
      </c>
      <c r="E246" s="53" t="s">
        <v>3998</v>
      </c>
      <c r="F246" s="51" t="n">
        <v>2</v>
      </c>
      <c r="G246" s="56"/>
      <c r="H246" s="56"/>
      <c r="I246" s="35"/>
    </row>
    <row collapsed="false" customFormat="false" customHeight="false" hidden="false" ht="15.75" outlineLevel="0" r="247">
      <c r="A247" s="55"/>
      <c r="B247" s="51" t="s">
        <v>48</v>
      </c>
      <c r="C247" s="51" t="s">
        <v>3992</v>
      </c>
      <c r="D247" s="51" t="n">
        <v>7</v>
      </c>
      <c r="E247" s="53" t="s">
        <v>3999</v>
      </c>
      <c r="F247" s="51" t="n">
        <v>1</v>
      </c>
      <c r="G247" s="56"/>
      <c r="H247" s="56"/>
      <c r="I247" s="35"/>
    </row>
    <row collapsed="false" customFormat="false" customHeight="false" hidden="false" ht="15.75" outlineLevel="0" r="248">
      <c r="A248" s="55"/>
      <c r="B248" s="51" t="s">
        <v>48</v>
      </c>
      <c r="C248" s="51" t="s">
        <v>3992</v>
      </c>
      <c r="D248" s="51" t="n">
        <v>8</v>
      </c>
      <c r="E248" s="53" t="s">
        <v>4000</v>
      </c>
      <c r="F248" s="51" t="n">
        <v>1</v>
      </c>
      <c r="G248" s="56"/>
      <c r="H248" s="56"/>
      <c r="I248" s="35"/>
    </row>
    <row collapsed="false" customFormat="false" customHeight="false" hidden="false" ht="15.75" outlineLevel="0" r="249">
      <c r="A249" s="55"/>
      <c r="B249" s="51" t="s">
        <v>48</v>
      </c>
      <c r="C249" s="51" t="s">
        <v>3992</v>
      </c>
      <c r="D249" s="51" t="n">
        <v>9</v>
      </c>
      <c r="E249" s="53" t="s">
        <v>4001</v>
      </c>
      <c r="F249" s="51" t="n">
        <v>1</v>
      </c>
      <c r="G249" s="56"/>
      <c r="H249" s="56"/>
      <c r="I249" s="35"/>
    </row>
    <row collapsed="false" customFormat="false" customHeight="false" hidden="false" ht="15.75" outlineLevel="0" r="250">
      <c r="A250" s="55"/>
      <c r="B250" s="51" t="s">
        <v>48</v>
      </c>
      <c r="C250" s="51" t="s">
        <v>3992</v>
      </c>
      <c r="D250" s="51" t="n">
        <v>10</v>
      </c>
      <c r="E250" s="53" t="s">
        <v>4002</v>
      </c>
      <c r="F250" s="51" t="n">
        <v>1</v>
      </c>
      <c r="G250" s="56"/>
      <c r="H250" s="56"/>
      <c r="I250" s="35"/>
    </row>
    <row collapsed="false" customFormat="false" customHeight="false" hidden="false" ht="15.75" outlineLevel="0" r="251">
      <c r="A251" s="55"/>
      <c r="B251" s="51" t="s">
        <v>48</v>
      </c>
      <c r="C251" s="51" t="s">
        <v>3992</v>
      </c>
      <c r="D251" s="51" t="n">
        <v>11</v>
      </c>
      <c r="E251" s="53" t="s">
        <v>4003</v>
      </c>
      <c r="F251" s="51" t="n">
        <v>1</v>
      </c>
      <c r="G251" s="56"/>
      <c r="H251" s="56"/>
      <c r="I251" s="35"/>
    </row>
    <row collapsed="false" customFormat="false" customHeight="false" hidden="false" ht="15.75" outlineLevel="0" r="252">
      <c r="A252" s="55"/>
      <c r="B252" s="51" t="s">
        <v>48</v>
      </c>
      <c r="C252" s="51" t="s">
        <v>3992</v>
      </c>
      <c r="D252" s="51" t="n">
        <v>12</v>
      </c>
      <c r="E252" s="53" t="s">
        <v>4004</v>
      </c>
      <c r="F252" s="51" t="n">
        <v>1</v>
      </c>
      <c r="G252" s="56"/>
      <c r="H252" s="56"/>
      <c r="I252" s="35"/>
    </row>
    <row collapsed="false" customFormat="false" customHeight="false" hidden="false" ht="15.75" outlineLevel="0" r="253">
      <c r="A253" s="55"/>
      <c r="B253" s="51" t="s">
        <v>48</v>
      </c>
      <c r="C253" s="51" t="s">
        <v>3992</v>
      </c>
      <c r="D253" s="51" t="n">
        <v>13</v>
      </c>
      <c r="E253" s="53" t="s">
        <v>4005</v>
      </c>
      <c r="F253" s="51" t="n">
        <v>1</v>
      </c>
      <c r="G253" s="56"/>
      <c r="H253" s="56"/>
      <c r="I253" s="35"/>
    </row>
    <row collapsed="false" customFormat="false" customHeight="false" hidden="false" ht="15.75" outlineLevel="0" r="254">
      <c r="A254" s="55"/>
      <c r="B254" s="51" t="s">
        <v>48</v>
      </c>
      <c r="C254" s="51" t="s">
        <v>3992</v>
      </c>
      <c r="D254" s="51" t="n">
        <v>14</v>
      </c>
      <c r="E254" s="53" t="s">
        <v>4006</v>
      </c>
      <c r="F254" s="51" t="n">
        <v>1</v>
      </c>
      <c r="G254" s="56"/>
      <c r="H254" s="56"/>
      <c r="I254" s="35"/>
    </row>
    <row collapsed="false" customFormat="false" customHeight="false" hidden="false" ht="15.75" outlineLevel="0" r="255">
      <c r="A255" s="55"/>
      <c r="B255" s="51" t="s">
        <v>48</v>
      </c>
      <c r="C255" s="51" t="s">
        <v>3992</v>
      </c>
      <c r="D255" s="51" t="n">
        <v>15</v>
      </c>
      <c r="E255" s="53" t="s">
        <v>4007</v>
      </c>
      <c r="F255" s="51" t="n">
        <v>1</v>
      </c>
      <c r="G255" s="56"/>
      <c r="H255" s="56"/>
      <c r="I255" s="35"/>
    </row>
    <row collapsed="false" customFormat="false" customHeight="false" hidden="false" ht="15.75" outlineLevel="0" r="256">
      <c r="A256" s="55"/>
      <c r="B256" s="51" t="s">
        <v>48</v>
      </c>
      <c r="C256" s="51" t="s">
        <v>3992</v>
      </c>
      <c r="D256" s="51" t="n">
        <v>16</v>
      </c>
      <c r="E256" s="53" t="s">
        <v>4008</v>
      </c>
      <c r="F256" s="51" t="n">
        <v>1</v>
      </c>
      <c r="G256" s="56"/>
      <c r="H256" s="56"/>
      <c r="I256" s="35"/>
    </row>
    <row collapsed="false" customFormat="false" customHeight="false" hidden="false" ht="15.75" outlineLevel="0" r="257">
      <c r="A257" s="55"/>
      <c r="B257" s="51" t="s">
        <v>48</v>
      </c>
      <c r="C257" s="51" t="s">
        <v>3992</v>
      </c>
      <c r="D257" s="51" t="n">
        <v>17</v>
      </c>
      <c r="E257" s="53" t="s">
        <v>4009</v>
      </c>
      <c r="F257" s="51" t="n">
        <v>1</v>
      </c>
      <c r="G257" s="56"/>
      <c r="H257" s="56"/>
      <c r="I257" s="35"/>
    </row>
    <row collapsed="false" customFormat="false" customHeight="false" hidden="false" ht="15.75" outlineLevel="0" r="258">
      <c r="A258" s="55"/>
      <c r="B258" s="51" t="s">
        <v>48</v>
      </c>
      <c r="C258" s="51" t="s">
        <v>3992</v>
      </c>
      <c r="D258" s="51" t="n">
        <v>18</v>
      </c>
      <c r="E258" s="53" t="s">
        <v>4010</v>
      </c>
      <c r="F258" s="51" t="n">
        <v>1</v>
      </c>
      <c r="G258" s="56"/>
      <c r="H258" s="56"/>
      <c r="I258" s="35"/>
    </row>
    <row collapsed="false" customFormat="false" customHeight="false" hidden="false" ht="15.75" outlineLevel="0" r="259">
      <c r="A259" s="55"/>
      <c r="B259" s="51" t="s">
        <v>48</v>
      </c>
      <c r="C259" s="51" t="s">
        <v>3992</v>
      </c>
      <c r="D259" s="51" t="n">
        <v>19</v>
      </c>
      <c r="E259" s="53" t="s">
        <v>4011</v>
      </c>
      <c r="F259" s="51" t="n">
        <v>1</v>
      </c>
      <c r="G259" s="56"/>
      <c r="H259" s="56"/>
      <c r="I259" s="35"/>
    </row>
    <row collapsed="false" customFormat="false" customHeight="false" hidden="false" ht="15.75" outlineLevel="0" r="260">
      <c r="A260" s="55"/>
      <c r="B260" s="51" t="s">
        <v>48</v>
      </c>
      <c r="C260" s="51" t="s">
        <v>3992</v>
      </c>
      <c r="D260" s="51" t="n">
        <v>20</v>
      </c>
      <c r="E260" s="53" t="s">
        <v>4012</v>
      </c>
      <c r="F260" s="51" t="n">
        <v>1</v>
      </c>
      <c r="G260" s="56"/>
      <c r="H260" s="56"/>
      <c r="I260" s="35"/>
    </row>
    <row collapsed="false" customFormat="false" customHeight="false" hidden="false" ht="15.75" outlineLevel="0" r="261">
      <c r="A261" s="55"/>
      <c r="B261" s="51" t="s">
        <v>48</v>
      </c>
      <c r="C261" s="51" t="s">
        <v>3992</v>
      </c>
      <c r="D261" s="51" t="n">
        <v>21</v>
      </c>
      <c r="E261" s="53" t="s">
        <v>4013</v>
      </c>
      <c r="F261" s="51" t="n">
        <v>3</v>
      </c>
      <c r="G261" s="56"/>
      <c r="H261" s="56"/>
      <c r="I261" s="35"/>
    </row>
    <row collapsed="false" customFormat="false" customHeight="false" hidden="false" ht="15.75" outlineLevel="0" r="262">
      <c r="A262" s="55"/>
      <c r="B262" s="51" t="s">
        <v>48</v>
      </c>
      <c r="C262" s="51" t="s">
        <v>3992</v>
      </c>
      <c r="D262" s="51" t="n">
        <v>22</v>
      </c>
      <c r="E262" s="53" t="s">
        <v>4014</v>
      </c>
      <c r="F262" s="51" t="n">
        <v>1</v>
      </c>
      <c r="G262" s="56"/>
      <c r="H262" s="56"/>
      <c r="I262" s="35"/>
    </row>
    <row collapsed="false" customFormat="false" customHeight="false" hidden="false" ht="15.75" outlineLevel="0" r="263">
      <c r="A263" s="55"/>
      <c r="B263" s="51" t="s">
        <v>48</v>
      </c>
      <c r="C263" s="51" t="s">
        <v>3992</v>
      </c>
      <c r="D263" s="51" t="n">
        <v>23</v>
      </c>
      <c r="E263" s="53" t="s">
        <v>4015</v>
      </c>
      <c r="F263" s="51" t="n">
        <v>1</v>
      </c>
      <c r="G263" s="56"/>
      <c r="H263" s="56"/>
      <c r="I263" s="35"/>
    </row>
    <row collapsed="false" customFormat="false" customHeight="false" hidden="false" ht="15.75" outlineLevel="0" r="264">
      <c r="A264" s="55"/>
      <c r="B264" s="51" t="s">
        <v>48</v>
      </c>
      <c r="C264" s="51" t="s">
        <v>3992</v>
      </c>
      <c r="D264" s="51" t="n">
        <v>24</v>
      </c>
      <c r="E264" s="53" t="s">
        <v>4016</v>
      </c>
      <c r="F264" s="51" t="n">
        <v>1</v>
      </c>
      <c r="G264" s="56"/>
      <c r="H264" s="56"/>
      <c r="I264" s="35"/>
    </row>
    <row collapsed="false" customFormat="false" customHeight="false" hidden="false" ht="15.75" outlineLevel="0" r="265">
      <c r="A265" s="55"/>
      <c r="B265" s="51" t="s">
        <v>48</v>
      </c>
      <c r="C265" s="51" t="s">
        <v>3992</v>
      </c>
      <c r="D265" s="51" t="n">
        <v>25</v>
      </c>
      <c r="E265" s="53" t="s">
        <v>4017</v>
      </c>
      <c r="F265" s="51" t="n">
        <v>1</v>
      </c>
      <c r="G265" s="56"/>
      <c r="H265" s="56"/>
      <c r="I265" s="35"/>
    </row>
    <row collapsed="false" customFormat="false" customHeight="false" hidden="false" ht="15.75" outlineLevel="0" r="266">
      <c r="A266" s="55"/>
      <c r="B266" s="51" t="s">
        <v>48</v>
      </c>
      <c r="C266" s="51" t="s">
        <v>3992</v>
      </c>
      <c r="D266" s="51" t="n">
        <v>26</v>
      </c>
      <c r="E266" s="53" t="s">
        <v>4018</v>
      </c>
      <c r="F266" s="51" t="n">
        <v>1</v>
      </c>
      <c r="G266" s="56"/>
      <c r="H266" s="56"/>
      <c r="I266" s="35"/>
    </row>
    <row collapsed="false" customFormat="false" customHeight="false" hidden="false" ht="15.75" outlineLevel="0" r="267">
      <c r="A267" s="55"/>
      <c r="B267" s="51" t="s">
        <v>48</v>
      </c>
      <c r="C267" s="51" t="s">
        <v>3992</v>
      </c>
      <c r="D267" s="51" t="n">
        <v>27</v>
      </c>
      <c r="E267" s="53" t="s">
        <v>4019</v>
      </c>
      <c r="F267" s="51" t="n">
        <v>1</v>
      </c>
      <c r="G267" s="56"/>
      <c r="H267" s="56"/>
      <c r="I267" s="35"/>
    </row>
    <row collapsed="false" customFormat="false" customHeight="false" hidden="false" ht="15.75" outlineLevel="0" r="268">
      <c r="A268" s="55"/>
      <c r="B268" s="51" t="s">
        <v>48</v>
      </c>
      <c r="C268" s="51" t="s">
        <v>4020</v>
      </c>
      <c r="D268" s="51" t="n">
        <v>28</v>
      </c>
      <c r="E268" s="53" t="s">
        <v>4021</v>
      </c>
      <c r="F268" s="51" t="n">
        <v>1</v>
      </c>
      <c r="G268" s="56"/>
      <c r="H268" s="56"/>
      <c r="I268" s="35"/>
    </row>
    <row collapsed="false" customFormat="false" customHeight="false" hidden="false" ht="15.75" outlineLevel="0" r="269">
      <c r="A269" s="55"/>
      <c r="B269" s="51" t="s">
        <v>48</v>
      </c>
      <c r="C269" s="51" t="s">
        <v>4020</v>
      </c>
      <c r="D269" s="51" t="n">
        <v>29</v>
      </c>
      <c r="E269" s="53" t="s">
        <v>4022</v>
      </c>
      <c r="F269" s="51" t="n">
        <v>1</v>
      </c>
      <c r="G269" s="56"/>
      <c r="H269" s="56"/>
      <c r="I269" s="35"/>
    </row>
    <row collapsed="false" customFormat="false" customHeight="false" hidden="false" ht="15.75" outlineLevel="0" r="270">
      <c r="A270" s="55"/>
      <c r="B270" s="51" t="s">
        <v>48</v>
      </c>
      <c r="C270" s="51" t="s">
        <v>4020</v>
      </c>
      <c r="D270" s="51" t="n">
        <v>30</v>
      </c>
      <c r="E270" s="53" t="s">
        <v>4023</v>
      </c>
      <c r="F270" s="51" t="n">
        <v>1</v>
      </c>
      <c r="G270" s="56"/>
      <c r="H270" s="56"/>
      <c r="I270" s="35"/>
    </row>
    <row collapsed="false" customFormat="false" customHeight="false" hidden="false" ht="15.75" outlineLevel="0" r="271">
      <c r="A271" s="55"/>
      <c r="B271" s="51" t="s">
        <v>48</v>
      </c>
      <c r="C271" s="51" t="s">
        <v>4020</v>
      </c>
      <c r="D271" s="51" t="n">
        <v>31</v>
      </c>
      <c r="E271" s="53" t="s">
        <v>4024</v>
      </c>
      <c r="F271" s="51" t="n">
        <v>2</v>
      </c>
      <c r="G271" s="56"/>
      <c r="H271" s="56"/>
      <c r="I271" s="35"/>
    </row>
    <row collapsed="false" customFormat="false" customHeight="false" hidden="false" ht="15.75" outlineLevel="0" r="272">
      <c r="A272" s="55"/>
      <c r="B272" s="51" t="s">
        <v>48</v>
      </c>
      <c r="C272" s="51" t="s">
        <v>4020</v>
      </c>
      <c r="D272" s="51" t="n">
        <v>32</v>
      </c>
      <c r="E272" s="53" t="s">
        <v>4025</v>
      </c>
      <c r="F272" s="51" t="n">
        <v>1</v>
      </c>
      <c r="G272" s="56"/>
      <c r="H272" s="56"/>
      <c r="I272" s="35"/>
    </row>
    <row collapsed="false" customFormat="false" customHeight="false" hidden="false" ht="15.75" outlineLevel="0" r="273">
      <c r="A273" s="55"/>
      <c r="B273" s="51" t="s">
        <v>48</v>
      </c>
      <c r="C273" s="51" t="s">
        <v>4020</v>
      </c>
      <c r="D273" s="51" t="n">
        <v>33</v>
      </c>
      <c r="E273" s="53" t="s">
        <v>4026</v>
      </c>
      <c r="F273" s="51" t="n">
        <v>1</v>
      </c>
      <c r="G273" s="56"/>
      <c r="H273" s="56"/>
      <c r="I273" s="35"/>
    </row>
    <row collapsed="false" customFormat="false" customHeight="false" hidden="false" ht="15.75" outlineLevel="0" r="274">
      <c r="A274" s="55"/>
      <c r="B274" s="51" t="s">
        <v>48</v>
      </c>
      <c r="C274" s="51" t="s">
        <v>4020</v>
      </c>
      <c r="D274" s="51" t="n">
        <v>34</v>
      </c>
      <c r="E274" s="53" t="s">
        <v>4027</v>
      </c>
      <c r="F274" s="51" t="n">
        <v>1</v>
      </c>
      <c r="G274" s="56"/>
      <c r="H274" s="56"/>
      <c r="I274" s="35"/>
    </row>
    <row collapsed="false" customFormat="false" customHeight="false" hidden="false" ht="15.75" outlineLevel="0" r="275">
      <c r="A275" s="55"/>
      <c r="B275" s="51" t="s">
        <v>48</v>
      </c>
      <c r="C275" s="51" t="s">
        <v>4020</v>
      </c>
      <c r="D275" s="51" t="n">
        <v>35</v>
      </c>
      <c r="E275" s="53" t="s">
        <v>4028</v>
      </c>
      <c r="F275" s="51" t="n">
        <v>1</v>
      </c>
      <c r="G275" s="56"/>
      <c r="H275" s="56"/>
      <c r="I275" s="35"/>
    </row>
    <row collapsed="false" customFormat="false" customHeight="false" hidden="false" ht="15.75" outlineLevel="0" r="276">
      <c r="A276" s="55"/>
      <c r="B276" s="51" t="s">
        <v>48</v>
      </c>
      <c r="C276" s="51" t="s">
        <v>4020</v>
      </c>
      <c r="D276" s="51" t="n">
        <v>36</v>
      </c>
      <c r="E276" s="53" t="s">
        <v>4029</v>
      </c>
      <c r="F276" s="51" t="n">
        <v>2</v>
      </c>
      <c r="G276" s="56"/>
      <c r="H276" s="56"/>
      <c r="I276" s="35"/>
    </row>
    <row collapsed="false" customFormat="false" customHeight="false" hidden="false" ht="15.75" outlineLevel="0" r="277">
      <c r="A277" s="55"/>
      <c r="B277" s="51" t="s">
        <v>48</v>
      </c>
      <c r="C277" s="51" t="s">
        <v>4020</v>
      </c>
      <c r="D277" s="51" t="n">
        <v>37</v>
      </c>
      <c r="E277" s="53" t="s">
        <v>4030</v>
      </c>
      <c r="F277" s="51" t="n">
        <v>1</v>
      </c>
      <c r="G277" s="56"/>
      <c r="H277" s="56"/>
      <c r="I277" s="35"/>
    </row>
    <row collapsed="false" customFormat="false" customHeight="false" hidden="false" ht="15.75" outlineLevel="0" r="278">
      <c r="A278" s="55"/>
      <c r="B278" s="51" t="s">
        <v>48</v>
      </c>
      <c r="C278" s="51" t="s">
        <v>4020</v>
      </c>
      <c r="D278" s="51" t="n">
        <v>38</v>
      </c>
      <c r="E278" s="53" t="s">
        <v>4031</v>
      </c>
      <c r="F278" s="51" t="n">
        <v>1</v>
      </c>
      <c r="G278" s="56"/>
      <c r="H278" s="56"/>
      <c r="I278" s="35"/>
    </row>
    <row collapsed="false" customFormat="false" customHeight="false" hidden="false" ht="15.75" outlineLevel="0" r="279">
      <c r="A279" s="55"/>
      <c r="B279" s="51" t="s">
        <v>48</v>
      </c>
      <c r="C279" s="51" t="s">
        <v>4020</v>
      </c>
      <c r="D279" s="51" t="n">
        <v>39</v>
      </c>
      <c r="E279" s="53" t="s">
        <v>4032</v>
      </c>
      <c r="F279" s="51" t="n">
        <v>1</v>
      </c>
      <c r="G279" s="56"/>
      <c r="H279" s="56"/>
      <c r="I279" s="35"/>
    </row>
    <row collapsed="false" customFormat="false" customHeight="false" hidden="false" ht="15.75" outlineLevel="0" r="280">
      <c r="A280" s="55"/>
      <c r="B280" s="51" t="s">
        <v>48</v>
      </c>
      <c r="C280" s="51" t="s">
        <v>4020</v>
      </c>
      <c r="D280" s="51" t="n">
        <v>40</v>
      </c>
      <c r="E280" s="53" t="s">
        <v>4033</v>
      </c>
      <c r="F280" s="51" t="n">
        <v>1</v>
      </c>
      <c r="G280" s="56"/>
      <c r="H280" s="56"/>
      <c r="I280" s="35"/>
    </row>
    <row collapsed="false" customFormat="false" customHeight="false" hidden="false" ht="15.75" outlineLevel="0" r="281">
      <c r="A281" s="55"/>
      <c r="B281" s="51" t="s">
        <v>48</v>
      </c>
      <c r="C281" s="51" t="s">
        <v>4020</v>
      </c>
      <c r="D281" s="51" t="n">
        <v>41</v>
      </c>
      <c r="E281" s="53" t="s">
        <v>4034</v>
      </c>
      <c r="F281" s="51" t="n">
        <v>1</v>
      </c>
      <c r="G281" s="56"/>
      <c r="H281" s="56"/>
      <c r="I281" s="35"/>
    </row>
    <row collapsed="false" customFormat="false" customHeight="false" hidden="false" ht="15.75" outlineLevel="0" r="282">
      <c r="A282" s="55"/>
      <c r="B282" s="51" t="s">
        <v>48</v>
      </c>
      <c r="C282" s="51" t="s">
        <v>4020</v>
      </c>
      <c r="D282" s="51" t="n">
        <v>42</v>
      </c>
      <c r="E282" s="53" t="s">
        <v>4035</v>
      </c>
      <c r="F282" s="51" t="n">
        <v>3</v>
      </c>
      <c r="G282" s="56"/>
      <c r="H282" s="56"/>
      <c r="I282" s="35"/>
    </row>
    <row collapsed="false" customFormat="false" customHeight="false" hidden="false" ht="15.75" outlineLevel="0" r="283">
      <c r="A283" s="55"/>
      <c r="B283" s="51" t="s">
        <v>48</v>
      </c>
      <c r="C283" s="51" t="s">
        <v>4036</v>
      </c>
      <c r="D283" s="51" t="n">
        <v>43</v>
      </c>
      <c r="E283" s="53" t="s">
        <v>4037</v>
      </c>
      <c r="F283" s="51" t="n">
        <v>1</v>
      </c>
      <c r="G283" s="56"/>
      <c r="H283" s="56"/>
      <c r="I283" s="35"/>
    </row>
    <row collapsed="false" customFormat="false" customHeight="false" hidden="false" ht="15.75" outlineLevel="0" r="284">
      <c r="A284" s="55"/>
      <c r="B284" s="51" t="s">
        <v>48</v>
      </c>
      <c r="C284" s="51" t="s">
        <v>4036</v>
      </c>
      <c r="D284" s="51" t="n">
        <v>44</v>
      </c>
      <c r="E284" s="53" t="s">
        <v>4038</v>
      </c>
      <c r="F284" s="51" t="n">
        <v>1</v>
      </c>
      <c r="G284" s="56"/>
      <c r="H284" s="56"/>
      <c r="I284" s="35"/>
    </row>
    <row collapsed="false" customFormat="false" customHeight="false" hidden="false" ht="15.75" outlineLevel="0" r="285">
      <c r="A285" s="55"/>
      <c r="B285" s="51" t="s">
        <v>48</v>
      </c>
      <c r="C285" s="51" t="s">
        <v>4036</v>
      </c>
      <c r="D285" s="51" t="n">
        <v>45</v>
      </c>
      <c r="E285" s="53" t="s">
        <v>4039</v>
      </c>
      <c r="F285" s="51" t="n">
        <v>1</v>
      </c>
      <c r="G285" s="56"/>
      <c r="H285" s="56"/>
      <c r="I285" s="35"/>
    </row>
    <row collapsed="false" customFormat="false" customHeight="false" hidden="false" ht="15.75" outlineLevel="0" r="286">
      <c r="A286" s="55"/>
      <c r="B286" s="51" t="s">
        <v>48</v>
      </c>
      <c r="C286" s="51" t="s">
        <v>4036</v>
      </c>
      <c r="D286" s="51" t="n">
        <v>46</v>
      </c>
      <c r="E286" s="53" t="s">
        <v>4040</v>
      </c>
      <c r="F286" s="51" t="n">
        <v>1</v>
      </c>
      <c r="G286" s="56"/>
      <c r="H286" s="56"/>
      <c r="I286" s="35"/>
    </row>
    <row collapsed="false" customFormat="false" customHeight="false" hidden="false" ht="15.75" outlineLevel="0" r="287">
      <c r="A287" s="55"/>
      <c r="B287" s="51" t="s">
        <v>48</v>
      </c>
      <c r="C287" s="51" t="s">
        <v>4036</v>
      </c>
      <c r="D287" s="51" t="n">
        <v>47</v>
      </c>
      <c r="E287" s="53" t="s">
        <v>4041</v>
      </c>
      <c r="F287" s="51" t="n">
        <v>1</v>
      </c>
      <c r="G287" s="56"/>
      <c r="H287" s="56"/>
      <c r="I287" s="35"/>
    </row>
    <row collapsed="false" customFormat="false" customHeight="false" hidden="false" ht="15.75" outlineLevel="0" r="288">
      <c r="A288" s="55"/>
      <c r="B288" s="51" t="s">
        <v>48</v>
      </c>
      <c r="C288" s="51" t="s">
        <v>4036</v>
      </c>
      <c r="D288" s="51" t="n">
        <v>48</v>
      </c>
      <c r="E288" s="53" t="s">
        <v>4042</v>
      </c>
      <c r="F288" s="51" t="n">
        <v>1</v>
      </c>
      <c r="G288" s="56"/>
      <c r="H288" s="56"/>
      <c r="I288" s="35"/>
    </row>
    <row collapsed="false" customFormat="false" customHeight="false" hidden="false" ht="15.75" outlineLevel="0" r="289">
      <c r="A289" s="55"/>
      <c r="B289" s="51" t="s">
        <v>48</v>
      </c>
      <c r="C289" s="51" t="s">
        <v>4036</v>
      </c>
      <c r="D289" s="51" t="n">
        <v>49</v>
      </c>
      <c r="E289" s="53" t="s">
        <v>4043</v>
      </c>
      <c r="F289" s="51" t="n">
        <v>1</v>
      </c>
      <c r="G289" s="56"/>
      <c r="H289" s="56"/>
      <c r="I289" s="35"/>
    </row>
    <row collapsed="false" customFormat="false" customHeight="false" hidden="false" ht="15.75" outlineLevel="0" r="290">
      <c r="A290" s="55"/>
      <c r="B290" s="51" t="s">
        <v>48</v>
      </c>
      <c r="C290" s="51" t="s">
        <v>4036</v>
      </c>
      <c r="D290" s="51" t="n">
        <v>50</v>
      </c>
      <c r="E290" s="53" t="s">
        <v>4044</v>
      </c>
      <c r="F290" s="51" t="n">
        <v>1</v>
      </c>
      <c r="G290" s="56"/>
      <c r="H290" s="56"/>
      <c r="I290" s="35"/>
    </row>
    <row collapsed="false" customFormat="false" customHeight="false" hidden="false" ht="15.75" outlineLevel="0" r="291">
      <c r="A291" s="55"/>
      <c r="B291" s="51" t="s">
        <v>48</v>
      </c>
      <c r="C291" s="51" t="s">
        <v>4036</v>
      </c>
      <c r="D291" s="51" t="n">
        <v>51</v>
      </c>
      <c r="E291" s="53" t="s">
        <v>4045</v>
      </c>
      <c r="F291" s="51" t="n">
        <v>1</v>
      </c>
      <c r="G291" s="56"/>
      <c r="H291" s="56"/>
      <c r="I291" s="35"/>
    </row>
    <row collapsed="false" customFormat="false" customHeight="false" hidden="false" ht="15.75" outlineLevel="0" r="292">
      <c r="A292" s="55"/>
      <c r="B292" s="51" t="s">
        <v>48</v>
      </c>
      <c r="C292" s="51" t="s">
        <v>4036</v>
      </c>
      <c r="D292" s="51" t="n">
        <v>52</v>
      </c>
      <c r="E292" s="53" t="s">
        <v>4046</v>
      </c>
      <c r="F292" s="51" t="n">
        <v>1</v>
      </c>
      <c r="G292" s="56"/>
      <c r="H292" s="56"/>
      <c r="I292" s="35"/>
    </row>
    <row collapsed="false" customFormat="false" customHeight="false" hidden="false" ht="15.75" outlineLevel="0" r="293">
      <c r="A293" s="55"/>
      <c r="B293" s="51" t="s">
        <v>48</v>
      </c>
      <c r="C293" s="51" t="s">
        <v>4036</v>
      </c>
      <c r="D293" s="51" t="n">
        <v>53</v>
      </c>
      <c r="E293" s="53" t="s">
        <v>4047</v>
      </c>
      <c r="F293" s="51" t="n">
        <v>1</v>
      </c>
      <c r="G293" s="56"/>
      <c r="H293" s="56"/>
      <c r="I293" s="35"/>
    </row>
    <row collapsed="false" customFormat="false" customHeight="false" hidden="false" ht="15.75" outlineLevel="0" r="294">
      <c r="A294" s="55"/>
      <c r="B294" s="51" t="s">
        <v>48</v>
      </c>
      <c r="C294" s="51" t="s">
        <v>4036</v>
      </c>
      <c r="D294" s="51" t="n">
        <v>54</v>
      </c>
      <c r="E294" s="53" t="s">
        <v>4048</v>
      </c>
      <c r="F294" s="51" t="n">
        <v>1</v>
      </c>
      <c r="G294" s="56"/>
      <c r="H294" s="56"/>
      <c r="I294" s="35"/>
    </row>
    <row collapsed="false" customFormat="false" customHeight="false" hidden="false" ht="15.75" outlineLevel="0" r="295">
      <c r="A295" s="55"/>
      <c r="B295" s="51" t="s">
        <v>48</v>
      </c>
      <c r="C295" s="51" t="s">
        <v>4036</v>
      </c>
      <c r="D295" s="51" t="n">
        <v>55</v>
      </c>
      <c r="E295" s="53" t="s">
        <v>4049</v>
      </c>
      <c r="F295" s="51" t="n">
        <v>1</v>
      </c>
      <c r="G295" s="56"/>
      <c r="H295" s="56"/>
      <c r="I295" s="35"/>
    </row>
    <row collapsed="false" customFormat="false" customHeight="false" hidden="false" ht="15.75" outlineLevel="0" r="296">
      <c r="A296" s="55"/>
      <c r="B296" s="51" t="s">
        <v>48</v>
      </c>
      <c r="C296" s="51" t="s">
        <v>4036</v>
      </c>
      <c r="D296" s="51" t="n">
        <v>56</v>
      </c>
      <c r="E296" s="53" t="s">
        <v>4050</v>
      </c>
      <c r="F296" s="51" t="n">
        <v>1</v>
      </c>
      <c r="G296" s="56"/>
      <c r="H296" s="56"/>
      <c r="I296" s="35"/>
    </row>
    <row collapsed="false" customFormat="false" customHeight="false" hidden="false" ht="15.75" outlineLevel="0" r="297">
      <c r="A297" s="55"/>
      <c r="B297" s="51" t="s">
        <v>48</v>
      </c>
      <c r="C297" s="51" t="s">
        <v>4036</v>
      </c>
      <c r="D297" s="51" t="n">
        <v>57</v>
      </c>
      <c r="E297" s="53" t="s">
        <v>4051</v>
      </c>
      <c r="F297" s="51" t="n">
        <v>1</v>
      </c>
      <c r="G297" s="56"/>
      <c r="H297" s="56"/>
      <c r="I297" s="35"/>
    </row>
    <row collapsed="false" customFormat="false" customHeight="false" hidden="false" ht="15.75" outlineLevel="0" r="298">
      <c r="A298" s="55"/>
      <c r="B298" s="51" t="s">
        <v>48</v>
      </c>
      <c r="C298" s="51" t="s">
        <v>4036</v>
      </c>
      <c r="D298" s="51" t="n">
        <v>58</v>
      </c>
      <c r="E298" s="53" t="s">
        <v>4052</v>
      </c>
      <c r="F298" s="51" t="n">
        <v>1</v>
      </c>
      <c r="G298" s="56"/>
      <c r="H298" s="56"/>
      <c r="I298" s="35"/>
    </row>
    <row collapsed="false" customFormat="false" customHeight="false" hidden="false" ht="15.75" outlineLevel="0" r="299">
      <c r="A299" s="55"/>
      <c r="B299" s="51" t="s">
        <v>48</v>
      </c>
      <c r="C299" s="51" t="s">
        <v>4036</v>
      </c>
      <c r="D299" s="51" t="n">
        <v>59</v>
      </c>
      <c r="E299" s="53" t="s">
        <v>4053</v>
      </c>
      <c r="F299" s="51" t="n">
        <v>1</v>
      </c>
      <c r="G299" s="56"/>
      <c r="H299" s="56"/>
      <c r="I299" s="35"/>
    </row>
    <row collapsed="false" customFormat="false" customHeight="false" hidden="false" ht="15.75" outlineLevel="0" r="300">
      <c r="A300" s="55"/>
      <c r="B300" s="51" t="s">
        <v>48</v>
      </c>
      <c r="C300" s="51" t="s">
        <v>4036</v>
      </c>
      <c r="D300" s="51" t="n">
        <v>60</v>
      </c>
      <c r="E300" s="53" t="s">
        <v>4054</v>
      </c>
      <c r="F300" s="51" t="n">
        <v>1</v>
      </c>
      <c r="G300" s="56"/>
      <c r="H300" s="56"/>
      <c r="I300" s="35"/>
    </row>
    <row collapsed="false" customFormat="false" customHeight="false" hidden="false" ht="15.75" outlineLevel="0" r="301">
      <c r="A301" s="55"/>
      <c r="B301" s="51" t="s">
        <v>48</v>
      </c>
      <c r="C301" s="51" t="s">
        <v>4036</v>
      </c>
      <c r="D301" s="51" t="n">
        <v>61</v>
      </c>
      <c r="E301" s="53" t="s">
        <v>4055</v>
      </c>
      <c r="F301" s="51" t="n">
        <v>1</v>
      </c>
      <c r="G301" s="56"/>
      <c r="H301" s="56"/>
      <c r="I301" s="35"/>
    </row>
    <row collapsed="false" customFormat="false" customHeight="false" hidden="false" ht="15.75" outlineLevel="0" r="302">
      <c r="A302" s="55"/>
      <c r="B302" s="51" t="s">
        <v>48</v>
      </c>
      <c r="C302" s="51" t="s">
        <v>4056</v>
      </c>
      <c r="D302" s="51" t="n">
        <v>62</v>
      </c>
      <c r="E302" s="53" t="s">
        <v>4057</v>
      </c>
      <c r="F302" s="51" t="n">
        <v>1</v>
      </c>
      <c r="G302" s="56"/>
      <c r="H302" s="56"/>
      <c r="I302" s="35"/>
    </row>
    <row collapsed="false" customFormat="false" customHeight="false" hidden="false" ht="15.75" outlineLevel="0" r="303">
      <c r="A303" s="55"/>
      <c r="B303" s="51" t="s">
        <v>48</v>
      </c>
      <c r="C303" s="51" t="s">
        <v>4056</v>
      </c>
      <c r="D303" s="51" t="n">
        <v>63</v>
      </c>
      <c r="E303" s="53" t="s">
        <v>4058</v>
      </c>
      <c r="F303" s="51" t="n">
        <v>1</v>
      </c>
      <c r="G303" s="56"/>
      <c r="H303" s="56"/>
      <c r="I303" s="35"/>
    </row>
    <row collapsed="false" customFormat="false" customHeight="false" hidden="false" ht="15.75" outlineLevel="0" r="304">
      <c r="A304" s="55"/>
      <c r="B304" s="51" t="s">
        <v>48</v>
      </c>
      <c r="C304" s="51" t="s">
        <v>4056</v>
      </c>
      <c r="D304" s="51" t="n">
        <v>64</v>
      </c>
      <c r="E304" s="53" t="s">
        <v>4059</v>
      </c>
      <c r="F304" s="51" t="n">
        <v>1</v>
      </c>
      <c r="G304" s="56"/>
      <c r="H304" s="56"/>
      <c r="I304" s="35"/>
    </row>
    <row collapsed="false" customFormat="false" customHeight="false" hidden="false" ht="15.75" outlineLevel="0" r="305">
      <c r="A305" s="55"/>
      <c r="B305" s="51" t="s">
        <v>48</v>
      </c>
      <c r="C305" s="51" t="s">
        <v>4056</v>
      </c>
      <c r="D305" s="51" t="n">
        <v>65</v>
      </c>
      <c r="E305" s="53" t="s">
        <v>4060</v>
      </c>
      <c r="F305" s="51" t="n">
        <v>1</v>
      </c>
      <c r="G305" s="56"/>
      <c r="H305" s="56"/>
      <c r="I305" s="35"/>
    </row>
    <row collapsed="false" customFormat="false" customHeight="false" hidden="false" ht="15.75" outlineLevel="0" r="306">
      <c r="A306" s="55"/>
      <c r="B306" s="51" t="s">
        <v>48</v>
      </c>
      <c r="C306" s="51" t="s">
        <v>4056</v>
      </c>
      <c r="D306" s="51" t="n">
        <v>66</v>
      </c>
      <c r="E306" s="53" t="s">
        <v>4061</v>
      </c>
      <c r="F306" s="51" t="n">
        <v>1</v>
      </c>
      <c r="G306" s="56"/>
      <c r="H306" s="56"/>
      <c r="I306" s="35"/>
    </row>
    <row collapsed="false" customFormat="false" customHeight="false" hidden="false" ht="15.75" outlineLevel="0" r="307">
      <c r="A307" s="55"/>
      <c r="B307" s="51" t="s">
        <v>48</v>
      </c>
      <c r="C307" s="51" t="s">
        <v>4056</v>
      </c>
      <c r="D307" s="51" t="n">
        <v>67</v>
      </c>
      <c r="E307" s="53" t="s">
        <v>4062</v>
      </c>
      <c r="F307" s="51" t="n">
        <v>1</v>
      </c>
      <c r="G307" s="56"/>
      <c r="H307" s="56"/>
      <c r="I307" s="35"/>
    </row>
    <row collapsed="false" customFormat="false" customHeight="false" hidden="false" ht="15.75" outlineLevel="0" r="308">
      <c r="A308" s="55"/>
      <c r="B308" s="51" t="s">
        <v>48</v>
      </c>
      <c r="C308" s="51" t="s">
        <v>4056</v>
      </c>
      <c r="D308" s="51" t="n">
        <v>68</v>
      </c>
      <c r="E308" s="53" t="s">
        <v>4063</v>
      </c>
      <c r="F308" s="51" t="n">
        <v>2</v>
      </c>
      <c r="G308" s="56"/>
      <c r="H308" s="56"/>
      <c r="I308" s="35"/>
    </row>
    <row collapsed="false" customFormat="false" customHeight="false" hidden="false" ht="15.75" outlineLevel="0" r="309">
      <c r="A309" s="55"/>
      <c r="B309" s="51" t="s">
        <v>48</v>
      </c>
      <c r="C309" s="51" t="s">
        <v>4056</v>
      </c>
      <c r="D309" s="51" t="n">
        <v>69</v>
      </c>
      <c r="E309" s="53" t="s">
        <v>4064</v>
      </c>
      <c r="F309" s="51" t="n">
        <v>1</v>
      </c>
      <c r="G309" s="56"/>
      <c r="H309" s="56"/>
      <c r="I309" s="35"/>
    </row>
    <row collapsed="false" customFormat="false" customHeight="false" hidden="false" ht="15.75" outlineLevel="0" r="310">
      <c r="A310" s="55"/>
      <c r="B310" s="51" t="s">
        <v>48</v>
      </c>
      <c r="C310" s="51" t="s">
        <v>4056</v>
      </c>
      <c r="D310" s="51" t="n">
        <v>70</v>
      </c>
      <c r="E310" s="53" t="s">
        <v>4065</v>
      </c>
      <c r="F310" s="51" t="n">
        <v>1</v>
      </c>
      <c r="G310" s="56"/>
      <c r="H310" s="56"/>
      <c r="I310" s="35"/>
    </row>
    <row collapsed="false" customFormat="false" customHeight="false" hidden="false" ht="15.75" outlineLevel="0" r="311">
      <c r="A311" s="55"/>
      <c r="B311" s="51" t="s">
        <v>48</v>
      </c>
      <c r="C311" s="51" t="s">
        <v>4056</v>
      </c>
      <c r="D311" s="51" t="n">
        <v>71</v>
      </c>
      <c r="E311" s="53" t="s">
        <v>4066</v>
      </c>
      <c r="F311" s="51" t="n">
        <v>1</v>
      </c>
      <c r="G311" s="56"/>
      <c r="H311" s="56"/>
      <c r="I311" s="35"/>
    </row>
    <row collapsed="false" customFormat="false" customHeight="false" hidden="false" ht="15.75" outlineLevel="0" r="312">
      <c r="A312" s="55"/>
      <c r="B312" s="51" t="s">
        <v>48</v>
      </c>
      <c r="C312" s="51" t="s">
        <v>4056</v>
      </c>
      <c r="D312" s="51" t="n">
        <v>72</v>
      </c>
      <c r="E312" s="53" t="s">
        <v>4067</v>
      </c>
      <c r="F312" s="51" t="n">
        <v>2</v>
      </c>
      <c r="G312" s="56"/>
      <c r="H312" s="56"/>
      <c r="I312" s="35"/>
    </row>
    <row collapsed="false" customFormat="false" customHeight="false" hidden="false" ht="15.75" outlineLevel="0" r="313">
      <c r="A313" s="55"/>
      <c r="B313" s="51" t="s">
        <v>48</v>
      </c>
      <c r="C313" s="51" t="s">
        <v>4056</v>
      </c>
      <c r="D313" s="51" t="n">
        <v>73</v>
      </c>
      <c r="E313" s="53" t="s">
        <v>773</v>
      </c>
      <c r="F313" s="51" t="n">
        <v>1</v>
      </c>
      <c r="G313" s="56"/>
      <c r="H313" s="56"/>
      <c r="I313" s="35"/>
    </row>
    <row collapsed="false" customFormat="false" customHeight="false" hidden="false" ht="15.75" outlineLevel="0" r="314">
      <c r="A314" s="55"/>
      <c r="B314" s="51" t="s">
        <v>48</v>
      </c>
      <c r="C314" s="51" t="s">
        <v>4056</v>
      </c>
      <c r="D314" s="51" t="n">
        <v>74</v>
      </c>
      <c r="E314" s="53" t="s">
        <v>4068</v>
      </c>
      <c r="F314" s="51" t="n">
        <v>2</v>
      </c>
      <c r="G314" s="56"/>
      <c r="H314" s="56"/>
      <c r="I314" s="35"/>
    </row>
    <row collapsed="false" customFormat="false" customHeight="false" hidden="false" ht="15.75" outlineLevel="0" r="315">
      <c r="A315" s="55"/>
      <c r="B315" s="51" t="s">
        <v>48</v>
      </c>
      <c r="C315" s="51" t="s">
        <v>4056</v>
      </c>
      <c r="D315" s="51" t="n">
        <v>75</v>
      </c>
      <c r="E315" s="53" t="s">
        <v>4069</v>
      </c>
      <c r="F315" s="51" t="n">
        <v>1</v>
      </c>
      <c r="G315" s="56"/>
      <c r="H315" s="56"/>
      <c r="I315" s="35"/>
    </row>
    <row collapsed="false" customFormat="false" customHeight="false" hidden="false" ht="15.75" outlineLevel="0" r="316">
      <c r="A316" s="55"/>
      <c r="B316" s="51" t="s">
        <v>48</v>
      </c>
      <c r="C316" s="51" t="s">
        <v>4056</v>
      </c>
      <c r="D316" s="51" t="n">
        <v>76</v>
      </c>
      <c r="E316" s="53" t="s">
        <v>4070</v>
      </c>
      <c r="F316" s="51" t="n">
        <v>1</v>
      </c>
      <c r="G316" s="56"/>
      <c r="H316" s="56"/>
      <c r="I316" s="35"/>
    </row>
    <row collapsed="false" customFormat="false" customHeight="false" hidden="false" ht="15.75" outlineLevel="0" r="317">
      <c r="A317" s="55"/>
      <c r="B317" s="51" t="s">
        <v>48</v>
      </c>
      <c r="C317" s="51" t="s">
        <v>4056</v>
      </c>
      <c r="D317" s="51" t="n">
        <v>77</v>
      </c>
      <c r="E317" s="53" t="s">
        <v>4071</v>
      </c>
      <c r="F317" s="51" t="n">
        <v>1</v>
      </c>
      <c r="G317" s="56"/>
      <c r="H317" s="56"/>
      <c r="I317" s="35"/>
    </row>
    <row collapsed="false" customFormat="false" customHeight="false" hidden="false" ht="15.75" outlineLevel="0" r="318">
      <c r="A318" s="55"/>
      <c r="B318" s="51" t="s">
        <v>48</v>
      </c>
      <c r="C318" s="51" t="s">
        <v>4056</v>
      </c>
      <c r="D318" s="51" t="n">
        <v>78</v>
      </c>
      <c r="E318" s="53" t="s">
        <v>4072</v>
      </c>
      <c r="F318" s="51" t="n">
        <v>1</v>
      </c>
      <c r="G318" s="56"/>
      <c r="H318" s="56"/>
      <c r="I318" s="35"/>
    </row>
    <row collapsed="false" customFormat="false" customHeight="false" hidden="false" ht="15.75" outlineLevel="0" r="319">
      <c r="A319" s="55"/>
      <c r="B319" s="51" t="s">
        <v>48</v>
      </c>
      <c r="C319" s="51" t="s">
        <v>4056</v>
      </c>
      <c r="D319" s="51" t="n">
        <v>79</v>
      </c>
      <c r="E319" s="53" t="s">
        <v>4073</v>
      </c>
      <c r="F319" s="51" t="n">
        <v>1</v>
      </c>
      <c r="G319" s="56" t="n">
        <f aca="false">SUM(F241:F319)</f>
        <v>90</v>
      </c>
      <c r="H319" s="56" t="n">
        <v>79</v>
      </c>
      <c r="I319" s="35"/>
    </row>
    <row collapsed="false" customFormat="false" customHeight="false" hidden="false" ht="15.75" outlineLevel="0" r="320">
      <c r="A320" s="45" t="n">
        <v>9</v>
      </c>
      <c r="B320" s="45" t="s">
        <v>85</v>
      </c>
      <c r="C320" s="45" t="s">
        <v>4074</v>
      </c>
      <c r="D320" s="45" t="n">
        <v>1</v>
      </c>
      <c r="E320" s="47" t="s">
        <v>4075</v>
      </c>
      <c r="F320" s="45" t="n">
        <v>1</v>
      </c>
      <c r="G320" s="48"/>
      <c r="H320" s="48"/>
      <c r="I320" s="35"/>
    </row>
    <row collapsed="false" customFormat="false" customHeight="false" hidden="false" ht="15.75" outlineLevel="0" r="321">
      <c r="A321" s="49"/>
      <c r="B321" s="45" t="s">
        <v>85</v>
      </c>
      <c r="C321" s="45" t="s">
        <v>4074</v>
      </c>
      <c r="D321" s="45" t="n">
        <v>2</v>
      </c>
      <c r="E321" s="47" t="s">
        <v>4076</v>
      </c>
      <c r="F321" s="45" t="n">
        <v>1</v>
      </c>
      <c r="G321" s="50"/>
      <c r="H321" s="50"/>
      <c r="I321" s="35"/>
    </row>
    <row collapsed="false" customFormat="false" customHeight="false" hidden="false" ht="15.75" outlineLevel="0" r="322">
      <c r="A322" s="49"/>
      <c r="B322" s="45" t="s">
        <v>85</v>
      </c>
      <c r="C322" s="45" t="s">
        <v>4074</v>
      </c>
      <c r="D322" s="45" t="n">
        <v>3</v>
      </c>
      <c r="E322" s="47" t="s">
        <v>4077</v>
      </c>
      <c r="F322" s="45" t="n">
        <v>1</v>
      </c>
      <c r="G322" s="50"/>
      <c r="H322" s="50"/>
      <c r="I322" s="35"/>
    </row>
    <row collapsed="false" customFormat="false" customHeight="false" hidden="false" ht="15.75" outlineLevel="0" r="323">
      <c r="A323" s="49"/>
      <c r="B323" s="45" t="s">
        <v>85</v>
      </c>
      <c r="C323" s="45" t="s">
        <v>4074</v>
      </c>
      <c r="D323" s="45" t="n">
        <v>4</v>
      </c>
      <c r="E323" s="47" t="s">
        <v>4078</v>
      </c>
      <c r="F323" s="45" t="n">
        <v>1</v>
      </c>
      <c r="G323" s="50"/>
      <c r="H323" s="50"/>
      <c r="I323" s="35"/>
    </row>
    <row collapsed="false" customFormat="false" customHeight="false" hidden="false" ht="15.75" outlineLevel="0" r="324">
      <c r="A324" s="49"/>
      <c r="B324" s="45" t="s">
        <v>85</v>
      </c>
      <c r="C324" s="45" t="s">
        <v>4074</v>
      </c>
      <c r="D324" s="45" t="n">
        <v>5</v>
      </c>
      <c r="E324" s="47" t="s">
        <v>4079</v>
      </c>
      <c r="F324" s="45" t="n">
        <v>1</v>
      </c>
      <c r="G324" s="50"/>
      <c r="H324" s="50"/>
      <c r="I324" s="35"/>
    </row>
    <row collapsed="false" customFormat="false" customHeight="false" hidden="false" ht="15.75" outlineLevel="0" r="325">
      <c r="A325" s="49"/>
      <c r="B325" s="45" t="s">
        <v>85</v>
      </c>
      <c r="C325" s="45" t="s">
        <v>4074</v>
      </c>
      <c r="D325" s="45" t="n">
        <v>6</v>
      </c>
      <c r="E325" s="47" t="s">
        <v>4080</v>
      </c>
      <c r="F325" s="45" t="n">
        <v>1</v>
      </c>
      <c r="G325" s="50"/>
      <c r="H325" s="50"/>
      <c r="I325" s="35"/>
    </row>
    <row collapsed="false" customFormat="false" customHeight="false" hidden="false" ht="15.75" outlineLevel="0" r="326">
      <c r="A326" s="49"/>
      <c r="B326" s="45" t="s">
        <v>85</v>
      </c>
      <c r="C326" s="45" t="s">
        <v>4074</v>
      </c>
      <c r="D326" s="45" t="n">
        <v>7</v>
      </c>
      <c r="E326" s="47" t="s">
        <v>4081</v>
      </c>
      <c r="F326" s="45" t="n">
        <v>1</v>
      </c>
      <c r="G326" s="50"/>
      <c r="H326" s="50"/>
      <c r="I326" s="35"/>
    </row>
    <row collapsed="false" customFormat="false" customHeight="false" hidden="false" ht="15.75" outlineLevel="0" r="327">
      <c r="A327" s="49"/>
      <c r="B327" s="45" t="s">
        <v>85</v>
      </c>
      <c r="C327" s="45" t="s">
        <v>4074</v>
      </c>
      <c r="D327" s="45" t="n">
        <v>8</v>
      </c>
      <c r="E327" s="47" t="s">
        <v>4082</v>
      </c>
      <c r="F327" s="45" t="n">
        <v>1</v>
      </c>
      <c r="G327" s="50"/>
      <c r="H327" s="50"/>
      <c r="I327" s="35"/>
    </row>
    <row collapsed="false" customFormat="false" customHeight="false" hidden="false" ht="15.75" outlineLevel="0" r="328">
      <c r="A328" s="49"/>
      <c r="B328" s="45" t="s">
        <v>85</v>
      </c>
      <c r="C328" s="45" t="s">
        <v>4074</v>
      </c>
      <c r="D328" s="45" t="n">
        <v>9</v>
      </c>
      <c r="E328" s="47" t="s">
        <v>4083</v>
      </c>
      <c r="F328" s="45" t="n">
        <v>1</v>
      </c>
      <c r="G328" s="50"/>
      <c r="H328" s="50"/>
      <c r="I328" s="35"/>
    </row>
    <row collapsed="false" customFormat="false" customHeight="false" hidden="false" ht="15.75" outlineLevel="0" r="329">
      <c r="A329" s="49"/>
      <c r="B329" s="45" t="s">
        <v>85</v>
      </c>
      <c r="C329" s="45" t="s">
        <v>4074</v>
      </c>
      <c r="D329" s="45" t="n">
        <v>10</v>
      </c>
      <c r="E329" s="47" t="s">
        <v>4084</v>
      </c>
      <c r="F329" s="45" t="n">
        <v>1</v>
      </c>
      <c r="G329" s="50"/>
      <c r="H329" s="50"/>
      <c r="I329" s="35"/>
    </row>
    <row collapsed="false" customFormat="false" customHeight="false" hidden="false" ht="15.75" outlineLevel="0" r="330">
      <c r="A330" s="49"/>
      <c r="B330" s="45" t="s">
        <v>85</v>
      </c>
      <c r="C330" s="45" t="s">
        <v>4074</v>
      </c>
      <c r="D330" s="45" t="n">
        <v>11</v>
      </c>
      <c r="E330" s="47" t="s">
        <v>4085</v>
      </c>
      <c r="F330" s="45" t="n">
        <v>1</v>
      </c>
      <c r="G330" s="50"/>
      <c r="H330" s="50"/>
      <c r="I330" s="35"/>
    </row>
    <row collapsed="false" customFormat="false" customHeight="false" hidden="false" ht="15.75" outlineLevel="0" r="331">
      <c r="A331" s="49"/>
      <c r="B331" s="45" t="s">
        <v>85</v>
      </c>
      <c r="C331" s="45" t="s">
        <v>4074</v>
      </c>
      <c r="D331" s="45" t="n">
        <v>12</v>
      </c>
      <c r="E331" s="47" t="s">
        <v>3873</v>
      </c>
      <c r="F331" s="45" t="n">
        <v>1</v>
      </c>
      <c r="G331" s="50"/>
      <c r="H331" s="50"/>
      <c r="I331" s="35"/>
    </row>
    <row collapsed="false" customFormat="false" customHeight="false" hidden="false" ht="15.75" outlineLevel="0" r="332">
      <c r="A332" s="49"/>
      <c r="B332" s="45" t="s">
        <v>85</v>
      </c>
      <c r="C332" s="45" t="s">
        <v>4074</v>
      </c>
      <c r="D332" s="45" t="n">
        <v>13</v>
      </c>
      <c r="E332" s="47" t="s">
        <v>4086</v>
      </c>
      <c r="F332" s="45" t="n">
        <v>1</v>
      </c>
      <c r="G332" s="50"/>
      <c r="H332" s="50"/>
      <c r="I332" s="35"/>
    </row>
    <row collapsed="false" customFormat="false" customHeight="false" hidden="false" ht="15.75" outlineLevel="0" r="333">
      <c r="A333" s="49"/>
      <c r="B333" s="45" t="s">
        <v>85</v>
      </c>
      <c r="C333" s="45" t="s">
        <v>4087</v>
      </c>
      <c r="D333" s="45" t="n">
        <v>14</v>
      </c>
      <c r="E333" s="47" t="s">
        <v>4088</v>
      </c>
      <c r="F333" s="45" t="n">
        <v>1</v>
      </c>
      <c r="G333" s="50"/>
      <c r="H333" s="50"/>
      <c r="I333" s="35"/>
    </row>
    <row collapsed="false" customFormat="false" customHeight="false" hidden="false" ht="15.75" outlineLevel="0" r="334">
      <c r="A334" s="49"/>
      <c r="B334" s="45" t="s">
        <v>85</v>
      </c>
      <c r="C334" s="45" t="s">
        <v>4087</v>
      </c>
      <c r="D334" s="45" t="n">
        <v>15</v>
      </c>
      <c r="E334" s="47" t="s">
        <v>4089</v>
      </c>
      <c r="F334" s="45" t="n">
        <v>1</v>
      </c>
      <c r="G334" s="50"/>
      <c r="H334" s="50"/>
      <c r="I334" s="35"/>
    </row>
    <row collapsed="false" customFormat="false" customHeight="false" hidden="false" ht="15.75" outlineLevel="0" r="335">
      <c r="A335" s="49"/>
      <c r="B335" s="45" t="s">
        <v>85</v>
      </c>
      <c r="C335" s="45" t="s">
        <v>4087</v>
      </c>
      <c r="D335" s="45" t="n">
        <v>16</v>
      </c>
      <c r="E335" s="47" t="s">
        <v>4090</v>
      </c>
      <c r="F335" s="45" t="n">
        <v>1</v>
      </c>
      <c r="G335" s="50"/>
      <c r="H335" s="50"/>
      <c r="I335" s="35"/>
    </row>
    <row collapsed="false" customFormat="false" customHeight="false" hidden="false" ht="15.75" outlineLevel="0" r="336">
      <c r="A336" s="49"/>
      <c r="B336" s="45" t="s">
        <v>85</v>
      </c>
      <c r="C336" s="45" t="s">
        <v>4087</v>
      </c>
      <c r="D336" s="45" t="n">
        <v>17</v>
      </c>
      <c r="E336" s="47" t="s">
        <v>4091</v>
      </c>
      <c r="F336" s="45" t="n">
        <v>1</v>
      </c>
      <c r="G336" s="50"/>
      <c r="H336" s="50"/>
      <c r="I336" s="35"/>
    </row>
    <row collapsed="false" customFormat="false" customHeight="false" hidden="false" ht="15.75" outlineLevel="0" r="337">
      <c r="A337" s="49"/>
      <c r="B337" s="45" t="s">
        <v>85</v>
      </c>
      <c r="C337" s="45" t="s">
        <v>4092</v>
      </c>
      <c r="D337" s="45" t="n">
        <v>18</v>
      </c>
      <c r="E337" s="47" t="s">
        <v>4093</v>
      </c>
      <c r="F337" s="45" t="n">
        <v>1</v>
      </c>
      <c r="G337" s="50"/>
      <c r="H337" s="50"/>
      <c r="I337" s="35"/>
    </row>
    <row collapsed="false" customFormat="false" customHeight="false" hidden="false" ht="15.75" outlineLevel="0" r="338">
      <c r="A338" s="49"/>
      <c r="B338" s="45" t="s">
        <v>85</v>
      </c>
      <c r="C338" s="45" t="s">
        <v>4092</v>
      </c>
      <c r="D338" s="45" t="n">
        <v>19</v>
      </c>
      <c r="E338" s="47" t="s">
        <v>4094</v>
      </c>
      <c r="F338" s="45" t="n">
        <v>1</v>
      </c>
      <c r="G338" s="50"/>
      <c r="H338" s="50"/>
      <c r="I338" s="35"/>
    </row>
    <row collapsed="false" customFormat="false" customHeight="false" hidden="false" ht="15.75" outlineLevel="0" r="339">
      <c r="A339" s="49"/>
      <c r="B339" s="45" t="s">
        <v>85</v>
      </c>
      <c r="C339" s="45" t="s">
        <v>4095</v>
      </c>
      <c r="D339" s="45" t="n">
        <v>20</v>
      </c>
      <c r="E339" s="47" t="s">
        <v>4096</v>
      </c>
      <c r="F339" s="45" t="n">
        <v>1</v>
      </c>
      <c r="G339" s="50" t="n">
        <f aca="false">SUM(F320:F339)</f>
        <v>20</v>
      </c>
      <c r="H339" s="50" t="n">
        <v>20</v>
      </c>
      <c r="I339" s="35"/>
    </row>
    <row collapsed="false" customFormat="false" customHeight="false" hidden="false" ht="15.75" outlineLevel="0" r="340">
      <c r="A340" s="51" t="n">
        <v>10</v>
      </c>
      <c r="B340" s="51" t="s">
        <v>36</v>
      </c>
      <c r="C340" s="51" t="s">
        <v>4097</v>
      </c>
      <c r="D340" s="51" t="n">
        <v>1</v>
      </c>
      <c r="E340" s="53" t="s">
        <v>4098</v>
      </c>
      <c r="F340" s="51" t="n">
        <v>2</v>
      </c>
      <c r="G340" s="54"/>
      <c r="H340" s="54"/>
      <c r="I340" s="35"/>
    </row>
    <row collapsed="false" customFormat="false" customHeight="false" hidden="false" ht="15.75" outlineLevel="0" r="341">
      <c r="A341" s="55"/>
      <c r="B341" s="51" t="s">
        <v>36</v>
      </c>
      <c r="C341" s="51" t="s">
        <v>4097</v>
      </c>
      <c r="D341" s="51" t="n">
        <v>2</v>
      </c>
      <c r="E341" s="53" t="s">
        <v>4099</v>
      </c>
      <c r="F341" s="51" t="n">
        <v>1</v>
      </c>
      <c r="G341" s="56"/>
      <c r="H341" s="56"/>
      <c r="I341" s="35"/>
    </row>
    <row collapsed="false" customFormat="false" customHeight="false" hidden="false" ht="15.75" outlineLevel="0" r="342">
      <c r="A342" s="55"/>
      <c r="B342" s="51" t="s">
        <v>36</v>
      </c>
      <c r="C342" s="51" t="s">
        <v>4097</v>
      </c>
      <c r="D342" s="51" t="n">
        <v>3</v>
      </c>
      <c r="E342" s="53" t="s">
        <v>4100</v>
      </c>
      <c r="F342" s="51" t="n">
        <v>2</v>
      </c>
      <c r="G342" s="56"/>
      <c r="H342" s="56"/>
      <c r="I342" s="35"/>
    </row>
    <row collapsed="false" customFormat="false" customHeight="false" hidden="false" ht="15.75" outlineLevel="0" r="343">
      <c r="A343" s="55"/>
      <c r="B343" s="51" t="s">
        <v>36</v>
      </c>
      <c r="C343" s="51" t="s">
        <v>4097</v>
      </c>
      <c r="D343" s="51" t="n">
        <v>4</v>
      </c>
      <c r="E343" s="53" t="s">
        <v>4101</v>
      </c>
      <c r="F343" s="51" t="n">
        <v>2</v>
      </c>
      <c r="G343" s="56"/>
      <c r="H343" s="56"/>
      <c r="I343" s="35"/>
    </row>
    <row collapsed="false" customFormat="false" customHeight="false" hidden="false" ht="15.75" outlineLevel="0" r="344">
      <c r="A344" s="55"/>
      <c r="B344" s="51" t="s">
        <v>36</v>
      </c>
      <c r="C344" s="51" t="s">
        <v>4097</v>
      </c>
      <c r="D344" s="51" t="n">
        <v>5</v>
      </c>
      <c r="E344" s="53" t="s">
        <v>4102</v>
      </c>
      <c r="F344" s="51" t="n">
        <v>1</v>
      </c>
      <c r="G344" s="56"/>
      <c r="H344" s="56"/>
      <c r="I344" s="35"/>
    </row>
    <row collapsed="false" customFormat="false" customHeight="false" hidden="false" ht="15.75" outlineLevel="0" r="345">
      <c r="A345" s="55"/>
      <c r="B345" s="51" t="s">
        <v>36</v>
      </c>
      <c r="C345" s="51" t="s">
        <v>4097</v>
      </c>
      <c r="D345" s="51" t="n">
        <v>6</v>
      </c>
      <c r="E345" s="53" t="s">
        <v>4103</v>
      </c>
      <c r="F345" s="51" t="n">
        <v>1</v>
      </c>
      <c r="G345" s="56"/>
      <c r="H345" s="56"/>
      <c r="I345" s="35"/>
    </row>
    <row collapsed="false" customFormat="false" customHeight="false" hidden="false" ht="15.75" outlineLevel="0" r="346">
      <c r="A346" s="55"/>
      <c r="B346" s="51" t="s">
        <v>36</v>
      </c>
      <c r="C346" s="51" t="s">
        <v>4097</v>
      </c>
      <c r="D346" s="51" t="n">
        <v>7</v>
      </c>
      <c r="E346" s="53" t="s">
        <v>4104</v>
      </c>
      <c r="F346" s="51" t="n">
        <v>1</v>
      </c>
      <c r="G346" s="56"/>
      <c r="H346" s="56"/>
      <c r="I346" s="35"/>
    </row>
    <row collapsed="false" customFormat="false" customHeight="false" hidden="false" ht="15.75" outlineLevel="0" r="347">
      <c r="A347" s="55"/>
      <c r="B347" s="51" t="s">
        <v>36</v>
      </c>
      <c r="C347" s="51" t="s">
        <v>4097</v>
      </c>
      <c r="D347" s="51" t="n">
        <v>8</v>
      </c>
      <c r="E347" s="53" t="s">
        <v>4105</v>
      </c>
      <c r="F347" s="51" t="n">
        <v>1</v>
      </c>
      <c r="G347" s="56"/>
      <c r="H347" s="56"/>
      <c r="I347" s="35"/>
    </row>
    <row collapsed="false" customFormat="false" customHeight="false" hidden="false" ht="15.75" outlineLevel="0" r="348">
      <c r="A348" s="55"/>
      <c r="B348" s="51" t="s">
        <v>36</v>
      </c>
      <c r="C348" s="51" t="s">
        <v>4097</v>
      </c>
      <c r="D348" s="51" t="n">
        <v>9</v>
      </c>
      <c r="E348" s="53" t="s">
        <v>4106</v>
      </c>
      <c r="F348" s="51" t="n">
        <v>1</v>
      </c>
      <c r="G348" s="56"/>
      <c r="H348" s="56"/>
      <c r="I348" s="35"/>
    </row>
    <row collapsed="false" customFormat="false" customHeight="false" hidden="false" ht="15.75" outlineLevel="0" r="349">
      <c r="A349" s="55"/>
      <c r="B349" s="51" t="s">
        <v>36</v>
      </c>
      <c r="C349" s="51" t="s">
        <v>4097</v>
      </c>
      <c r="D349" s="51" t="n">
        <v>10</v>
      </c>
      <c r="E349" s="53" t="s">
        <v>4107</v>
      </c>
      <c r="F349" s="51" t="n">
        <v>1</v>
      </c>
      <c r="G349" s="56"/>
      <c r="H349" s="56"/>
      <c r="I349" s="35"/>
    </row>
    <row collapsed="false" customFormat="false" customHeight="false" hidden="false" ht="15.75" outlineLevel="0" r="350">
      <c r="A350" s="55"/>
      <c r="B350" s="51" t="s">
        <v>36</v>
      </c>
      <c r="C350" s="51" t="s">
        <v>4097</v>
      </c>
      <c r="D350" s="51" t="n">
        <v>11</v>
      </c>
      <c r="E350" s="53" t="s">
        <v>4108</v>
      </c>
      <c r="F350" s="51" t="n">
        <v>1</v>
      </c>
      <c r="G350" s="56"/>
      <c r="H350" s="56"/>
      <c r="I350" s="35"/>
    </row>
    <row collapsed="false" customFormat="false" customHeight="false" hidden="false" ht="15.75" outlineLevel="0" r="351">
      <c r="A351" s="55"/>
      <c r="B351" s="51" t="s">
        <v>36</v>
      </c>
      <c r="C351" s="51" t="s">
        <v>4097</v>
      </c>
      <c r="D351" s="51" t="n">
        <v>12</v>
      </c>
      <c r="E351" s="53" t="s">
        <v>4109</v>
      </c>
      <c r="F351" s="51" t="n">
        <v>1</v>
      </c>
      <c r="G351" s="56"/>
      <c r="H351" s="56"/>
      <c r="I351" s="35"/>
    </row>
    <row collapsed="false" customFormat="false" customHeight="false" hidden="false" ht="15.75" outlineLevel="0" r="352">
      <c r="A352" s="55"/>
      <c r="B352" s="51" t="s">
        <v>36</v>
      </c>
      <c r="C352" s="51" t="s">
        <v>4110</v>
      </c>
      <c r="D352" s="51" t="n">
        <v>13</v>
      </c>
      <c r="E352" s="53" t="s">
        <v>4111</v>
      </c>
      <c r="F352" s="51" t="n">
        <v>1</v>
      </c>
      <c r="G352" s="56"/>
      <c r="H352" s="56"/>
      <c r="I352" s="35"/>
    </row>
    <row collapsed="false" customFormat="false" customHeight="false" hidden="false" ht="15.75" outlineLevel="0" r="353">
      <c r="A353" s="55"/>
      <c r="B353" s="51" t="s">
        <v>36</v>
      </c>
      <c r="C353" s="51" t="s">
        <v>4110</v>
      </c>
      <c r="D353" s="51" t="n">
        <v>14</v>
      </c>
      <c r="E353" s="53" t="s">
        <v>4112</v>
      </c>
      <c r="F353" s="51" t="n">
        <v>2</v>
      </c>
      <c r="G353" s="56"/>
      <c r="H353" s="56"/>
      <c r="I353" s="35"/>
    </row>
    <row collapsed="false" customFormat="false" customHeight="false" hidden="false" ht="15.75" outlineLevel="0" r="354">
      <c r="A354" s="55"/>
      <c r="B354" s="51" t="s">
        <v>36</v>
      </c>
      <c r="C354" s="51" t="s">
        <v>4110</v>
      </c>
      <c r="D354" s="51" t="n">
        <v>15</v>
      </c>
      <c r="E354" s="53" t="s">
        <v>4113</v>
      </c>
      <c r="F354" s="51" t="n">
        <v>1</v>
      </c>
      <c r="G354" s="56"/>
      <c r="H354" s="56"/>
      <c r="I354" s="35"/>
    </row>
    <row collapsed="false" customFormat="false" customHeight="false" hidden="false" ht="15.75" outlineLevel="0" r="355">
      <c r="A355" s="55"/>
      <c r="B355" s="51" t="s">
        <v>36</v>
      </c>
      <c r="C355" s="51" t="s">
        <v>4110</v>
      </c>
      <c r="D355" s="51" t="n">
        <v>16</v>
      </c>
      <c r="E355" s="53" t="s">
        <v>4114</v>
      </c>
      <c r="F355" s="51" t="n">
        <v>1</v>
      </c>
      <c r="G355" s="56"/>
      <c r="H355" s="56"/>
      <c r="I355" s="35"/>
    </row>
    <row collapsed="false" customFormat="false" customHeight="false" hidden="false" ht="15.75" outlineLevel="0" r="356">
      <c r="A356" s="55"/>
      <c r="B356" s="51" t="s">
        <v>36</v>
      </c>
      <c r="C356" s="51" t="s">
        <v>4110</v>
      </c>
      <c r="D356" s="51" t="n">
        <v>17</v>
      </c>
      <c r="E356" s="53" t="s">
        <v>4115</v>
      </c>
      <c r="F356" s="51" t="n">
        <v>1</v>
      </c>
      <c r="G356" s="56"/>
      <c r="H356" s="56"/>
      <c r="I356" s="35"/>
    </row>
    <row collapsed="false" customFormat="false" customHeight="false" hidden="false" ht="15.75" outlineLevel="0" r="357">
      <c r="A357" s="55"/>
      <c r="B357" s="51" t="s">
        <v>36</v>
      </c>
      <c r="C357" s="51" t="s">
        <v>4110</v>
      </c>
      <c r="D357" s="51" t="n">
        <v>18</v>
      </c>
      <c r="E357" s="53" t="s">
        <v>4116</v>
      </c>
      <c r="F357" s="51" t="n">
        <v>1</v>
      </c>
      <c r="G357" s="56"/>
      <c r="H357" s="56"/>
      <c r="I357" s="35"/>
    </row>
    <row collapsed="false" customFormat="false" customHeight="false" hidden="false" ht="15.75" outlineLevel="0" r="358">
      <c r="A358" s="55"/>
      <c r="B358" s="51" t="s">
        <v>36</v>
      </c>
      <c r="C358" s="51" t="s">
        <v>4110</v>
      </c>
      <c r="D358" s="51" t="n">
        <v>19</v>
      </c>
      <c r="E358" s="53" t="s">
        <v>4117</v>
      </c>
      <c r="F358" s="51" t="n">
        <v>1</v>
      </c>
      <c r="G358" s="56"/>
      <c r="H358" s="56"/>
      <c r="I358" s="35"/>
    </row>
    <row collapsed="false" customFormat="false" customHeight="false" hidden="false" ht="15.75" outlineLevel="0" r="359">
      <c r="A359" s="55"/>
      <c r="B359" s="51" t="s">
        <v>36</v>
      </c>
      <c r="C359" s="51" t="s">
        <v>4110</v>
      </c>
      <c r="D359" s="51" t="n">
        <v>20</v>
      </c>
      <c r="E359" s="53" t="s">
        <v>4118</v>
      </c>
      <c r="F359" s="51" t="n">
        <v>1</v>
      </c>
      <c r="G359" s="56"/>
      <c r="H359" s="56"/>
      <c r="I359" s="35"/>
    </row>
    <row collapsed="false" customFormat="false" customHeight="false" hidden="false" ht="15.75" outlineLevel="0" r="360">
      <c r="A360" s="55"/>
      <c r="B360" s="51" t="s">
        <v>36</v>
      </c>
      <c r="C360" s="51" t="s">
        <v>4110</v>
      </c>
      <c r="D360" s="51" t="n">
        <v>21</v>
      </c>
      <c r="E360" s="53" t="s">
        <v>4119</v>
      </c>
      <c r="F360" s="51" t="n">
        <v>2</v>
      </c>
      <c r="G360" s="56"/>
      <c r="H360" s="56"/>
      <c r="I360" s="35"/>
    </row>
    <row collapsed="false" customFormat="false" customHeight="false" hidden="false" ht="15.75" outlineLevel="0" r="361">
      <c r="A361" s="55"/>
      <c r="B361" s="51" t="s">
        <v>36</v>
      </c>
      <c r="C361" s="51" t="s">
        <v>4110</v>
      </c>
      <c r="D361" s="51" t="n">
        <v>22</v>
      </c>
      <c r="E361" s="53" t="s">
        <v>4120</v>
      </c>
      <c r="F361" s="51" t="n">
        <v>1</v>
      </c>
      <c r="G361" s="56"/>
      <c r="H361" s="56"/>
      <c r="I361" s="35"/>
    </row>
    <row collapsed="false" customFormat="false" customHeight="false" hidden="false" ht="15.75" outlineLevel="0" r="362">
      <c r="A362" s="55"/>
      <c r="B362" s="51" t="s">
        <v>36</v>
      </c>
      <c r="C362" s="51" t="s">
        <v>4110</v>
      </c>
      <c r="D362" s="51" t="n">
        <v>23</v>
      </c>
      <c r="E362" s="53" t="s">
        <v>4121</v>
      </c>
      <c r="F362" s="51" t="n">
        <v>1</v>
      </c>
      <c r="G362" s="56"/>
      <c r="H362" s="56"/>
      <c r="I362" s="35"/>
    </row>
    <row collapsed="false" customFormat="false" customHeight="false" hidden="false" ht="15.75" outlineLevel="0" r="363">
      <c r="A363" s="55"/>
      <c r="B363" s="51" t="s">
        <v>36</v>
      </c>
      <c r="C363" s="51" t="s">
        <v>4110</v>
      </c>
      <c r="D363" s="51" t="n">
        <v>24</v>
      </c>
      <c r="E363" s="53" t="s">
        <v>4122</v>
      </c>
      <c r="F363" s="51" t="n">
        <v>1</v>
      </c>
      <c r="G363" s="56"/>
      <c r="H363" s="56"/>
      <c r="I363" s="35"/>
    </row>
    <row collapsed="false" customFormat="false" customHeight="false" hidden="false" ht="15.75" outlineLevel="0" r="364">
      <c r="A364" s="55"/>
      <c r="B364" s="51" t="s">
        <v>36</v>
      </c>
      <c r="C364" s="51" t="s">
        <v>4110</v>
      </c>
      <c r="D364" s="51" t="n">
        <v>25</v>
      </c>
      <c r="E364" s="53" t="s">
        <v>4123</v>
      </c>
      <c r="F364" s="51" t="n">
        <v>1</v>
      </c>
      <c r="G364" s="56"/>
      <c r="H364" s="56"/>
      <c r="I364" s="35"/>
    </row>
    <row collapsed="false" customFormat="false" customHeight="false" hidden="false" ht="15.75" outlineLevel="0" r="365">
      <c r="A365" s="55"/>
      <c r="B365" s="51" t="s">
        <v>36</v>
      </c>
      <c r="C365" s="51" t="s">
        <v>4110</v>
      </c>
      <c r="D365" s="51" t="n">
        <v>26</v>
      </c>
      <c r="E365" s="53" t="s">
        <v>4124</v>
      </c>
      <c r="F365" s="51" t="n">
        <v>1</v>
      </c>
      <c r="G365" s="56"/>
      <c r="H365" s="56"/>
      <c r="I365" s="35"/>
    </row>
    <row collapsed="false" customFormat="false" customHeight="false" hidden="false" ht="15.75" outlineLevel="0" r="366">
      <c r="A366" s="55"/>
      <c r="B366" s="51" t="s">
        <v>36</v>
      </c>
      <c r="C366" s="51" t="s">
        <v>4110</v>
      </c>
      <c r="D366" s="51" t="n">
        <v>27</v>
      </c>
      <c r="E366" s="53" t="s">
        <v>4125</v>
      </c>
      <c r="F366" s="51" t="n">
        <v>1</v>
      </c>
      <c r="G366" s="56"/>
      <c r="H366" s="56"/>
      <c r="I366" s="35"/>
    </row>
    <row collapsed="false" customFormat="false" customHeight="false" hidden="false" ht="15.75" outlineLevel="0" r="367">
      <c r="A367" s="55"/>
      <c r="B367" s="51" t="s">
        <v>36</v>
      </c>
      <c r="C367" s="51" t="s">
        <v>4110</v>
      </c>
      <c r="D367" s="51" t="n">
        <v>28</v>
      </c>
      <c r="E367" s="53" t="s">
        <v>4126</v>
      </c>
      <c r="F367" s="51" t="n">
        <v>1</v>
      </c>
      <c r="G367" s="56"/>
      <c r="H367" s="56"/>
      <c r="I367" s="35"/>
    </row>
    <row collapsed="false" customFormat="false" customHeight="false" hidden="false" ht="15.75" outlineLevel="0" r="368">
      <c r="A368" s="55"/>
      <c r="B368" s="51" t="s">
        <v>36</v>
      </c>
      <c r="C368" s="51" t="s">
        <v>4110</v>
      </c>
      <c r="D368" s="51" t="n">
        <v>29</v>
      </c>
      <c r="E368" s="53" t="s">
        <v>4127</v>
      </c>
      <c r="F368" s="51" t="n">
        <v>2</v>
      </c>
      <c r="G368" s="56"/>
      <c r="H368" s="56"/>
      <c r="I368" s="35"/>
    </row>
    <row collapsed="false" customFormat="false" customHeight="false" hidden="false" ht="15.75" outlineLevel="0" r="369">
      <c r="A369" s="55"/>
      <c r="B369" s="51" t="s">
        <v>36</v>
      </c>
      <c r="C369" s="51" t="s">
        <v>4110</v>
      </c>
      <c r="D369" s="51" t="n">
        <v>30</v>
      </c>
      <c r="E369" s="53" t="s">
        <v>4128</v>
      </c>
      <c r="F369" s="51" t="n">
        <v>2</v>
      </c>
      <c r="G369" s="56"/>
      <c r="H369" s="56"/>
      <c r="I369" s="35"/>
    </row>
    <row collapsed="false" customFormat="false" customHeight="false" hidden="false" ht="15.75" outlineLevel="0" r="370">
      <c r="A370" s="55"/>
      <c r="B370" s="51" t="s">
        <v>36</v>
      </c>
      <c r="C370" s="51" t="s">
        <v>4110</v>
      </c>
      <c r="D370" s="51" t="n">
        <v>31</v>
      </c>
      <c r="E370" s="53" t="s">
        <v>4129</v>
      </c>
      <c r="F370" s="51" t="n">
        <v>1</v>
      </c>
      <c r="G370" s="56"/>
      <c r="H370" s="56"/>
      <c r="I370" s="35"/>
    </row>
    <row collapsed="false" customFormat="false" customHeight="false" hidden="false" ht="15.75" outlineLevel="0" r="371">
      <c r="A371" s="55"/>
      <c r="B371" s="51" t="s">
        <v>36</v>
      </c>
      <c r="C371" s="51" t="s">
        <v>4110</v>
      </c>
      <c r="D371" s="51" t="n">
        <v>32</v>
      </c>
      <c r="E371" s="53" t="s">
        <v>4130</v>
      </c>
      <c r="F371" s="51" t="n">
        <v>1</v>
      </c>
      <c r="G371" s="56"/>
      <c r="H371" s="56"/>
      <c r="I371" s="35"/>
    </row>
    <row collapsed="false" customFormat="false" customHeight="false" hidden="false" ht="15.75" outlineLevel="0" r="372">
      <c r="A372" s="55"/>
      <c r="B372" s="51" t="s">
        <v>36</v>
      </c>
      <c r="C372" s="51" t="s">
        <v>4110</v>
      </c>
      <c r="D372" s="51" t="n">
        <v>33</v>
      </c>
      <c r="E372" s="53" t="s">
        <v>4131</v>
      </c>
      <c r="F372" s="51" t="n">
        <v>1</v>
      </c>
      <c r="G372" s="56"/>
      <c r="H372" s="56"/>
      <c r="I372" s="35"/>
    </row>
    <row collapsed="false" customFormat="false" customHeight="false" hidden="false" ht="15.75" outlineLevel="0" r="373">
      <c r="A373" s="55"/>
      <c r="B373" s="51" t="s">
        <v>36</v>
      </c>
      <c r="C373" s="51" t="s">
        <v>4110</v>
      </c>
      <c r="D373" s="51" t="n">
        <v>34</v>
      </c>
      <c r="E373" s="53" t="s">
        <v>4132</v>
      </c>
      <c r="F373" s="51" t="n">
        <v>2</v>
      </c>
      <c r="G373" s="56"/>
      <c r="H373" s="56"/>
      <c r="I373" s="35"/>
    </row>
    <row collapsed="false" customFormat="false" customHeight="false" hidden="false" ht="15.75" outlineLevel="0" r="374">
      <c r="A374" s="55"/>
      <c r="B374" s="51" t="s">
        <v>36</v>
      </c>
      <c r="C374" s="51" t="s">
        <v>4133</v>
      </c>
      <c r="D374" s="51" t="n">
        <v>35</v>
      </c>
      <c r="E374" s="53" t="s">
        <v>4134</v>
      </c>
      <c r="F374" s="51" t="n">
        <v>1</v>
      </c>
      <c r="G374" s="56"/>
      <c r="H374" s="56"/>
      <c r="I374" s="35"/>
    </row>
    <row collapsed="false" customFormat="false" customHeight="false" hidden="false" ht="15.75" outlineLevel="0" r="375">
      <c r="A375" s="55"/>
      <c r="B375" s="51" t="s">
        <v>36</v>
      </c>
      <c r="C375" s="51" t="s">
        <v>4133</v>
      </c>
      <c r="D375" s="51" t="n">
        <v>36</v>
      </c>
      <c r="E375" s="53" t="s">
        <v>4135</v>
      </c>
      <c r="F375" s="51" t="n">
        <v>1</v>
      </c>
      <c r="G375" s="56"/>
      <c r="H375" s="56"/>
      <c r="I375" s="35"/>
    </row>
    <row collapsed="false" customFormat="false" customHeight="false" hidden="false" ht="15.75" outlineLevel="0" r="376">
      <c r="A376" s="55"/>
      <c r="B376" s="51" t="s">
        <v>36</v>
      </c>
      <c r="C376" s="51" t="s">
        <v>4133</v>
      </c>
      <c r="D376" s="51" t="n">
        <v>37</v>
      </c>
      <c r="E376" s="53" t="s">
        <v>4136</v>
      </c>
      <c r="F376" s="51" t="n">
        <v>1</v>
      </c>
      <c r="G376" s="56"/>
      <c r="H376" s="56"/>
      <c r="I376" s="35"/>
    </row>
    <row collapsed="false" customFormat="false" customHeight="false" hidden="false" ht="15.75" outlineLevel="0" r="377">
      <c r="A377" s="55"/>
      <c r="B377" s="51" t="s">
        <v>36</v>
      </c>
      <c r="C377" s="51" t="s">
        <v>4133</v>
      </c>
      <c r="D377" s="51" t="n">
        <v>38</v>
      </c>
      <c r="E377" s="53" t="s">
        <v>4137</v>
      </c>
      <c r="F377" s="51" t="n">
        <v>1</v>
      </c>
      <c r="G377" s="56"/>
      <c r="H377" s="56"/>
      <c r="I377" s="35"/>
    </row>
    <row collapsed="false" customFormat="false" customHeight="false" hidden="false" ht="15.75" outlineLevel="0" r="378">
      <c r="A378" s="55"/>
      <c r="B378" s="51" t="s">
        <v>36</v>
      </c>
      <c r="C378" s="51" t="s">
        <v>4133</v>
      </c>
      <c r="D378" s="51" t="n">
        <v>39</v>
      </c>
      <c r="E378" s="53" t="s">
        <v>4138</v>
      </c>
      <c r="F378" s="51" t="n">
        <v>1</v>
      </c>
      <c r="G378" s="56"/>
      <c r="H378" s="56"/>
      <c r="I378" s="35"/>
    </row>
    <row collapsed="false" customFormat="false" customHeight="false" hidden="false" ht="15.75" outlineLevel="0" r="379">
      <c r="A379" s="55"/>
      <c r="B379" s="51" t="s">
        <v>36</v>
      </c>
      <c r="C379" s="51" t="s">
        <v>4133</v>
      </c>
      <c r="D379" s="51" t="n">
        <v>40</v>
      </c>
      <c r="E379" s="53" t="s">
        <v>4139</v>
      </c>
      <c r="F379" s="51" t="n">
        <v>1</v>
      </c>
      <c r="G379" s="56"/>
      <c r="H379" s="56"/>
      <c r="I379" s="35"/>
    </row>
    <row collapsed="false" customFormat="false" customHeight="false" hidden="false" ht="15.75" outlineLevel="0" r="380">
      <c r="A380" s="55"/>
      <c r="B380" s="51" t="s">
        <v>36</v>
      </c>
      <c r="C380" s="51" t="s">
        <v>4133</v>
      </c>
      <c r="D380" s="51" t="n">
        <v>41</v>
      </c>
      <c r="E380" s="53" t="s">
        <v>4140</v>
      </c>
      <c r="F380" s="51" t="n">
        <v>3</v>
      </c>
      <c r="G380" s="56"/>
      <c r="H380" s="56"/>
      <c r="I380" s="35"/>
    </row>
    <row collapsed="false" customFormat="false" customHeight="false" hidden="false" ht="15.75" outlineLevel="0" r="381">
      <c r="A381" s="55"/>
      <c r="B381" s="51" t="s">
        <v>36</v>
      </c>
      <c r="C381" s="51" t="s">
        <v>4133</v>
      </c>
      <c r="D381" s="51" t="n">
        <v>42</v>
      </c>
      <c r="E381" s="53" t="s">
        <v>4141</v>
      </c>
      <c r="F381" s="51" t="n">
        <v>1</v>
      </c>
      <c r="G381" s="56"/>
      <c r="H381" s="56"/>
      <c r="I381" s="35"/>
    </row>
    <row collapsed="false" customFormat="false" customHeight="false" hidden="false" ht="15.75" outlineLevel="0" r="382">
      <c r="A382" s="55"/>
      <c r="B382" s="51" t="s">
        <v>36</v>
      </c>
      <c r="C382" s="51" t="s">
        <v>4142</v>
      </c>
      <c r="D382" s="51" t="n">
        <v>43</v>
      </c>
      <c r="E382" s="53" t="s">
        <v>4143</v>
      </c>
      <c r="F382" s="51" t="n">
        <v>1</v>
      </c>
      <c r="G382" s="56"/>
      <c r="H382" s="56"/>
      <c r="I382" s="35"/>
    </row>
    <row collapsed="false" customFormat="false" customHeight="false" hidden="false" ht="15.75" outlineLevel="0" r="383">
      <c r="A383" s="55"/>
      <c r="B383" s="51" t="s">
        <v>36</v>
      </c>
      <c r="C383" s="51" t="s">
        <v>4142</v>
      </c>
      <c r="D383" s="51" t="n">
        <v>44</v>
      </c>
      <c r="E383" s="53" t="s">
        <v>4144</v>
      </c>
      <c r="F383" s="51" t="n">
        <v>1</v>
      </c>
      <c r="G383" s="56"/>
      <c r="H383" s="56"/>
      <c r="I383" s="35"/>
    </row>
    <row collapsed="false" customFormat="false" customHeight="false" hidden="false" ht="15.75" outlineLevel="0" r="384">
      <c r="A384" s="55"/>
      <c r="B384" s="51" t="s">
        <v>36</v>
      </c>
      <c r="C384" s="51" t="s">
        <v>4142</v>
      </c>
      <c r="D384" s="51" t="n">
        <v>45</v>
      </c>
      <c r="E384" s="53" t="s">
        <v>4145</v>
      </c>
      <c r="F384" s="51" t="n">
        <v>1</v>
      </c>
      <c r="G384" s="56"/>
      <c r="H384" s="56"/>
      <c r="I384" s="35"/>
    </row>
    <row collapsed="false" customFormat="false" customHeight="false" hidden="false" ht="15.75" outlineLevel="0" r="385">
      <c r="A385" s="55"/>
      <c r="B385" s="51" t="s">
        <v>36</v>
      </c>
      <c r="C385" s="51" t="s">
        <v>4142</v>
      </c>
      <c r="D385" s="51" t="n">
        <v>46</v>
      </c>
      <c r="E385" s="53" t="s">
        <v>4146</v>
      </c>
      <c r="F385" s="51" t="n">
        <v>1</v>
      </c>
      <c r="G385" s="56"/>
      <c r="H385" s="56"/>
      <c r="I385" s="35"/>
    </row>
    <row collapsed="false" customFormat="false" customHeight="false" hidden="false" ht="15.75" outlineLevel="0" r="386">
      <c r="A386" s="55"/>
      <c r="B386" s="51" t="s">
        <v>36</v>
      </c>
      <c r="C386" s="51" t="s">
        <v>4142</v>
      </c>
      <c r="D386" s="51" t="n">
        <v>47</v>
      </c>
      <c r="E386" s="53" t="s">
        <v>4147</v>
      </c>
      <c r="F386" s="51" t="n">
        <v>2</v>
      </c>
      <c r="G386" s="56"/>
      <c r="H386" s="56"/>
      <c r="I386" s="35"/>
    </row>
    <row collapsed="false" customFormat="false" customHeight="false" hidden="false" ht="15.75" outlineLevel="0" r="387">
      <c r="A387" s="55"/>
      <c r="B387" s="51" t="s">
        <v>36</v>
      </c>
      <c r="C387" s="51" t="s">
        <v>4142</v>
      </c>
      <c r="D387" s="51" t="n">
        <v>48</v>
      </c>
      <c r="E387" s="53" t="s">
        <v>4148</v>
      </c>
      <c r="F387" s="51" t="n">
        <v>2</v>
      </c>
      <c r="G387" s="56"/>
      <c r="H387" s="56"/>
      <c r="I387" s="35"/>
    </row>
    <row collapsed="false" customFormat="false" customHeight="false" hidden="false" ht="15.75" outlineLevel="0" r="388">
      <c r="A388" s="55"/>
      <c r="B388" s="51" t="s">
        <v>36</v>
      </c>
      <c r="C388" s="51" t="s">
        <v>4142</v>
      </c>
      <c r="D388" s="51" t="n">
        <v>49</v>
      </c>
      <c r="E388" s="53" t="s">
        <v>4149</v>
      </c>
      <c r="F388" s="51" t="n">
        <v>1</v>
      </c>
      <c r="G388" s="56"/>
      <c r="H388" s="56"/>
      <c r="I388" s="35"/>
    </row>
    <row collapsed="false" customFormat="false" customHeight="false" hidden="false" ht="15.75" outlineLevel="0" r="389">
      <c r="A389" s="55"/>
      <c r="B389" s="51" t="s">
        <v>36</v>
      </c>
      <c r="C389" s="51" t="s">
        <v>4142</v>
      </c>
      <c r="D389" s="51" t="n">
        <v>50</v>
      </c>
      <c r="E389" s="53" t="s">
        <v>4150</v>
      </c>
      <c r="F389" s="51" t="n">
        <v>1</v>
      </c>
      <c r="G389" s="56"/>
      <c r="H389" s="56"/>
      <c r="I389" s="35"/>
    </row>
    <row collapsed="false" customFormat="false" customHeight="false" hidden="false" ht="15.75" outlineLevel="0" r="390">
      <c r="A390" s="55"/>
      <c r="B390" s="51" t="s">
        <v>36</v>
      </c>
      <c r="C390" s="51" t="s">
        <v>4142</v>
      </c>
      <c r="D390" s="51" t="n">
        <v>51</v>
      </c>
      <c r="E390" s="53" t="s">
        <v>4151</v>
      </c>
      <c r="F390" s="51" t="n">
        <v>1</v>
      </c>
      <c r="G390" s="56"/>
      <c r="H390" s="56"/>
      <c r="I390" s="35"/>
    </row>
    <row collapsed="false" customFormat="false" customHeight="false" hidden="false" ht="15.75" outlineLevel="0" r="391">
      <c r="A391" s="55"/>
      <c r="B391" s="51" t="s">
        <v>36</v>
      </c>
      <c r="C391" s="51" t="s">
        <v>4152</v>
      </c>
      <c r="D391" s="51" t="n">
        <v>52</v>
      </c>
      <c r="E391" s="53" t="s">
        <v>4153</v>
      </c>
      <c r="F391" s="51" t="n">
        <v>1</v>
      </c>
      <c r="G391" s="56"/>
      <c r="H391" s="56"/>
      <c r="I391" s="35"/>
    </row>
    <row collapsed="false" customFormat="false" customHeight="false" hidden="false" ht="15.75" outlineLevel="0" r="392">
      <c r="A392" s="55"/>
      <c r="B392" s="51" t="s">
        <v>36</v>
      </c>
      <c r="C392" s="51" t="s">
        <v>4152</v>
      </c>
      <c r="D392" s="51" t="n">
        <v>53</v>
      </c>
      <c r="E392" s="53" t="s">
        <v>4154</v>
      </c>
      <c r="F392" s="51" t="n">
        <v>1</v>
      </c>
      <c r="G392" s="56"/>
      <c r="H392" s="56"/>
      <c r="I392" s="35"/>
    </row>
    <row collapsed="false" customFormat="false" customHeight="false" hidden="false" ht="15.75" outlineLevel="0" r="393">
      <c r="A393" s="55"/>
      <c r="B393" s="51" t="s">
        <v>36</v>
      </c>
      <c r="C393" s="51" t="s">
        <v>4152</v>
      </c>
      <c r="D393" s="51" t="n">
        <v>54</v>
      </c>
      <c r="E393" s="53" t="s">
        <v>4155</v>
      </c>
      <c r="F393" s="51" t="n">
        <v>1</v>
      </c>
      <c r="G393" s="56"/>
      <c r="H393" s="56"/>
      <c r="I393" s="35"/>
    </row>
    <row collapsed="false" customFormat="false" customHeight="false" hidden="false" ht="15.75" outlineLevel="0" r="394">
      <c r="A394" s="55"/>
      <c r="B394" s="51" t="s">
        <v>36</v>
      </c>
      <c r="C394" s="51" t="s">
        <v>4152</v>
      </c>
      <c r="D394" s="51" t="n">
        <v>55</v>
      </c>
      <c r="E394" s="53" t="s">
        <v>4156</v>
      </c>
      <c r="F394" s="51" t="n">
        <v>1</v>
      </c>
      <c r="G394" s="56"/>
      <c r="H394" s="56"/>
      <c r="I394" s="35"/>
    </row>
    <row collapsed="false" customFormat="false" customHeight="false" hidden="false" ht="15.75" outlineLevel="0" r="395">
      <c r="A395" s="55"/>
      <c r="B395" s="51" t="s">
        <v>36</v>
      </c>
      <c r="C395" s="51" t="s">
        <v>4152</v>
      </c>
      <c r="D395" s="51" t="n">
        <v>56</v>
      </c>
      <c r="E395" s="53" t="s">
        <v>4157</v>
      </c>
      <c r="F395" s="51" t="n">
        <v>1</v>
      </c>
      <c r="G395" s="56"/>
      <c r="H395" s="56"/>
      <c r="I395" s="35"/>
    </row>
    <row collapsed="false" customFormat="false" customHeight="false" hidden="false" ht="15.75" outlineLevel="0" r="396">
      <c r="A396" s="55"/>
      <c r="B396" s="51" t="s">
        <v>36</v>
      </c>
      <c r="C396" s="51" t="s">
        <v>4152</v>
      </c>
      <c r="D396" s="51" t="n">
        <v>57</v>
      </c>
      <c r="E396" s="53" t="s">
        <v>4158</v>
      </c>
      <c r="F396" s="51" t="n">
        <v>1</v>
      </c>
      <c r="G396" s="56"/>
      <c r="H396" s="56"/>
      <c r="I396" s="35"/>
    </row>
    <row collapsed="false" customFormat="false" customHeight="false" hidden="false" ht="15.75" outlineLevel="0" r="397">
      <c r="A397" s="55"/>
      <c r="B397" s="51" t="s">
        <v>36</v>
      </c>
      <c r="C397" s="51" t="s">
        <v>4152</v>
      </c>
      <c r="D397" s="51" t="n">
        <v>58</v>
      </c>
      <c r="E397" s="53" t="s">
        <v>4159</v>
      </c>
      <c r="F397" s="51" t="n">
        <v>1</v>
      </c>
      <c r="G397" s="56"/>
      <c r="H397" s="56"/>
      <c r="I397" s="35"/>
    </row>
    <row collapsed="false" customFormat="false" customHeight="false" hidden="false" ht="15.75" outlineLevel="0" r="398">
      <c r="A398" s="55"/>
      <c r="B398" s="51" t="s">
        <v>36</v>
      </c>
      <c r="C398" s="51" t="s">
        <v>4152</v>
      </c>
      <c r="D398" s="51" t="n">
        <v>59</v>
      </c>
      <c r="E398" s="53" t="s">
        <v>4160</v>
      </c>
      <c r="F398" s="51" t="n">
        <v>1</v>
      </c>
      <c r="G398" s="56"/>
      <c r="H398" s="56"/>
      <c r="I398" s="35"/>
    </row>
    <row collapsed="false" customFormat="false" customHeight="false" hidden="false" ht="15.75" outlineLevel="0" r="399">
      <c r="A399" s="55"/>
      <c r="B399" s="51" t="s">
        <v>36</v>
      </c>
      <c r="C399" s="51" t="s">
        <v>4152</v>
      </c>
      <c r="D399" s="51" t="n">
        <v>60</v>
      </c>
      <c r="E399" s="53" t="s">
        <v>4161</v>
      </c>
      <c r="F399" s="51" t="n">
        <v>1</v>
      </c>
      <c r="G399" s="56"/>
      <c r="H399" s="56"/>
      <c r="I399" s="35"/>
    </row>
    <row collapsed="false" customFormat="false" customHeight="false" hidden="false" ht="15.75" outlineLevel="0" r="400">
      <c r="A400" s="55"/>
      <c r="B400" s="51" t="s">
        <v>36</v>
      </c>
      <c r="C400" s="51" t="s">
        <v>4152</v>
      </c>
      <c r="D400" s="51" t="n">
        <v>61</v>
      </c>
      <c r="E400" s="53" t="s">
        <v>4162</v>
      </c>
      <c r="F400" s="51" t="n">
        <v>1</v>
      </c>
      <c r="G400" s="56"/>
      <c r="H400" s="56"/>
      <c r="I400" s="35"/>
    </row>
    <row collapsed="false" customFormat="false" customHeight="false" hidden="false" ht="15.75" outlineLevel="0" r="401">
      <c r="A401" s="55"/>
      <c r="B401" s="51" t="s">
        <v>36</v>
      </c>
      <c r="C401" s="51" t="s">
        <v>4152</v>
      </c>
      <c r="D401" s="51" t="n">
        <v>62</v>
      </c>
      <c r="E401" s="53" t="s">
        <v>4163</v>
      </c>
      <c r="F401" s="51" t="n">
        <v>1</v>
      </c>
      <c r="G401" s="56"/>
      <c r="H401" s="56"/>
      <c r="I401" s="35"/>
    </row>
    <row collapsed="false" customFormat="false" customHeight="false" hidden="false" ht="15.75" outlineLevel="0" r="402">
      <c r="A402" s="55"/>
      <c r="B402" s="51" t="s">
        <v>36</v>
      </c>
      <c r="C402" s="51" t="s">
        <v>4152</v>
      </c>
      <c r="D402" s="51" t="n">
        <v>63</v>
      </c>
      <c r="E402" s="53" t="s">
        <v>4164</v>
      </c>
      <c r="F402" s="51" t="n">
        <v>1</v>
      </c>
      <c r="G402" s="56"/>
      <c r="H402" s="56"/>
      <c r="I402" s="35"/>
    </row>
    <row collapsed="false" customFormat="false" customHeight="false" hidden="false" ht="15.75" outlineLevel="0" r="403">
      <c r="A403" s="55"/>
      <c r="B403" s="51" t="s">
        <v>36</v>
      </c>
      <c r="C403" s="51" t="s">
        <v>4152</v>
      </c>
      <c r="D403" s="51" t="n">
        <v>64</v>
      </c>
      <c r="E403" s="53" t="s">
        <v>4165</v>
      </c>
      <c r="F403" s="51" t="n">
        <v>1</v>
      </c>
      <c r="G403" s="56"/>
      <c r="H403" s="56"/>
      <c r="I403" s="35"/>
    </row>
    <row collapsed="false" customFormat="false" customHeight="false" hidden="false" ht="15.75" outlineLevel="0" r="404">
      <c r="A404" s="55"/>
      <c r="B404" s="51" t="s">
        <v>36</v>
      </c>
      <c r="C404" s="51" t="s">
        <v>4152</v>
      </c>
      <c r="D404" s="51" t="n">
        <v>65</v>
      </c>
      <c r="E404" s="53" t="s">
        <v>4166</v>
      </c>
      <c r="F404" s="51" t="n">
        <v>1</v>
      </c>
      <c r="G404" s="56"/>
      <c r="H404" s="56"/>
      <c r="I404" s="35"/>
    </row>
    <row collapsed="false" customFormat="false" customHeight="false" hidden="false" ht="15.75" outlineLevel="0" r="405">
      <c r="A405" s="55"/>
      <c r="B405" s="51" t="s">
        <v>36</v>
      </c>
      <c r="C405" s="51" t="s">
        <v>4152</v>
      </c>
      <c r="D405" s="51" t="n">
        <v>66</v>
      </c>
      <c r="E405" s="53" t="s">
        <v>4167</v>
      </c>
      <c r="F405" s="51" t="n">
        <v>1</v>
      </c>
      <c r="G405" s="56"/>
      <c r="H405" s="56"/>
      <c r="I405" s="35"/>
    </row>
    <row collapsed="false" customFormat="false" customHeight="false" hidden="false" ht="15.75" outlineLevel="0" r="406">
      <c r="A406" s="55"/>
      <c r="B406" s="51" t="s">
        <v>36</v>
      </c>
      <c r="C406" s="51" t="s">
        <v>4168</v>
      </c>
      <c r="D406" s="51" t="n">
        <v>67</v>
      </c>
      <c r="E406" s="53" t="s">
        <v>4169</v>
      </c>
      <c r="F406" s="51" t="n">
        <v>1</v>
      </c>
      <c r="G406" s="56"/>
      <c r="H406" s="56"/>
      <c r="I406" s="35"/>
    </row>
    <row collapsed="false" customFormat="false" customHeight="false" hidden="false" ht="15.75" outlineLevel="0" r="407">
      <c r="A407" s="55"/>
      <c r="B407" s="51" t="s">
        <v>36</v>
      </c>
      <c r="C407" s="51" t="s">
        <v>4168</v>
      </c>
      <c r="D407" s="51" t="n">
        <v>68</v>
      </c>
      <c r="E407" s="53" t="s">
        <v>4170</v>
      </c>
      <c r="F407" s="51" t="n">
        <v>1</v>
      </c>
      <c r="G407" s="56" t="n">
        <f aca="false">SUM(F340:F407)</f>
        <v>80</v>
      </c>
      <c r="H407" s="56" t="n">
        <v>68</v>
      </c>
      <c r="I407" s="35"/>
    </row>
    <row collapsed="false" customFormat="false" customHeight="false" hidden="false" ht="15.75" outlineLevel="0" r="408">
      <c r="A408" s="45" t="n">
        <v>11</v>
      </c>
      <c r="B408" s="45" t="s">
        <v>70</v>
      </c>
      <c r="C408" s="45" t="s">
        <v>231</v>
      </c>
      <c r="D408" s="45" t="n">
        <v>1</v>
      </c>
      <c r="E408" s="47" t="s">
        <v>4171</v>
      </c>
      <c r="F408" s="45" t="n">
        <v>2</v>
      </c>
      <c r="G408" s="48"/>
      <c r="H408" s="48"/>
      <c r="I408" s="35"/>
    </row>
    <row collapsed="false" customFormat="false" customHeight="false" hidden="false" ht="15.75" outlineLevel="0" r="409">
      <c r="A409" s="49"/>
      <c r="B409" s="45" t="s">
        <v>70</v>
      </c>
      <c r="C409" s="45" t="s">
        <v>231</v>
      </c>
      <c r="D409" s="45" t="n">
        <v>2</v>
      </c>
      <c r="E409" s="47" t="s">
        <v>4172</v>
      </c>
      <c r="F409" s="45" t="n">
        <v>1</v>
      </c>
      <c r="G409" s="50"/>
      <c r="H409" s="50"/>
      <c r="I409" s="35"/>
    </row>
    <row collapsed="false" customFormat="false" customHeight="false" hidden="false" ht="15.75" outlineLevel="0" r="410">
      <c r="A410" s="49"/>
      <c r="B410" s="45" t="s">
        <v>70</v>
      </c>
      <c r="C410" s="45" t="s">
        <v>231</v>
      </c>
      <c r="D410" s="45" t="n">
        <v>3</v>
      </c>
      <c r="E410" s="47" t="s">
        <v>4173</v>
      </c>
      <c r="F410" s="45" t="n">
        <v>1</v>
      </c>
      <c r="G410" s="50"/>
      <c r="H410" s="50"/>
      <c r="I410" s="35"/>
    </row>
    <row collapsed="false" customFormat="false" customHeight="false" hidden="false" ht="15.75" outlineLevel="0" r="411">
      <c r="A411" s="49"/>
      <c r="B411" s="45" t="s">
        <v>70</v>
      </c>
      <c r="C411" s="45" t="s">
        <v>231</v>
      </c>
      <c r="D411" s="45" t="n">
        <v>4</v>
      </c>
      <c r="E411" s="47" t="s">
        <v>4174</v>
      </c>
      <c r="F411" s="45" t="n">
        <v>1</v>
      </c>
      <c r="G411" s="50"/>
      <c r="H411" s="50"/>
      <c r="I411" s="35"/>
    </row>
    <row collapsed="false" customFormat="false" customHeight="false" hidden="false" ht="15.75" outlineLevel="0" r="412">
      <c r="A412" s="49"/>
      <c r="B412" s="45" t="s">
        <v>70</v>
      </c>
      <c r="C412" s="45" t="s">
        <v>231</v>
      </c>
      <c r="D412" s="45" t="n">
        <v>5</v>
      </c>
      <c r="E412" s="47" t="s">
        <v>4175</v>
      </c>
      <c r="F412" s="45" t="n">
        <v>1</v>
      </c>
      <c r="G412" s="50"/>
      <c r="H412" s="50"/>
      <c r="I412" s="35"/>
    </row>
    <row collapsed="false" customFormat="false" customHeight="false" hidden="false" ht="15.75" outlineLevel="0" r="413">
      <c r="A413" s="49"/>
      <c r="B413" s="45" t="s">
        <v>70</v>
      </c>
      <c r="C413" s="45" t="s">
        <v>231</v>
      </c>
      <c r="D413" s="45" t="n">
        <v>6</v>
      </c>
      <c r="E413" s="47" t="s">
        <v>4176</v>
      </c>
      <c r="F413" s="45" t="n">
        <v>2</v>
      </c>
      <c r="G413" s="50"/>
      <c r="H413" s="50"/>
      <c r="I413" s="35"/>
    </row>
    <row collapsed="false" customFormat="false" customHeight="false" hidden="false" ht="15.75" outlineLevel="0" r="414">
      <c r="A414" s="49"/>
      <c r="B414" s="45" t="s">
        <v>70</v>
      </c>
      <c r="C414" s="45" t="s">
        <v>231</v>
      </c>
      <c r="D414" s="45" t="n">
        <v>7</v>
      </c>
      <c r="E414" s="47" t="s">
        <v>4177</v>
      </c>
      <c r="F414" s="45" t="n">
        <v>2</v>
      </c>
      <c r="G414" s="50"/>
      <c r="H414" s="50"/>
      <c r="I414" s="35"/>
    </row>
    <row collapsed="false" customFormat="false" customHeight="false" hidden="false" ht="15.75" outlineLevel="0" r="415">
      <c r="A415" s="49"/>
      <c r="B415" s="45" t="s">
        <v>70</v>
      </c>
      <c r="C415" s="45" t="s">
        <v>231</v>
      </c>
      <c r="D415" s="45" t="n">
        <v>8</v>
      </c>
      <c r="E415" s="47" t="s">
        <v>4178</v>
      </c>
      <c r="F415" s="45" t="n">
        <v>1</v>
      </c>
      <c r="G415" s="50"/>
      <c r="H415" s="50"/>
      <c r="I415" s="35"/>
    </row>
    <row collapsed="false" customFormat="false" customHeight="false" hidden="false" ht="15.75" outlineLevel="0" r="416">
      <c r="A416" s="49"/>
      <c r="B416" s="45" t="s">
        <v>70</v>
      </c>
      <c r="C416" s="45" t="s">
        <v>231</v>
      </c>
      <c r="D416" s="45" t="n">
        <v>9</v>
      </c>
      <c r="E416" s="47" t="s">
        <v>4179</v>
      </c>
      <c r="F416" s="45" t="n">
        <v>1</v>
      </c>
      <c r="G416" s="50"/>
      <c r="H416" s="50"/>
      <c r="I416" s="35"/>
    </row>
    <row collapsed="false" customFormat="false" customHeight="false" hidden="false" ht="15.75" outlineLevel="0" r="417">
      <c r="A417" s="49"/>
      <c r="B417" s="45" t="s">
        <v>70</v>
      </c>
      <c r="C417" s="45" t="s">
        <v>231</v>
      </c>
      <c r="D417" s="45" t="n">
        <v>10</v>
      </c>
      <c r="E417" s="47" t="s">
        <v>4180</v>
      </c>
      <c r="F417" s="45" t="n">
        <v>1</v>
      </c>
      <c r="G417" s="50"/>
      <c r="H417" s="50"/>
      <c r="I417" s="35"/>
    </row>
    <row collapsed="false" customFormat="false" customHeight="false" hidden="false" ht="15.75" outlineLevel="0" r="418">
      <c r="A418" s="49"/>
      <c r="B418" s="45" t="s">
        <v>70</v>
      </c>
      <c r="C418" s="45" t="s">
        <v>4181</v>
      </c>
      <c r="D418" s="45" t="n">
        <v>11</v>
      </c>
      <c r="E418" s="47" t="s">
        <v>4182</v>
      </c>
      <c r="F418" s="45" t="n">
        <v>1</v>
      </c>
      <c r="G418" s="50"/>
      <c r="H418" s="50"/>
      <c r="I418" s="35"/>
    </row>
    <row collapsed="false" customFormat="false" customHeight="false" hidden="false" ht="15.75" outlineLevel="0" r="419">
      <c r="A419" s="49"/>
      <c r="B419" s="45" t="s">
        <v>70</v>
      </c>
      <c r="C419" s="45" t="s">
        <v>4181</v>
      </c>
      <c r="D419" s="45" t="n">
        <v>12</v>
      </c>
      <c r="E419" s="47" t="s">
        <v>4181</v>
      </c>
      <c r="F419" s="45" t="n">
        <v>1</v>
      </c>
      <c r="G419" s="50"/>
      <c r="H419" s="50"/>
      <c r="I419" s="35"/>
    </row>
    <row collapsed="false" customFormat="false" customHeight="false" hidden="false" ht="15.75" outlineLevel="0" r="420">
      <c r="A420" s="49"/>
      <c r="B420" s="45" t="s">
        <v>70</v>
      </c>
      <c r="C420" s="45" t="s">
        <v>4181</v>
      </c>
      <c r="D420" s="45" t="n">
        <v>13</v>
      </c>
      <c r="E420" s="47" t="s">
        <v>4183</v>
      </c>
      <c r="F420" s="45" t="n">
        <v>1</v>
      </c>
      <c r="G420" s="50"/>
      <c r="H420" s="50"/>
      <c r="I420" s="35"/>
    </row>
    <row collapsed="false" customFormat="false" customHeight="false" hidden="false" ht="15.75" outlineLevel="0" r="421">
      <c r="A421" s="49"/>
      <c r="B421" s="45" t="s">
        <v>70</v>
      </c>
      <c r="C421" s="45" t="s">
        <v>4181</v>
      </c>
      <c r="D421" s="45" t="n">
        <v>14</v>
      </c>
      <c r="E421" s="47" t="s">
        <v>4184</v>
      </c>
      <c r="F421" s="45" t="n">
        <v>1</v>
      </c>
      <c r="G421" s="50"/>
      <c r="H421" s="50"/>
      <c r="I421" s="35"/>
    </row>
    <row collapsed="false" customFormat="false" customHeight="false" hidden="false" ht="15.75" outlineLevel="0" r="422">
      <c r="A422" s="49"/>
      <c r="B422" s="45" t="s">
        <v>70</v>
      </c>
      <c r="C422" s="45" t="s">
        <v>4181</v>
      </c>
      <c r="D422" s="45" t="n">
        <v>15</v>
      </c>
      <c r="E422" s="47" t="s">
        <v>4185</v>
      </c>
      <c r="F422" s="45" t="n">
        <v>1</v>
      </c>
      <c r="G422" s="50"/>
      <c r="H422" s="50"/>
      <c r="I422" s="35"/>
    </row>
    <row collapsed="false" customFormat="false" customHeight="false" hidden="false" ht="15.75" outlineLevel="0" r="423">
      <c r="A423" s="49"/>
      <c r="B423" s="45" t="s">
        <v>70</v>
      </c>
      <c r="C423" s="45" t="s">
        <v>4181</v>
      </c>
      <c r="D423" s="45" t="n">
        <v>16</v>
      </c>
      <c r="E423" s="47" t="s">
        <v>4186</v>
      </c>
      <c r="F423" s="45" t="n">
        <v>1</v>
      </c>
      <c r="G423" s="50"/>
      <c r="H423" s="50"/>
      <c r="I423" s="35"/>
    </row>
    <row collapsed="false" customFormat="false" customHeight="false" hidden="false" ht="15.75" outlineLevel="0" r="424">
      <c r="A424" s="49"/>
      <c r="B424" s="45" t="s">
        <v>70</v>
      </c>
      <c r="C424" s="45" t="s">
        <v>4181</v>
      </c>
      <c r="D424" s="45" t="n">
        <v>17</v>
      </c>
      <c r="E424" s="47" t="s">
        <v>4187</v>
      </c>
      <c r="F424" s="45" t="n">
        <v>1</v>
      </c>
      <c r="G424" s="50"/>
      <c r="H424" s="50"/>
      <c r="I424" s="35"/>
    </row>
    <row collapsed="false" customFormat="false" customHeight="false" hidden="false" ht="15.75" outlineLevel="0" r="425">
      <c r="A425" s="49"/>
      <c r="B425" s="45" t="s">
        <v>70</v>
      </c>
      <c r="C425" s="45" t="s">
        <v>4181</v>
      </c>
      <c r="D425" s="45" t="n">
        <v>18</v>
      </c>
      <c r="E425" s="47" t="s">
        <v>4188</v>
      </c>
      <c r="F425" s="45" t="n">
        <v>1</v>
      </c>
      <c r="G425" s="50"/>
      <c r="H425" s="50"/>
      <c r="I425" s="35"/>
    </row>
    <row collapsed="false" customFormat="false" customHeight="false" hidden="false" ht="15.75" outlineLevel="0" r="426">
      <c r="A426" s="49"/>
      <c r="B426" s="45" t="s">
        <v>70</v>
      </c>
      <c r="C426" s="45" t="s">
        <v>4181</v>
      </c>
      <c r="D426" s="45" t="n">
        <v>19</v>
      </c>
      <c r="E426" s="47" t="s">
        <v>4189</v>
      </c>
      <c r="F426" s="45" t="n">
        <v>1</v>
      </c>
      <c r="G426" s="50"/>
      <c r="H426" s="50"/>
      <c r="I426" s="35"/>
    </row>
    <row collapsed="false" customFormat="false" customHeight="false" hidden="false" ht="15.75" outlineLevel="0" r="427">
      <c r="A427" s="49"/>
      <c r="B427" s="45" t="s">
        <v>70</v>
      </c>
      <c r="C427" s="45" t="s">
        <v>4181</v>
      </c>
      <c r="D427" s="45" t="n">
        <v>20</v>
      </c>
      <c r="E427" s="47" t="s">
        <v>4190</v>
      </c>
      <c r="F427" s="45" t="n">
        <v>1</v>
      </c>
      <c r="G427" s="50"/>
      <c r="H427" s="50"/>
      <c r="I427" s="35"/>
    </row>
    <row collapsed="false" customFormat="false" customHeight="false" hidden="false" ht="15.75" outlineLevel="0" r="428">
      <c r="A428" s="49"/>
      <c r="B428" s="45" t="s">
        <v>70</v>
      </c>
      <c r="C428" s="45" t="s">
        <v>4181</v>
      </c>
      <c r="D428" s="45" t="n">
        <v>21</v>
      </c>
      <c r="E428" s="47" t="s">
        <v>4191</v>
      </c>
      <c r="F428" s="45" t="n">
        <v>1</v>
      </c>
      <c r="G428" s="50"/>
      <c r="H428" s="50"/>
      <c r="I428" s="35"/>
    </row>
    <row collapsed="false" customFormat="false" customHeight="false" hidden="false" ht="15.75" outlineLevel="0" r="429">
      <c r="A429" s="49"/>
      <c r="B429" s="45" t="s">
        <v>70</v>
      </c>
      <c r="C429" s="45" t="s">
        <v>4192</v>
      </c>
      <c r="D429" s="45" t="n">
        <v>22</v>
      </c>
      <c r="E429" s="47" t="s">
        <v>4193</v>
      </c>
      <c r="F429" s="45" t="n">
        <v>1</v>
      </c>
      <c r="G429" s="50"/>
      <c r="H429" s="50"/>
      <c r="I429" s="35"/>
    </row>
    <row collapsed="false" customFormat="false" customHeight="false" hidden="false" ht="15.75" outlineLevel="0" r="430">
      <c r="A430" s="49"/>
      <c r="B430" s="45" t="s">
        <v>70</v>
      </c>
      <c r="C430" s="45" t="s">
        <v>4192</v>
      </c>
      <c r="D430" s="45" t="n">
        <v>23</v>
      </c>
      <c r="E430" s="47" t="s">
        <v>4194</v>
      </c>
      <c r="F430" s="45" t="n">
        <v>1</v>
      </c>
      <c r="G430" s="50"/>
      <c r="H430" s="50"/>
      <c r="I430" s="35"/>
    </row>
    <row collapsed="false" customFormat="false" customHeight="false" hidden="false" ht="15.75" outlineLevel="0" r="431">
      <c r="A431" s="49"/>
      <c r="B431" s="45" t="s">
        <v>70</v>
      </c>
      <c r="C431" s="45" t="s">
        <v>4192</v>
      </c>
      <c r="D431" s="45" t="n">
        <v>24</v>
      </c>
      <c r="E431" s="47" t="s">
        <v>4195</v>
      </c>
      <c r="F431" s="45" t="n">
        <v>1</v>
      </c>
      <c r="G431" s="50"/>
      <c r="H431" s="50"/>
      <c r="I431" s="35"/>
    </row>
    <row collapsed="false" customFormat="false" customHeight="false" hidden="false" ht="15.75" outlineLevel="0" r="432">
      <c r="A432" s="49"/>
      <c r="B432" s="45" t="s">
        <v>70</v>
      </c>
      <c r="C432" s="45" t="s">
        <v>4192</v>
      </c>
      <c r="D432" s="45" t="n">
        <v>25</v>
      </c>
      <c r="E432" s="47" t="s">
        <v>4196</v>
      </c>
      <c r="F432" s="45" t="n">
        <v>1</v>
      </c>
      <c r="G432" s="50"/>
      <c r="H432" s="50"/>
      <c r="I432" s="35"/>
    </row>
    <row collapsed="false" customFormat="false" customHeight="false" hidden="false" ht="15.75" outlineLevel="0" r="433">
      <c r="A433" s="49"/>
      <c r="B433" s="45" t="s">
        <v>70</v>
      </c>
      <c r="C433" s="45" t="s">
        <v>4192</v>
      </c>
      <c r="D433" s="45" t="n">
        <v>26</v>
      </c>
      <c r="E433" s="47" t="s">
        <v>4197</v>
      </c>
      <c r="F433" s="45" t="n">
        <v>1</v>
      </c>
      <c r="G433" s="50"/>
      <c r="H433" s="50"/>
      <c r="I433" s="35"/>
    </row>
    <row collapsed="false" customFormat="false" customHeight="false" hidden="false" ht="15.75" outlineLevel="0" r="434">
      <c r="A434" s="49"/>
      <c r="B434" s="45" t="s">
        <v>70</v>
      </c>
      <c r="C434" s="45" t="s">
        <v>4192</v>
      </c>
      <c r="D434" s="45" t="n">
        <v>27</v>
      </c>
      <c r="E434" s="47" t="s">
        <v>4198</v>
      </c>
      <c r="F434" s="45" t="n">
        <v>1</v>
      </c>
      <c r="G434" s="50"/>
      <c r="H434" s="50"/>
      <c r="I434" s="35"/>
    </row>
    <row collapsed="false" customFormat="false" customHeight="false" hidden="false" ht="15.75" outlineLevel="0" r="435">
      <c r="A435" s="49"/>
      <c r="B435" s="45" t="s">
        <v>70</v>
      </c>
      <c r="C435" s="45" t="s">
        <v>4192</v>
      </c>
      <c r="D435" s="45" t="n">
        <v>28</v>
      </c>
      <c r="E435" s="47" t="s">
        <v>4199</v>
      </c>
      <c r="F435" s="45" t="n">
        <v>1</v>
      </c>
      <c r="G435" s="50"/>
      <c r="H435" s="50"/>
      <c r="I435" s="35"/>
    </row>
    <row collapsed="false" customFormat="false" customHeight="false" hidden="false" ht="15.75" outlineLevel="0" r="436">
      <c r="A436" s="49"/>
      <c r="B436" s="45" t="s">
        <v>70</v>
      </c>
      <c r="C436" s="45" t="s">
        <v>4192</v>
      </c>
      <c r="D436" s="45" t="n">
        <v>29</v>
      </c>
      <c r="E436" s="47" t="s">
        <v>4200</v>
      </c>
      <c r="F436" s="45" t="n">
        <v>2</v>
      </c>
      <c r="G436" s="50"/>
      <c r="H436" s="50"/>
      <c r="I436" s="35"/>
    </row>
    <row collapsed="false" customFormat="false" customHeight="false" hidden="false" ht="15.75" outlineLevel="0" r="437">
      <c r="A437" s="49"/>
      <c r="B437" s="45" t="s">
        <v>70</v>
      </c>
      <c r="C437" s="45" t="s">
        <v>4192</v>
      </c>
      <c r="D437" s="45" t="n">
        <v>30</v>
      </c>
      <c r="E437" s="47" t="s">
        <v>3735</v>
      </c>
      <c r="F437" s="45" t="n">
        <v>1</v>
      </c>
      <c r="G437" s="50"/>
      <c r="H437" s="50"/>
      <c r="I437" s="35"/>
    </row>
    <row collapsed="false" customFormat="false" customHeight="false" hidden="false" ht="15.75" outlineLevel="0" r="438">
      <c r="A438" s="49"/>
      <c r="B438" s="45" t="s">
        <v>70</v>
      </c>
      <c r="C438" s="45" t="s">
        <v>4192</v>
      </c>
      <c r="D438" s="45" t="n">
        <v>31</v>
      </c>
      <c r="E438" s="47" t="s">
        <v>4201</v>
      </c>
      <c r="F438" s="45" t="n">
        <v>1</v>
      </c>
      <c r="G438" s="50"/>
      <c r="H438" s="50"/>
      <c r="I438" s="35"/>
    </row>
    <row collapsed="false" customFormat="false" customHeight="false" hidden="false" ht="15.75" outlineLevel="0" r="439">
      <c r="A439" s="49"/>
      <c r="B439" s="45" t="s">
        <v>70</v>
      </c>
      <c r="C439" s="45" t="s">
        <v>4192</v>
      </c>
      <c r="D439" s="45" t="n">
        <v>32</v>
      </c>
      <c r="E439" s="47" t="s">
        <v>4202</v>
      </c>
      <c r="F439" s="45" t="n">
        <v>1</v>
      </c>
      <c r="G439" s="50"/>
      <c r="H439" s="50"/>
      <c r="I439" s="35"/>
    </row>
    <row collapsed="false" customFormat="false" customHeight="false" hidden="false" ht="15.75" outlineLevel="0" r="440">
      <c r="A440" s="49"/>
      <c r="B440" s="45" t="s">
        <v>70</v>
      </c>
      <c r="C440" s="45" t="s">
        <v>4192</v>
      </c>
      <c r="D440" s="45" t="n">
        <v>33</v>
      </c>
      <c r="E440" s="47" t="s">
        <v>4203</v>
      </c>
      <c r="F440" s="45" t="n">
        <v>1</v>
      </c>
      <c r="G440" s="50"/>
      <c r="H440" s="50"/>
      <c r="I440" s="35"/>
    </row>
    <row collapsed="false" customFormat="false" customHeight="false" hidden="false" ht="15.75" outlineLevel="0" r="441">
      <c r="A441" s="49"/>
      <c r="B441" s="45" t="s">
        <v>70</v>
      </c>
      <c r="C441" s="45" t="s">
        <v>4192</v>
      </c>
      <c r="D441" s="45" t="n">
        <v>34</v>
      </c>
      <c r="E441" s="47" t="s">
        <v>4125</v>
      </c>
      <c r="F441" s="45" t="n">
        <v>2</v>
      </c>
      <c r="G441" s="50"/>
      <c r="H441" s="50"/>
      <c r="I441" s="35"/>
    </row>
    <row collapsed="false" customFormat="false" customHeight="false" hidden="false" ht="15.75" outlineLevel="0" r="442">
      <c r="A442" s="49"/>
      <c r="B442" s="45" t="s">
        <v>70</v>
      </c>
      <c r="C442" s="45" t="s">
        <v>4192</v>
      </c>
      <c r="D442" s="45" t="n">
        <v>35</v>
      </c>
      <c r="E442" s="47" t="s">
        <v>4204</v>
      </c>
      <c r="F442" s="45" t="n">
        <v>2</v>
      </c>
      <c r="G442" s="50"/>
      <c r="H442" s="50"/>
      <c r="I442" s="35"/>
    </row>
    <row collapsed="false" customFormat="false" customHeight="false" hidden="false" ht="15.75" outlineLevel="0" r="443">
      <c r="A443" s="49"/>
      <c r="B443" s="45" t="s">
        <v>70</v>
      </c>
      <c r="C443" s="45" t="s">
        <v>4192</v>
      </c>
      <c r="D443" s="45" t="n">
        <v>36</v>
      </c>
      <c r="E443" s="47" t="s">
        <v>4205</v>
      </c>
      <c r="F443" s="45" t="n">
        <v>2</v>
      </c>
      <c r="G443" s="50"/>
      <c r="H443" s="50"/>
      <c r="I443" s="35"/>
    </row>
    <row collapsed="false" customFormat="false" customHeight="false" hidden="false" ht="15.75" outlineLevel="0" r="444">
      <c r="A444" s="49"/>
      <c r="B444" s="45" t="s">
        <v>70</v>
      </c>
      <c r="C444" s="45" t="s">
        <v>4206</v>
      </c>
      <c r="D444" s="45" t="n">
        <v>37</v>
      </c>
      <c r="E444" s="47" t="s">
        <v>4207</v>
      </c>
      <c r="F444" s="45" t="n">
        <v>1</v>
      </c>
      <c r="G444" s="50"/>
      <c r="H444" s="50"/>
      <c r="I444" s="35"/>
    </row>
    <row collapsed="false" customFormat="false" customHeight="false" hidden="false" ht="15.75" outlineLevel="0" r="445">
      <c r="A445" s="49"/>
      <c r="B445" s="45" t="s">
        <v>70</v>
      </c>
      <c r="C445" s="45" t="s">
        <v>4206</v>
      </c>
      <c r="D445" s="45" t="n">
        <v>38</v>
      </c>
      <c r="E445" s="47" t="s">
        <v>4208</v>
      </c>
      <c r="F445" s="45" t="n">
        <v>1</v>
      </c>
      <c r="G445" s="50"/>
      <c r="H445" s="50"/>
      <c r="I445" s="35"/>
    </row>
    <row collapsed="false" customFormat="false" customHeight="false" hidden="false" ht="15.75" outlineLevel="0" r="446">
      <c r="A446" s="49"/>
      <c r="B446" s="45" t="s">
        <v>70</v>
      </c>
      <c r="C446" s="45" t="s">
        <v>4206</v>
      </c>
      <c r="D446" s="45" t="n">
        <v>39</v>
      </c>
      <c r="E446" s="47" t="s">
        <v>4209</v>
      </c>
      <c r="F446" s="45" t="n">
        <v>1</v>
      </c>
      <c r="G446" s="50"/>
      <c r="H446" s="50"/>
      <c r="I446" s="35"/>
    </row>
    <row collapsed="false" customFormat="false" customHeight="false" hidden="false" ht="15.75" outlineLevel="0" r="447">
      <c r="A447" s="49"/>
      <c r="B447" s="45" t="s">
        <v>70</v>
      </c>
      <c r="C447" s="45" t="s">
        <v>4206</v>
      </c>
      <c r="D447" s="45" t="n">
        <v>40</v>
      </c>
      <c r="E447" s="47" t="s">
        <v>4210</v>
      </c>
      <c r="F447" s="45" t="n">
        <v>1</v>
      </c>
      <c r="G447" s="50"/>
      <c r="H447" s="50"/>
      <c r="I447" s="35"/>
    </row>
    <row collapsed="false" customFormat="false" customHeight="false" hidden="false" ht="15.75" outlineLevel="0" r="448">
      <c r="A448" s="49"/>
      <c r="B448" s="45" t="s">
        <v>70</v>
      </c>
      <c r="C448" s="45" t="s">
        <v>4206</v>
      </c>
      <c r="D448" s="45" t="n">
        <v>41</v>
      </c>
      <c r="E448" s="47" t="s">
        <v>4211</v>
      </c>
      <c r="F448" s="45" t="n">
        <v>1</v>
      </c>
      <c r="G448" s="50"/>
      <c r="H448" s="50"/>
      <c r="I448" s="35"/>
    </row>
    <row collapsed="false" customFormat="false" customHeight="false" hidden="false" ht="15.75" outlineLevel="0" r="449">
      <c r="A449" s="49"/>
      <c r="B449" s="45" t="s">
        <v>70</v>
      </c>
      <c r="C449" s="45" t="s">
        <v>4206</v>
      </c>
      <c r="D449" s="45" t="n">
        <v>42</v>
      </c>
      <c r="E449" s="47" t="s">
        <v>4212</v>
      </c>
      <c r="F449" s="45" t="n">
        <v>1</v>
      </c>
      <c r="G449" s="50"/>
      <c r="H449" s="50"/>
      <c r="I449" s="35"/>
    </row>
    <row collapsed="false" customFormat="false" customHeight="false" hidden="false" ht="15.75" outlineLevel="0" r="450">
      <c r="A450" s="49"/>
      <c r="B450" s="45" t="s">
        <v>70</v>
      </c>
      <c r="C450" s="45" t="s">
        <v>4206</v>
      </c>
      <c r="D450" s="45" t="n">
        <v>43</v>
      </c>
      <c r="E450" s="47" t="s">
        <v>4213</v>
      </c>
      <c r="F450" s="45" t="n">
        <v>1</v>
      </c>
      <c r="G450" s="50"/>
      <c r="H450" s="50"/>
      <c r="I450" s="35"/>
    </row>
    <row collapsed="false" customFormat="false" customHeight="false" hidden="false" ht="15.75" outlineLevel="0" r="451">
      <c r="A451" s="49"/>
      <c r="B451" s="45" t="s">
        <v>70</v>
      </c>
      <c r="C451" s="45" t="s">
        <v>4214</v>
      </c>
      <c r="D451" s="45" t="n">
        <v>44</v>
      </c>
      <c r="E451" s="47" t="s">
        <v>4215</v>
      </c>
      <c r="F451" s="45" t="n">
        <v>3</v>
      </c>
      <c r="G451" s="50"/>
      <c r="H451" s="50"/>
      <c r="I451" s="35"/>
    </row>
    <row collapsed="false" customFormat="false" customHeight="false" hidden="false" ht="15.75" outlineLevel="0" r="452">
      <c r="A452" s="49"/>
      <c r="B452" s="45" t="s">
        <v>70</v>
      </c>
      <c r="C452" s="45" t="s">
        <v>4214</v>
      </c>
      <c r="D452" s="45" t="n">
        <v>45</v>
      </c>
      <c r="E452" s="47" t="s">
        <v>4216</v>
      </c>
      <c r="F452" s="45" t="n">
        <v>1</v>
      </c>
      <c r="G452" s="50"/>
      <c r="H452" s="50"/>
      <c r="I452" s="35"/>
    </row>
    <row collapsed="false" customFormat="false" customHeight="false" hidden="false" ht="15.75" outlineLevel="0" r="453">
      <c r="A453" s="49"/>
      <c r="B453" s="45" t="s">
        <v>70</v>
      </c>
      <c r="C453" s="45" t="s">
        <v>4214</v>
      </c>
      <c r="D453" s="45" t="n">
        <v>46</v>
      </c>
      <c r="E453" s="47" t="s">
        <v>4217</v>
      </c>
      <c r="F453" s="45" t="n">
        <v>1</v>
      </c>
      <c r="G453" s="50"/>
      <c r="H453" s="50"/>
      <c r="I453" s="35"/>
    </row>
    <row collapsed="false" customFormat="false" customHeight="false" hidden="false" ht="15.75" outlineLevel="0" r="454">
      <c r="A454" s="49"/>
      <c r="B454" s="45" t="s">
        <v>70</v>
      </c>
      <c r="C454" s="45" t="s">
        <v>4214</v>
      </c>
      <c r="D454" s="45" t="n">
        <v>47</v>
      </c>
      <c r="E454" s="47" t="s">
        <v>4218</v>
      </c>
      <c r="F454" s="45" t="n">
        <v>1</v>
      </c>
      <c r="G454" s="50"/>
      <c r="H454" s="50"/>
      <c r="I454" s="35"/>
    </row>
    <row collapsed="false" customFormat="false" customHeight="false" hidden="false" ht="15.75" outlineLevel="0" r="455">
      <c r="A455" s="49"/>
      <c r="B455" s="45" t="s">
        <v>70</v>
      </c>
      <c r="C455" s="45" t="s">
        <v>4214</v>
      </c>
      <c r="D455" s="45" t="n">
        <v>48</v>
      </c>
      <c r="E455" s="47" t="s">
        <v>4219</v>
      </c>
      <c r="F455" s="45" t="n">
        <v>1</v>
      </c>
      <c r="G455" s="50"/>
      <c r="H455" s="50"/>
      <c r="I455" s="35"/>
    </row>
    <row collapsed="false" customFormat="false" customHeight="false" hidden="false" ht="15.75" outlineLevel="0" r="456">
      <c r="A456" s="49"/>
      <c r="B456" s="45" t="s">
        <v>70</v>
      </c>
      <c r="C456" s="45" t="s">
        <v>4214</v>
      </c>
      <c r="D456" s="45" t="n">
        <v>49</v>
      </c>
      <c r="E456" s="47" t="s">
        <v>4220</v>
      </c>
      <c r="F456" s="45" t="n">
        <v>1</v>
      </c>
      <c r="G456" s="50"/>
      <c r="H456" s="50"/>
      <c r="I456" s="35"/>
    </row>
    <row collapsed="false" customFormat="false" customHeight="false" hidden="false" ht="15.75" outlineLevel="0" r="457">
      <c r="A457" s="49"/>
      <c r="B457" s="45" t="s">
        <v>70</v>
      </c>
      <c r="C457" s="45" t="s">
        <v>4214</v>
      </c>
      <c r="D457" s="45" t="n">
        <v>50</v>
      </c>
      <c r="E457" s="47" t="s">
        <v>4221</v>
      </c>
      <c r="F457" s="45" t="n">
        <v>1</v>
      </c>
      <c r="G457" s="50"/>
      <c r="H457" s="50"/>
      <c r="I457" s="35"/>
    </row>
    <row collapsed="false" customFormat="false" customHeight="false" hidden="false" ht="15.75" outlineLevel="0" r="458">
      <c r="A458" s="49"/>
      <c r="B458" s="45" t="s">
        <v>70</v>
      </c>
      <c r="C458" s="45" t="s">
        <v>4214</v>
      </c>
      <c r="D458" s="45" t="n">
        <v>51</v>
      </c>
      <c r="E458" s="47" t="s">
        <v>4222</v>
      </c>
      <c r="F458" s="45" t="n">
        <v>1</v>
      </c>
      <c r="G458" s="50"/>
      <c r="H458" s="50"/>
      <c r="I458" s="35"/>
    </row>
    <row collapsed="false" customFormat="false" customHeight="false" hidden="false" ht="15.75" outlineLevel="0" r="459">
      <c r="A459" s="49"/>
      <c r="B459" s="45" t="s">
        <v>70</v>
      </c>
      <c r="C459" s="45" t="s">
        <v>4214</v>
      </c>
      <c r="D459" s="45" t="n">
        <v>52</v>
      </c>
      <c r="E459" s="47" t="s">
        <v>4223</v>
      </c>
      <c r="F459" s="45" t="n">
        <v>1</v>
      </c>
      <c r="G459" s="50"/>
      <c r="H459" s="50"/>
      <c r="I459" s="35"/>
    </row>
    <row collapsed="false" customFormat="false" customHeight="false" hidden="false" ht="15.75" outlineLevel="0" r="460">
      <c r="A460" s="49"/>
      <c r="B460" s="45" t="s">
        <v>70</v>
      </c>
      <c r="C460" s="45" t="s">
        <v>4214</v>
      </c>
      <c r="D460" s="45" t="n">
        <v>53</v>
      </c>
      <c r="E460" s="47" t="s">
        <v>4224</v>
      </c>
      <c r="F460" s="45" t="n">
        <v>1</v>
      </c>
      <c r="G460" s="50"/>
      <c r="H460" s="50"/>
      <c r="I460" s="35"/>
    </row>
    <row collapsed="false" customFormat="false" customHeight="false" hidden="false" ht="15.75" outlineLevel="0" r="461">
      <c r="A461" s="49"/>
      <c r="B461" s="45" t="s">
        <v>70</v>
      </c>
      <c r="C461" s="45" t="s">
        <v>4214</v>
      </c>
      <c r="D461" s="45" t="n">
        <v>54</v>
      </c>
      <c r="E461" s="47" t="s">
        <v>4225</v>
      </c>
      <c r="F461" s="45" t="n">
        <v>1</v>
      </c>
      <c r="G461" s="50"/>
      <c r="H461" s="50"/>
      <c r="I461" s="35"/>
    </row>
    <row collapsed="false" customFormat="false" customHeight="false" hidden="false" ht="15.75" outlineLevel="0" r="462">
      <c r="A462" s="49"/>
      <c r="B462" s="45" t="s">
        <v>70</v>
      </c>
      <c r="C462" s="45" t="s">
        <v>4214</v>
      </c>
      <c r="D462" s="45" t="n">
        <v>55</v>
      </c>
      <c r="E462" s="47" t="s">
        <v>4226</v>
      </c>
      <c r="F462" s="45" t="n">
        <v>2</v>
      </c>
      <c r="G462" s="50"/>
      <c r="H462" s="50"/>
      <c r="I462" s="35"/>
    </row>
    <row collapsed="false" customFormat="false" customHeight="false" hidden="false" ht="15.75" outlineLevel="0" r="463">
      <c r="A463" s="49"/>
      <c r="B463" s="45" t="s">
        <v>70</v>
      </c>
      <c r="C463" s="45" t="s">
        <v>4214</v>
      </c>
      <c r="D463" s="45" t="n">
        <v>56</v>
      </c>
      <c r="E463" s="47" t="s">
        <v>4227</v>
      </c>
      <c r="F463" s="45" t="n">
        <v>1</v>
      </c>
      <c r="G463" s="50"/>
      <c r="H463" s="50"/>
      <c r="I463" s="35"/>
    </row>
    <row collapsed="false" customFormat="false" customHeight="false" hidden="false" ht="15.75" outlineLevel="0" r="464">
      <c r="A464" s="49"/>
      <c r="B464" s="45" t="s">
        <v>70</v>
      </c>
      <c r="C464" s="45" t="s">
        <v>4214</v>
      </c>
      <c r="D464" s="45" t="n">
        <v>57</v>
      </c>
      <c r="E464" s="47" t="s">
        <v>4228</v>
      </c>
      <c r="F464" s="45" t="n">
        <v>1</v>
      </c>
      <c r="G464" s="50"/>
      <c r="H464" s="50"/>
      <c r="I464" s="35"/>
    </row>
    <row collapsed="false" customFormat="false" customHeight="false" hidden="false" ht="15.75" outlineLevel="0" r="465">
      <c r="A465" s="49"/>
      <c r="B465" s="45" t="s">
        <v>70</v>
      </c>
      <c r="C465" s="45" t="s">
        <v>4214</v>
      </c>
      <c r="D465" s="45" t="n">
        <v>58</v>
      </c>
      <c r="E465" s="47" t="s">
        <v>4229</v>
      </c>
      <c r="F465" s="45" t="n">
        <v>1</v>
      </c>
      <c r="G465" s="50"/>
      <c r="H465" s="50"/>
      <c r="I465" s="35"/>
    </row>
    <row collapsed="false" customFormat="false" customHeight="false" hidden="false" ht="15.75" outlineLevel="0" r="466">
      <c r="A466" s="49"/>
      <c r="B466" s="45" t="s">
        <v>70</v>
      </c>
      <c r="C466" s="45" t="s">
        <v>4214</v>
      </c>
      <c r="D466" s="45" t="n">
        <v>59</v>
      </c>
      <c r="E466" s="47" t="s">
        <v>4230</v>
      </c>
      <c r="F466" s="45" t="n">
        <v>1</v>
      </c>
      <c r="G466" s="50"/>
      <c r="H466" s="50"/>
      <c r="I466" s="35"/>
    </row>
    <row collapsed="false" customFormat="false" customHeight="false" hidden="false" ht="15.75" outlineLevel="0" r="467">
      <c r="A467" s="49"/>
      <c r="B467" s="45" t="s">
        <v>70</v>
      </c>
      <c r="C467" s="45" t="s">
        <v>4214</v>
      </c>
      <c r="D467" s="45" t="n">
        <v>60</v>
      </c>
      <c r="E467" s="47" t="s">
        <v>4231</v>
      </c>
      <c r="F467" s="45" t="n">
        <v>1</v>
      </c>
      <c r="G467" s="50"/>
      <c r="H467" s="50"/>
      <c r="I467" s="35"/>
    </row>
    <row collapsed="false" customFormat="false" customHeight="false" hidden="false" ht="15.75" outlineLevel="0" r="468">
      <c r="A468" s="49"/>
      <c r="B468" s="45" t="s">
        <v>70</v>
      </c>
      <c r="C468" s="45" t="s">
        <v>4214</v>
      </c>
      <c r="D468" s="45" t="n">
        <v>61</v>
      </c>
      <c r="E468" s="47" t="s">
        <v>4232</v>
      </c>
      <c r="F468" s="45" t="n">
        <v>1</v>
      </c>
      <c r="G468" s="50"/>
      <c r="H468" s="50"/>
      <c r="I468" s="35"/>
    </row>
    <row collapsed="false" customFormat="false" customHeight="false" hidden="false" ht="15.75" outlineLevel="0" r="469">
      <c r="A469" s="49"/>
      <c r="B469" s="45" t="s">
        <v>70</v>
      </c>
      <c r="C469" s="45" t="s">
        <v>4214</v>
      </c>
      <c r="D469" s="45" t="n">
        <v>62</v>
      </c>
      <c r="E469" s="47" t="s">
        <v>4233</v>
      </c>
      <c r="F469" s="45" t="n">
        <v>2</v>
      </c>
      <c r="G469" s="50"/>
      <c r="H469" s="50"/>
      <c r="I469" s="35"/>
    </row>
    <row collapsed="false" customFormat="false" customHeight="false" hidden="false" ht="15.75" outlineLevel="0" r="470">
      <c r="A470" s="49"/>
      <c r="B470" s="45" t="s">
        <v>70</v>
      </c>
      <c r="C470" s="45" t="s">
        <v>4214</v>
      </c>
      <c r="D470" s="45" t="n">
        <v>63</v>
      </c>
      <c r="E470" s="47" t="s">
        <v>4234</v>
      </c>
      <c r="F470" s="45" t="n">
        <v>7</v>
      </c>
      <c r="G470" s="50" t="n">
        <f aca="false">SUM(F408:F470)</f>
        <v>80</v>
      </c>
      <c r="H470" s="50" t="n">
        <v>63</v>
      </c>
      <c r="I470" s="35"/>
    </row>
    <row collapsed="false" customFormat="false" customHeight="false" hidden="false" ht="15.75" outlineLevel="0" r="471">
      <c r="A471" s="51" t="n">
        <v>12</v>
      </c>
      <c r="B471" s="51" t="s">
        <v>353</v>
      </c>
      <c r="C471" s="51" t="s">
        <v>353</v>
      </c>
      <c r="D471" s="51" t="n">
        <v>1</v>
      </c>
      <c r="E471" s="53" t="s">
        <v>4235</v>
      </c>
      <c r="F471" s="51" t="n">
        <v>1</v>
      </c>
      <c r="G471" s="54"/>
      <c r="H471" s="54"/>
      <c r="I471" s="35"/>
    </row>
    <row collapsed="false" customFormat="false" customHeight="false" hidden="false" ht="15.75" outlineLevel="0" r="472">
      <c r="A472" s="55"/>
      <c r="B472" s="51" t="s">
        <v>353</v>
      </c>
      <c r="C472" s="51" t="s">
        <v>353</v>
      </c>
      <c r="D472" s="51" t="n">
        <v>2</v>
      </c>
      <c r="E472" s="53" t="s">
        <v>4236</v>
      </c>
      <c r="F472" s="51" t="n">
        <v>1</v>
      </c>
      <c r="G472" s="56"/>
      <c r="H472" s="56"/>
      <c r="I472" s="35"/>
    </row>
    <row collapsed="false" customFormat="false" customHeight="false" hidden="false" ht="15.75" outlineLevel="0" r="473">
      <c r="A473" s="55"/>
      <c r="B473" s="51" t="s">
        <v>353</v>
      </c>
      <c r="C473" s="51" t="s">
        <v>4237</v>
      </c>
      <c r="D473" s="51" t="n">
        <v>3</v>
      </c>
      <c r="E473" s="53" t="s">
        <v>4238</v>
      </c>
      <c r="F473" s="51" t="n">
        <v>1</v>
      </c>
      <c r="G473" s="56"/>
      <c r="H473" s="56"/>
      <c r="I473" s="35"/>
    </row>
    <row collapsed="false" customFormat="false" customHeight="false" hidden="false" ht="15.75" outlineLevel="0" r="474">
      <c r="A474" s="55"/>
      <c r="B474" s="51" t="s">
        <v>353</v>
      </c>
      <c r="C474" s="51" t="s">
        <v>4237</v>
      </c>
      <c r="D474" s="51" t="n">
        <v>4</v>
      </c>
      <c r="E474" s="53" t="s">
        <v>4239</v>
      </c>
      <c r="F474" s="51" t="n">
        <v>1</v>
      </c>
      <c r="G474" s="56"/>
      <c r="H474" s="56"/>
      <c r="I474" s="35"/>
    </row>
    <row collapsed="false" customFormat="false" customHeight="false" hidden="false" ht="15.75" outlineLevel="0" r="475">
      <c r="A475" s="55"/>
      <c r="B475" s="51" t="s">
        <v>353</v>
      </c>
      <c r="C475" s="51" t="s">
        <v>4237</v>
      </c>
      <c r="D475" s="51" t="n">
        <v>5</v>
      </c>
      <c r="E475" s="53" t="s">
        <v>4240</v>
      </c>
      <c r="F475" s="51" t="n">
        <v>1</v>
      </c>
      <c r="G475" s="56"/>
      <c r="H475" s="56"/>
      <c r="I475" s="35"/>
    </row>
    <row collapsed="false" customFormat="false" customHeight="false" hidden="false" ht="15.75" outlineLevel="0" r="476">
      <c r="A476" s="55"/>
      <c r="B476" s="51" t="s">
        <v>353</v>
      </c>
      <c r="C476" s="51" t="s">
        <v>4237</v>
      </c>
      <c r="D476" s="51" t="n">
        <v>6</v>
      </c>
      <c r="E476" s="53" t="s">
        <v>4241</v>
      </c>
      <c r="F476" s="51" t="n">
        <v>1</v>
      </c>
      <c r="G476" s="56"/>
      <c r="H476" s="56"/>
      <c r="I476" s="35"/>
    </row>
    <row collapsed="false" customFormat="false" customHeight="false" hidden="false" ht="15.75" outlineLevel="0" r="477">
      <c r="A477" s="55"/>
      <c r="B477" s="51" t="s">
        <v>353</v>
      </c>
      <c r="C477" s="51" t="s">
        <v>4237</v>
      </c>
      <c r="D477" s="51" t="n">
        <v>7</v>
      </c>
      <c r="E477" s="53" t="s">
        <v>4242</v>
      </c>
      <c r="F477" s="51" t="n">
        <v>1</v>
      </c>
      <c r="G477" s="56"/>
      <c r="H477" s="56"/>
      <c r="I477" s="35"/>
    </row>
    <row collapsed="false" customFormat="false" customHeight="false" hidden="false" ht="15.75" outlineLevel="0" r="478">
      <c r="A478" s="55"/>
      <c r="B478" s="51" t="s">
        <v>353</v>
      </c>
      <c r="C478" s="51" t="s">
        <v>4237</v>
      </c>
      <c r="D478" s="51" t="n">
        <v>8</v>
      </c>
      <c r="E478" s="53" t="s">
        <v>4243</v>
      </c>
      <c r="F478" s="51" t="n">
        <v>1</v>
      </c>
      <c r="G478" s="56"/>
      <c r="H478" s="56"/>
      <c r="I478" s="35"/>
    </row>
    <row collapsed="false" customFormat="false" customHeight="false" hidden="false" ht="15.75" outlineLevel="0" r="479">
      <c r="A479" s="55"/>
      <c r="B479" s="51" t="s">
        <v>353</v>
      </c>
      <c r="C479" s="51" t="s">
        <v>4237</v>
      </c>
      <c r="D479" s="51" t="n">
        <v>9</v>
      </c>
      <c r="E479" s="53" t="s">
        <v>4244</v>
      </c>
      <c r="F479" s="51" t="n">
        <v>1</v>
      </c>
      <c r="G479" s="56"/>
      <c r="H479" s="56"/>
      <c r="I479" s="35"/>
    </row>
    <row collapsed="false" customFormat="false" customHeight="false" hidden="false" ht="15.75" outlineLevel="0" r="480">
      <c r="A480" s="55"/>
      <c r="B480" s="51" t="s">
        <v>353</v>
      </c>
      <c r="C480" s="51" t="s">
        <v>4237</v>
      </c>
      <c r="D480" s="51" t="n">
        <v>10</v>
      </c>
      <c r="E480" s="53" t="s">
        <v>4245</v>
      </c>
      <c r="F480" s="51" t="n">
        <v>1</v>
      </c>
      <c r="G480" s="56" t="n">
        <f aca="false">SUM(F471:F480)</f>
        <v>10</v>
      </c>
      <c r="H480" s="56" t="n">
        <v>10</v>
      </c>
      <c r="I480" s="35"/>
    </row>
    <row collapsed="false" customFormat="false" customHeight="false" hidden="false" ht="15.75" outlineLevel="0" r="481">
      <c r="A481" s="45" t="n">
        <v>13</v>
      </c>
      <c r="B481" s="45" t="s">
        <v>93</v>
      </c>
      <c r="C481" s="45" t="s">
        <v>4246</v>
      </c>
      <c r="D481" s="45" t="n">
        <v>1</v>
      </c>
      <c r="E481" s="47" t="s">
        <v>4247</v>
      </c>
      <c r="F481" s="45" t="n">
        <v>1</v>
      </c>
      <c r="G481" s="48"/>
      <c r="H481" s="48"/>
      <c r="I481" s="35"/>
    </row>
    <row collapsed="false" customFormat="false" customHeight="false" hidden="false" ht="15.75" outlineLevel="0" r="482">
      <c r="A482" s="49"/>
      <c r="B482" s="45" t="s">
        <v>93</v>
      </c>
      <c r="C482" s="45" t="s">
        <v>4246</v>
      </c>
      <c r="D482" s="45" t="n">
        <v>2</v>
      </c>
      <c r="E482" s="47" t="s">
        <v>4248</v>
      </c>
      <c r="F482" s="45" t="n">
        <v>1</v>
      </c>
      <c r="G482" s="50"/>
      <c r="H482" s="50"/>
      <c r="I482" s="35"/>
    </row>
    <row collapsed="false" customFormat="false" customHeight="false" hidden="false" ht="15.75" outlineLevel="0" r="483">
      <c r="A483" s="49"/>
      <c r="B483" s="45" t="s">
        <v>93</v>
      </c>
      <c r="C483" s="45" t="s">
        <v>4246</v>
      </c>
      <c r="D483" s="45" t="n">
        <v>3</v>
      </c>
      <c r="E483" s="47" t="s">
        <v>4249</v>
      </c>
      <c r="F483" s="45" t="n">
        <v>1</v>
      </c>
      <c r="G483" s="50"/>
      <c r="H483" s="50"/>
      <c r="I483" s="35"/>
    </row>
    <row collapsed="false" customFormat="false" customHeight="false" hidden="false" ht="15.75" outlineLevel="0" r="484">
      <c r="A484" s="49"/>
      <c r="B484" s="45" t="s">
        <v>93</v>
      </c>
      <c r="C484" s="45" t="s">
        <v>4250</v>
      </c>
      <c r="D484" s="45" t="n">
        <v>4</v>
      </c>
      <c r="E484" s="47" t="s">
        <v>4251</v>
      </c>
      <c r="F484" s="45" t="n">
        <v>1</v>
      </c>
      <c r="G484" s="50"/>
      <c r="H484" s="50"/>
      <c r="I484" s="35"/>
    </row>
    <row collapsed="false" customFormat="false" customHeight="false" hidden="false" ht="15.75" outlineLevel="0" r="485">
      <c r="A485" s="49"/>
      <c r="B485" s="45" t="s">
        <v>93</v>
      </c>
      <c r="C485" s="45" t="s">
        <v>4252</v>
      </c>
      <c r="D485" s="45" t="n">
        <v>5</v>
      </c>
      <c r="E485" s="47" t="s">
        <v>4253</v>
      </c>
      <c r="F485" s="45" t="n">
        <v>1</v>
      </c>
      <c r="G485" s="50"/>
      <c r="H485" s="50"/>
      <c r="I485" s="35"/>
    </row>
    <row collapsed="false" customFormat="false" customHeight="false" hidden="false" ht="15.75" outlineLevel="0" r="486">
      <c r="A486" s="49"/>
      <c r="B486" s="45" t="s">
        <v>93</v>
      </c>
      <c r="C486" s="45" t="s">
        <v>4254</v>
      </c>
      <c r="D486" s="45" t="n">
        <v>6</v>
      </c>
      <c r="E486" s="47" t="s">
        <v>4255</v>
      </c>
      <c r="F486" s="45" t="n">
        <v>1</v>
      </c>
      <c r="G486" s="50"/>
      <c r="H486" s="50"/>
      <c r="I486" s="35"/>
    </row>
    <row collapsed="false" customFormat="false" customHeight="false" hidden="false" ht="15.75" outlineLevel="0" r="487">
      <c r="A487" s="49"/>
      <c r="B487" s="45" t="s">
        <v>93</v>
      </c>
      <c r="C487" s="45" t="s">
        <v>4250</v>
      </c>
      <c r="D487" s="45" t="n">
        <v>7</v>
      </c>
      <c r="E487" s="47" t="s">
        <v>4256</v>
      </c>
      <c r="F487" s="45" t="n">
        <v>1</v>
      </c>
      <c r="G487" s="50"/>
      <c r="H487" s="50"/>
      <c r="I487" s="35"/>
    </row>
    <row collapsed="false" customFormat="false" customHeight="false" hidden="false" ht="15.75" outlineLevel="0" r="488">
      <c r="A488" s="49"/>
      <c r="B488" s="45" t="s">
        <v>93</v>
      </c>
      <c r="C488" s="45" t="s">
        <v>4254</v>
      </c>
      <c r="D488" s="45" t="n">
        <v>8</v>
      </c>
      <c r="E488" s="47" t="s">
        <v>4257</v>
      </c>
      <c r="F488" s="45" t="n">
        <v>1</v>
      </c>
      <c r="G488" s="50"/>
      <c r="H488" s="50"/>
      <c r="I488" s="35"/>
    </row>
    <row collapsed="false" customFormat="false" customHeight="false" hidden="false" ht="15.75" outlineLevel="0" r="489">
      <c r="A489" s="49"/>
      <c r="B489" s="45" t="s">
        <v>93</v>
      </c>
      <c r="C489" s="45" t="s">
        <v>4254</v>
      </c>
      <c r="D489" s="45" t="n">
        <v>9</v>
      </c>
      <c r="E489" s="47" t="s">
        <v>4258</v>
      </c>
      <c r="F489" s="45" t="n">
        <v>1</v>
      </c>
      <c r="G489" s="50"/>
      <c r="H489" s="50"/>
      <c r="I489" s="35"/>
    </row>
    <row collapsed="false" customFormat="false" customHeight="false" hidden="false" ht="15.75" outlineLevel="0" r="490">
      <c r="A490" s="49"/>
      <c r="B490" s="45" t="s">
        <v>93</v>
      </c>
      <c r="C490" s="45" t="s">
        <v>4254</v>
      </c>
      <c r="D490" s="45" t="n">
        <v>10</v>
      </c>
      <c r="E490" s="47" t="s">
        <v>4259</v>
      </c>
      <c r="F490" s="45" t="n">
        <v>2</v>
      </c>
      <c r="G490" s="50"/>
      <c r="H490" s="50"/>
      <c r="I490" s="35"/>
    </row>
    <row collapsed="false" customFormat="false" customHeight="false" hidden="false" ht="15.75" outlineLevel="0" r="491">
      <c r="A491" s="49"/>
      <c r="B491" s="45" t="s">
        <v>93</v>
      </c>
      <c r="C491" s="45" t="s">
        <v>4254</v>
      </c>
      <c r="D491" s="45" t="n">
        <v>11</v>
      </c>
      <c r="E491" s="47" t="s">
        <v>4260</v>
      </c>
      <c r="F491" s="45" t="n">
        <v>1</v>
      </c>
      <c r="G491" s="50"/>
      <c r="H491" s="50"/>
      <c r="I491" s="35"/>
    </row>
    <row collapsed="false" customFormat="false" customHeight="false" hidden="false" ht="15.75" outlineLevel="0" r="492">
      <c r="A492" s="49"/>
      <c r="B492" s="45" t="s">
        <v>93</v>
      </c>
      <c r="C492" s="45" t="s">
        <v>4261</v>
      </c>
      <c r="D492" s="45" t="n">
        <v>12</v>
      </c>
      <c r="E492" s="47" t="s">
        <v>4262</v>
      </c>
      <c r="F492" s="45" t="n">
        <v>1</v>
      </c>
      <c r="G492" s="50"/>
      <c r="H492" s="50"/>
      <c r="I492" s="35"/>
    </row>
    <row collapsed="false" customFormat="false" customHeight="false" hidden="false" ht="15.75" outlineLevel="0" r="493">
      <c r="A493" s="49"/>
      <c r="B493" s="45" t="s">
        <v>93</v>
      </c>
      <c r="C493" s="45" t="s">
        <v>4261</v>
      </c>
      <c r="D493" s="45" t="n">
        <v>13</v>
      </c>
      <c r="E493" s="47" t="s">
        <v>4261</v>
      </c>
      <c r="F493" s="45" t="n">
        <v>1</v>
      </c>
      <c r="G493" s="50"/>
      <c r="H493" s="50"/>
      <c r="I493" s="35"/>
    </row>
    <row collapsed="false" customFormat="false" customHeight="false" hidden="false" ht="15.75" outlineLevel="0" r="494">
      <c r="A494" s="49"/>
      <c r="B494" s="45" t="s">
        <v>93</v>
      </c>
      <c r="C494" s="45" t="s">
        <v>4261</v>
      </c>
      <c r="D494" s="45" t="n">
        <v>14</v>
      </c>
      <c r="E494" s="47" t="s">
        <v>4263</v>
      </c>
      <c r="F494" s="45" t="n">
        <v>1</v>
      </c>
      <c r="G494" s="50"/>
      <c r="H494" s="50"/>
      <c r="I494" s="35"/>
    </row>
    <row collapsed="false" customFormat="false" customHeight="false" hidden="false" ht="15.75" outlineLevel="0" r="495">
      <c r="A495" s="49"/>
      <c r="B495" s="45" t="s">
        <v>93</v>
      </c>
      <c r="C495" s="45" t="s">
        <v>4261</v>
      </c>
      <c r="D495" s="45" t="n">
        <v>15</v>
      </c>
      <c r="E495" s="47" t="s">
        <v>4264</v>
      </c>
      <c r="F495" s="45" t="n">
        <v>1</v>
      </c>
      <c r="G495" s="50"/>
      <c r="H495" s="50"/>
      <c r="I495" s="35"/>
    </row>
    <row collapsed="false" customFormat="false" customHeight="false" hidden="false" ht="15.75" outlineLevel="0" r="496">
      <c r="A496" s="49"/>
      <c r="B496" s="45" t="s">
        <v>93</v>
      </c>
      <c r="C496" s="45" t="s">
        <v>4261</v>
      </c>
      <c r="D496" s="45" t="n">
        <v>16</v>
      </c>
      <c r="E496" s="47" t="s">
        <v>4265</v>
      </c>
      <c r="F496" s="45" t="n">
        <v>1</v>
      </c>
      <c r="G496" s="50"/>
      <c r="H496" s="50"/>
      <c r="I496" s="35"/>
    </row>
    <row collapsed="false" customFormat="false" customHeight="false" hidden="false" ht="15.75" outlineLevel="0" r="497">
      <c r="A497" s="49"/>
      <c r="B497" s="45" t="s">
        <v>93</v>
      </c>
      <c r="C497" s="45" t="s">
        <v>4261</v>
      </c>
      <c r="D497" s="45" t="n">
        <v>17</v>
      </c>
      <c r="E497" s="47" t="s">
        <v>4266</v>
      </c>
      <c r="F497" s="45" t="n">
        <v>1</v>
      </c>
      <c r="G497" s="50"/>
      <c r="H497" s="50"/>
      <c r="I497" s="35"/>
    </row>
    <row collapsed="false" customFormat="false" customHeight="false" hidden="false" ht="15.75" outlineLevel="0" r="498">
      <c r="A498" s="49"/>
      <c r="B498" s="45" t="s">
        <v>93</v>
      </c>
      <c r="C498" s="45" t="s">
        <v>4261</v>
      </c>
      <c r="D498" s="45" t="n">
        <v>18</v>
      </c>
      <c r="E498" s="47" t="s">
        <v>4267</v>
      </c>
      <c r="F498" s="45" t="n">
        <v>1</v>
      </c>
      <c r="G498" s="50"/>
      <c r="H498" s="50"/>
      <c r="I498" s="35"/>
    </row>
    <row collapsed="false" customFormat="false" customHeight="false" hidden="false" ht="15.75" outlineLevel="0" r="499">
      <c r="A499" s="49"/>
      <c r="B499" s="45" t="s">
        <v>93</v>
      </c>
      <c r="C499" s="45" t="s">
        <v>4261</v>
      </c>
      <c r="D499" s="45" t="n">
        <v>19</v>
      </c>
      <c r="E499" s="47" t="s">
        <v>4268</v>
      </c>
      <c r="F499" s="45" t="n">
        <v>1</v>
      </c>
      <c r="G499" s="50"/>
      <c r="H499" s="50"/>
      <c r="I499" s="35"/>
    </row>
    <row collapsed="false" customFormat="false" customHeight="false" hidden="false" ht="15.75" outlineLevel="0" r="500">
      <c r="A500" s="49"/>
      <c r="B500" s="45" t="s">
        <v>93</v>
      </c>
      <c r="C500" s="45" t="s">
        <v>4261</v>
      </c>
      <c r="D500" s="45" t="n">
        <v>20</v>
      </c>
      <c r="E500" s="47" t="s">
        <v>4269</v>
      </c>
      <c r="F500" s="45" t="n">
        <v>1</v>
      </c>
      <c r="G500" s="50" t="n">
        <f aca="false">SUM(F481:F500)</f>
        <v>21</v>
      </c>
      <c r="H500" s="50" t="n">
        <v>20</v>
      </c>
      <c r="I500" s="35"/>
    </row>
    <row collapsed="false" customFormat="false" customHeight="false" hidden="false" ht="15.75" outlineLevel="0" r="501">
      <c r="A501" s="51" t="n">
        <v>14</v>
      </c>
      <c r="B501" s="51" t="s">
        <v>124</v>
      </c>
      <c r="C501" s="51" t="s">
        <v>4270</v>
      </c>
      <c r="D501" s="51" t="n">
        <v>1</v>
      </c>
      <c r="E501" s="53" t="s">
        <v>4271</v>
      </c>
      <c r="F501" s="51" t="n">
        <v>1</v>
      </c>
      <c r="G501" s="54"/>
      <c r="H501" s="54"/>
      <c r="I501" s="35"/>
    </row>
    <row collapsed="false" customFormat="false" customHeight="false" hidden="false" ht="15.75" outlineLevel="0" r="502">
      <c r="A502" s="55"/>
      <c r="B502" s="51" t="s">
        <v>124</v>
      </c>
      <c r="C502" s="51" t="s">
        <v>4270</v>
      </c>
      <c r="D502" s="51" t="n">
        <v>2</v>
      </c>
      <c r="E502" s="53" t="s">
        <v>4272</v>
      </c>
      <c r="F502" s="51" t="n">
        <v>1</v>
      </c>
      <c r="G502" s="56"/>
      <c r="H502" s="56"/>
      <c r="I502" s="35"/>
    </row>
    <row collapsed="false" customFormat="false" customHeight="false" hidden="false" ht="15.75" outlineLevel="0" r="503">
      <c r="A503" s="55"/>
      <c r="B503" s="51" t="s">
        <v>124</v>
      </c>
      <c r="C503" s="51" t="s">
        <v>4270</v>
      </c>
      <c r="D503" s="51" t="n">
        <v>3</v>
      </c>
      <c r="E503" s="53" t="s">
        <v>4273</v>
      </c>
      <c r="F503" s="51" t="n">
        <v>1</v>
      </c>
      <c r="G503" s="56"/>
      <c r="H503" s="56"/>
      <c r="I503" s="35"/>
    </row>
    <row collapsed="false" customFormat="false" customHeight="false" hidden="false" ht="15.75" outlineLevel="0" r="504">
      <c r="A504" s="55"/>
      <c r="B504" s="51" t="s">
        <v>124</v>
      </c>
      <c r="C504" s="51" t="s">
        <v>4270</v>
      </c>
      <c r="D504" s="51" t="n">
        <v>4</v>
      </c>
      <c r="E504" s="53" t="s">
        <v>4274</v>
      </c>
      <c r="F504" s="51" t="n">
        <v>1</v>
      </c>
      <c r="G504" s="56"/>
      <c r="H504" s="56"/>
      <c r="I504" s="35"/>
    </row>
    <row collapsed="false" customFormat="false" customHeight="false" hidden="false" ht="15.75" outlineLevel="0" r="505">
      <c r="A505" s="55"/>
      <c r="B505" s="51" t="s">
        <v>124</v>
      </c>
      <c r="C505" s="51" t="s">
        <v>4270</v>
      </c>
      <c r="D505" s="51" t="n">
        <v>5</v>
      </c>
      <c r="E505" s="53" t="s">
        <v>4275</v>
      </c>
      <c r="F505" s="51" t="n">
        <v>1</v>
      </c>
      <c r="G505" s="56"/>
      <c r="H505" s="56"/>
      <c r="I505" s="35"/>
    </row>
    <row collapsed="false" customFormat="false" customHeight="false" hidden="false" ht="15.75" outlineLevel="0" r="506">
      <c r="A506" s="55"/>
      <c r="B506" s="51" t="s">
        <v>124</v>
      </c>
      <c r="C506" s="51" t="s">
        <v>4276</v>
      </c>
      <c r="D506" s="51" t="n">
        <v>6</v>
      </c>
      <c r="E506" s="53" t="s">
        <v>4277</v>
      </c>
      <c r="F506" s="51" t="n">
        <v>1</v>
      </c>
      <c r="G506" s="56"/>
      <c r="H506" s="56"/>
      <c r="I506" s="35"/>
    </row>
    <row collapsed="false" customFormat="false" customHeight="false" hidden="false" ht="15.75" outlineLevel="0" r="507">
      <c r="A507" s="55"/>
      <c r="B507" s="51" t="s">
        <v>124</v>
      </c>
      <c r="C507" s="51" t="s">
        <v>4276</v>
      </c>
      <c r="D507" s="51" t="n">
        <v>7</v>
      </c>
      <c r="E507" s="53" t="s">
        <v>4278</v>
      </c>
      <c r="F507" s="51" t="n">
        <v>1</v>
      </c>
      <c r="G507" s="56"/>
      <c r="H507" s="56"/>
      <c r="I507" s="35"/>
    </row>
    <row collapsed="false" customFormat="false" customHeight="false" hidden="false" ht="15.75" outlineLevel="0" r="508">
      <c r="A508" s="55"/>
      <c r="B508" s="51" t="s">
        <v>124</v>
      </c>
      <c r="C508" s="51" t="s">
        <v>4276</v>
      </c>
      <c r="D508" s="51" t="n">
        <v>8</v>
      </c>
      <c r="E508" s="53" t="s">
        <v>4279</v>
      </c>
      <c r="F508" s="51" t="n">
        <v>1</v>
      </c>
      <c r="G508" s="56"/>
      <c r="H508" s="56"/>
      <c r="I508" s="35"/>
    </row>
    <row collapsed="false" customFormat="false" customHeight="false" hidden="false" ht="15.75" outlineLevel="0" r="509">
      <c r="A509" s="55"/>
      <c r="B509" s="51" t="s">
        <v>124</v>
      </c>
      <c r="C509" s="51" t="s">
        <v>4276</v>
      </c>
      <c r="D509" s="51" t="n">
        <v>9</v>
      </c>
      <c r="E509" s="53" t="s">
        <v>4280</v>
      </c>
      <c r="F509" s="51" t="n">
        <v>1</v>
      </c>
      <c r="G509" s="56"/>
      <c r="H509" s="56"/>
      <c r="I509" s="35"/>
    </row>
    <row collapsed="false" customFormat="false" customHeight="false" hidden="false" ht="15.75" outlineLevel="0" r="510">
      <c r="A510" s="55"/>
      <c r="B510" s="51" t="s">
        <v>124</v>
      </c>
      <c r="C510" s="51" t="s">
        <v>4276</v>
      </c>
      <c r="D510" s="51" t="n">
        <v>10</v>
      </c>
      <c r="E510" s="53" t="s">
        <v>4281</v>
      </c>
      <c r="F510" s="51" t="n">
        <v>1</v>
      </c>
      <c r="G510" s="56"/>
      <c r="H510" s="56"/>
      <c r="I510" s="35"/>
    </row>
    <row collapsed="false" customFormat="false" customHeight="false" hidden="false" ht="15.75" outlineLevel="0" r="511">
      <c r="A511" s="55"/>
      <c r="B511" s="51" t="s">
        <v>124</v>
      </c>
      <c r="C511" s="51" t="s">
        <v>4276</v>
      </c>
      <c r="D511" s="51" t="n">
        <v>11</v>
      </c>
      <c r="E511" s="53" t="s">
        <v>4282</v>
      </c>
      <c r="F511" s="51" t="n">
        <v>1</v>
      </c>
      <c r="G511" s="56"/>
      <c r="H511" s="56"/>
      <c r="I511" s="35"/>
    </row>
    <row collapsed="false" customFormat="false" customHeight="false" hidden="false" ht="15.75" outlineLevel="0" r="512">
      <c r="A512" s="55"/>
      <c r="B512" s="51" t="s">
        <v>124</v>
      </c>
      <c r="C512" s="51" t="s">
        <v>4283</v>
      </c>
      <c r="D512" s="51" t="n">
        <v>12</v>
      </c>
      <c r="E512" s="53" t="s">
        <v>4284</v>
      </c>
      <c r="F512" s="51" t="n">
        <v>1</v>
      </c>
      <c r="G512" s="56"/>
      <c r="H512" s="56"/>
      <c r="I512" s="35"/>
    </row>
    <row collapsed="false" customFormat="false" customHeight="false" hidden="false" ht="15.75" outlineLevel="0" r="513">
      <c r="A513" s="55"/>
      <c r="B513" s="51" t="s">
        <v>124</v>
      </c>
      <c r="C513" s="51" t="s">
        <v>4283</v>
      </c>
      <c r="D513" s="51" t="n">
        <v>13</v>
      </c>
      <c r="E513" s="53" t="s">
        <v>4285</v>
      </c>
      <c r="F513" s="51" t="n">
        <v>1</v>
      </c>
      <c r="G513" s="56"/>
      <c r="H513" s="56"/>
      <c r="I513" s="35"/>
    </row>
    <row collapsed="false" customFormat="false" customHeight="false" hidden="false" ht="15.75" outlineLevel="0" r="514">
      <c r="A514" s="55"/>
      <c r="B514" s="51" t="s">
        <v>124</v>
      </c>
      <c r="C514" s="51" t="s">
        <v>4283</v>
      </c>
      <c r="D514" s="51" t="n">
        <v>14</v>
      </c>
      <c r="E514" s="53" t="s">
        <v>4286</v>
      </c>
      <c r="F514" s="51" t="n">
        <v>1</v>
      </c>
      <c r="G514" s="56"/>
      <c r="H514" s="56"/>
      <c r="I514" s="35"/>
    </row>
    <row collapsed="false" customFormat="false" customHeight="false" hidden="false" ht="15.75" outlineLevel="0" r="515">
      <c r="A515" s="55"/>
      <c r="B515" s="51" t="s">
        <v>124</v>
      </c>
      <c r="C515" s="51" t="s">
        <v>4283</v>
      </c>
      <c r="D515" s="51" t="n">
        <v>15</v>
      </c>
      <c r="E515" s="53" t="s">
        <v>4287</v>
      </c>
      <c r="F515" s="51" t="n">
        <v>1</v>
      </c>
      <c r="G515" s="56"/>
      <c r="H515" s="56"/>
      <c r="I515" s="35"/>
    </row>
    <row collapsed="false" customFormat="false" customHeight="false" hidden="false" ht="15.75" outlineLevel="0" r="516">
      <c r="A516" s="55"/>
      <c r="B516" s="51" t="s">
        <v>124</v>
      </c>
      <c r="C516" s="51" t="s">
        <v>4283</v>
      </c>
      <c r="D516" s="51" t="n">
        <v>16</v>
      </c>
      <c r="E516" s="53" t="s">
        <v>4288</v>
      </c>
      <c r="F516" s="51" t="n">
        <v>1</v>
      </c>
      <c r="G516" s="56"/>
      <c r="H516" s="56"/>
      <c r="I516" s="35"/>
    </row>
    <row collapsed="false" customFormat="false" customHeight="false" hidden="false" ht="15.75" outlineLevel="0" r="517">
      <c r="A517" s="55"/>
      <c r="B517" s="51" t="s">
        <v>124</v>
      </c>
      <c r="C517" s="51" t="s">
        <v>4283</v>
      </c>
      <c r="D517" s="51" t="n">
        <v>17</v>
      </c>
      <c r="E517" s="53" t="s">
        <v>3793</v>
      </c>
      <c r="F517" s="51" t="n">
        <v>1</v>
      </c>
      <c r="G517" s="56"/>
      <c r="H517" s="56"/>
      <c r="I517" s="35"/>
    </row>
    <row collapsed="false" customFormat="false" customHeight="false" hidden="false" ht="15.75" outlineLevel="0" r="518">
      <c r="A518" s="55"/>
      <c r="B518" s="51" t="s">
        <v>124</v>
      </c>
      <c r="C518" s="51" t="s">
        <v>4289</v>
      </c>
      <c r="D518" s="51" t="n">
        <v>18</v>
      </c>
      <c r="E518" s="53" t="s">
        <v>4290</v>
      </c>
      <c r="F518" s="51" t="n">
        <v>1</v>
      </c>
      <c r="G518" s="56"/>
      <c r="H518" s="56"/>
      <c r="I518" s="35"/>
    </row>
    <row collapsed="false" customFormat="false" customHeight="false" hidden="false" ht="15.75" outlineLevel="0" r="519">
      <c r="A519" s="55"/>
      <c r="B519" s="51" t="s">
        <v>124</v>
      </c>
      <c r="C519" s="51" t="s">
        <v>4289</v>
      </c>
      <c r="D519" s="51" t="n">
        <v>19</v>
      </c>
      <c r="E519" s="53" t="s">
        <v>4291</v>
      </c>
      <c r="F519" s="51" t="n">
        <v>1</v>
      </c>
      <c r="G519" s="56"/>
      <c r="H519" s="56"/>
      <c r="I519" s="35"/>
    </row>
    <row collapsed="false" customFormat="false" customHeight="false" hidden="false" ht="15.75" outlineLevel="0" r="520">
      <c r="A520" s="55"/>
      <c r="B520" s="51" t="s">
        <v>124</v>
      </c>
      <c r="C520" s="51" t="s">
        <v>4289</v>
      </c>
      <c r="D520" s="51" t="n">
        <v>20</v>
      </c>
      <c r="E520" s="53" t="s">
        <v>4292</v>
      </c>
      <c r="F520" s="51" t="n">
        <v>1</v>
      </c>
      <c r="G520" s="56"/>
      <c r="H520" s="56"/>
      <c r="I520" s="35"/>
    </row>
    <row collapsed="false" customFormat="false" customHeight="false" hidden="false" ht="15.75" outlineLevel="0" r="521">
      <c r="A521" s="55"/>
      <c r="B521" s="51" t="s">
        <v>124</v>
      </c>
      <c r="C521" s="51" t="s">
        <v>4289</v>
      </c>
      <c r="D521" s="51" t="n">
        <v>21</v>
      </c>
      <c r="E521" s="53" t="s">
        <v>4293</v>
      </c>
      <c r="F521" s="51" t="n">
        <v>1</v>
      </c>
      <c r="G521" s="56"/>
      <c r="H521" s="56"/>
      <c r="I521" s="35"/>
    </row>
    <row collapsed="false" customFormat="false" customHeight="false" hidden="false" ht="15.75" outlineLevel="0" r="522">
      <c r="A522" s="55"/>
      <c r="B522" s="51" t="s">
        <v>124</v>
      </c>
      <c r="C522" s="51" t="s">
        <v>4289</v>
      </c>
      <c r="D522" s="51" t="n">
        <v>22</v>
      </c>
      <c r="E522" s="53" t="s">
        <v>4294</v>
      </c>
      <c r="F522" s="51" t="n">
        <v>1</v>
      </c>
      <c r="G522" s="56"/>
      <c r="H522" s="56"/>
      <c r="I522" s="35"/>
    </row>
    <row collapsed="false" customFormat="false" customHeight="false" hidden="false" ht="15.75" outlineLevel="0" r="523">
      <c r="A523" s="55"/>
      <c r="B523" s="51" t="s">
        <v>124</v>
      </c>
      <c r="C523" s="51" t="s">
        <v>4295</v>
      </c>
      <c r="D523" s="51" t="n">
        <v>23</v>
      </c>
      <c r="E523" s="53" t="s">
        <v>4296</v>
      </c>
      <c r="F523" s="51" t="n">
        <v>1</v>
      </c>
      <c r="G523" s="56"/>
      <c r="H523" s="56"/>
      <c r="I523" s="35"/>
    </row>
    <row collapsed="false" customFormat="false" customHeight="false" hidden="false" ht="15.75" outlineLevel="0" r="524">
      <c r="A524" s="55"/>
      <c r="B524" s="51" t="s">
        <v>124</v>
      </c>
      <c r="C524" s="51" t="s">
        <v>4295</v>
      </c>
      <c r="D524" s="51" t="n">
        <v>24</v>
      </c>
      <c r="E524" s="53" t="s">
        <v>4297</v>
      </c>
      <c r="F524" s="51" t="n">
        <v>1</v>
      </c>
      <c r="G524" s="56"/>
      <c r="H524" s="56"/>
      <c r="I524" s="35"/>
    </row>
    <row collapsed="false" customFormat="false" customHeight="false" hidden="false" ht="15.75" outlineLevel="0" r="525">
      <c r="A525" s="55"/>
      <c r="B525" s="51" t="s">
        <v>124</v>
      </c>
      <c r="C525" s="51" t="s">
        <v>4295</v>
      </c>
      <c r="D525" s="51" t="n">
        <v>25</v>
      </c>
      <c r="E525" s="53" t="s">
        <v>4298</v>
      </c>
      <c r="F525" s="51" t="n">
        <v>1</v>
      </c>
      <c r="G525" s="56"/>
      <c r="H525" s="56"/>
      <c r="I525" s="35"/>
    </row>
    <row collapsed="false" customFormat="false" customHeight="false" hidden="false" ht="15.75" outlineLevel="0" r="526">
      <c r="A526" s="55"/>
      <c r="B526" s="51" t="s">
        <v>124</v>
      </c>
      <c r="C526" s="51" t="s">
        <v>4295</v>
      </c>
      <c r="D526" s="51" t="n">
        <v>26</v>
      </c>
      <c r="E526" s="53" t="s">
        <v>4299</v>
      </c>
      <c r="F526" s="51" t="n">
        <v>1</v>
      </c>
      <c r="G526" s="56"/>
      <c r="H526" s="56"/>
      <c r="I526" s="35"/>
    </row>
    <row collapsed="false" customFormat="false" customHeight="false" hidden="false" ht="15.75" outlineLevel="0" r="527">
      <c r="A527" s="55"/>
      <c r="B527" s="51" t="s">
        <v>124</v>
      </c>
      <c r="C527" s="51" t="s">
        <v>4295</v>
      </c>
      <c r="D527" s="51" t="n">
        <v>27</v>
      </c>
      <c r="E527" s="53" t="s">
        <v>4300</v>
      </c>
      <c r="F527" s="51" t="n">
        <v>1</v>
      </c>
      <c r="G527" s="56"/>
      <c r="H527" s="56"/>
      <c r="I527" s="35"/>
    </row>
    <row collapsed="false" customFormat="false" customHeight="false" hidden="false" ht="15.75" outlineLevel="0" r="528">
      <c r="A528" s="55"/>
      <c r="B528" s="51" t="s">
        <v>124</v>
      </c>
      <c r="C528" s="51" t="s">
        <v>4295</v>
      </c>
      <c r="D528" s="51" t="n">
        <v>28</v>
      </c>
      <c r="E528" s="53" t="s">
        <v>4301</v>
      </c>
      <c r="F528" s="51" t="n">
        <v>1</v>
      </c>
      <c r="G528" s="56"/>
      <c r="H528" s="56"/>
      <c r="I528" s="35"/>
    </row>
    <row collapsed="false" customFormat="false" customHeight="false" hidden="false" ht="15.75" outlineLevel="0" r="529">
      <c r="A529" s="55"/>
      <c r="B529" s="51" t="s">
        <v>124</v>
      </c>
      <c r="C529" s="51" t="s">
        <v>4295</v>
      </c>
      <c r="D529" s="51" t="n">
        <v>29</v>
      </c>
      <c r="E529" s="53" t="s">
        <v>4302</v>
      </c>
      <c r="F529" s="51" t="n">
        <v>1</v>
      </c>
      <c r="G529" s="56"/>
      <c r="H529" s="56"/>
      <c r="I529" s="35"/>
    </row>
    <row collapsed="false" customFormat="false" customHeight="false" hidden="false" ht="15.75" outlineLevel="0" r="530">
      <c r="A530" s="55"/>
      <c r="B530" s="51" t="s">
        <v>124</v>
      </c>
      <c r="C530" s="51" t="s">
        <v>4295</v>
      </c>
      <c r="D530" s="51" t="n">
        <v>30</v>
      </c>
      <c r="E530" s="53" t="s">
        <v>4303</v>
      </c>
      <c r="F530" s="51" t="n">
        <v>1</v>
      </c>
      <c r="G530" s="56"/>
      <c r="H530" s="56"/>
      <c r="I530" s="35"/>
    </row>
    <row collapsed="false" customFormat="false" customHeight="false" hidden="false" ht="15.75" outlineLevel="0" r="531">
      <c r="A531" s="55"/>
      <c r="B531" s="51" t="s">
        <v>124</v>
      </c>
      <c r="C531" s="51" t="s">
        <v>4295</v>
      </c>
      <c r="D531" s="51" t="n">
        <v>31</v>
      </c>
      <c r="E531" s="53" t="s">
        <v>4304</v>
      </c>
      <c r="F531" s="51" t="n">
        <v>1</v>
      </c>
      <c r="G531" s="56" t="n">
        <f aca="false">SUM(F501:F531)</f>
        <v>31</v>
      </c>
      <c r="H531" s="56" t="n">
        <v>31</v>
      </c>
      <c r="I531" s="35"/>
    </row>
    <row collapsed="false" customFormat="false" customHeight="false" hidden="false" ht="15.75" outlineLevel="0" r="532">
      <c r="A532" s="45" t="n">
        <v>15</v>
      </c>
      <c r="B532" s="45" t="s">
        <v>39</v>
      </c>
      <c r="C532" s="45" t="s">
        <v>4305</v>
      </c>
      <c r="D532" s="45" t="n">
        <v>1</v>
      </c>
      <c r="E532" s="47" t="s">
        <v>4306</v>
      </c>
      <c r="F532" s="45" t="n">
        <v>1</v>
      </c>
      <c r="G532" s="48"/>
      <c r="H532" s="48"/>
      <c r="I532" s="35"/>
    </row>
    <row collapsed="false" customFormat="false" customHeight="false" hidden="false" ht="15.75" outlineLevel="0" r="533">
      <c r="A533" s="49"/>
      <c r="B533" s="45" t="s">
        <v>39</v>
      </c>
      <c r="C533" s="45" t="s">
        <v>4305</v>
      </c>
      <c r="D533" s="45" t="n">
        <v>2</v>
      </c>
      <c r="E533" s="47" t="s">
        <v>4307</v>
      </c>
      <c r="F533" s="45" t="n">
        <v>1</v>
      </c>
      <c r="G533" s="50"/>
      <c r="H533" s="50"/>
      <c r="I533" s="35"/>
    </row>
    <row collapsed="false" customFormat="false" customHeight="false" hidden="false" ht="15.75" outlineLevel="0" r="534">
      <c r="A534" s="49"/>
      <c r="B534" s="45" t="s">
        <v>39</v>
      </c>
      <c r="C534" s="45" t="s">
        <v>4305</v>
      </c>
      <c r="D534" s="45" t="n">
        <v>3</v>
      </c>
      <c r="E534" s="47" t="s">
        <v>4308</v>
      </c>
      <c r="F534" s="45" t="n">
        <v>2</v>
      </c>
      <c r="G534" s="50"/>
      <c r="H534" s="50"/>
      <c r="I534" s="35"/>
    </row>
    <row collapsed="false" customFormat="false" customHeight="false" hidden="false" ht="15.75" outlineLevel="0" r="535">
      <c r="A535" s="49"/>
      <c r="B535" s="45" t="s">
        <v>39</v>
      </c>
      <c r="C535" s="45" t="s">
        <v>4305</v>
      </c>
      <c r="D535" s="45" t="n">
        <v>4</v>
      </c>
      <c r="E535" s="47" t="s">
        <v>4309</v>
      </c>
      <c r="F535" s="45" t="n">
        <v>2</v>
      </c>
      <c r="G535" s="50"/>
      <c r="H535" s="50"/>
      <c r="I535" s="35"/>
    </row>
    <row collapsed="false" customFormat="false" customHeight="false" hidden="false" ht="15.75" outlineLevel="0" r="536">
      <c r="A536" s="49"/>
      <c r="B536" s="45" t="s">
        <v>39</v>
      </c>
      <c r="C536" s="45" t="s">
        <v>4305</v>
      </c>
      <c r="D536" s="45" t="n">
        <v>5</v>
      </c>
      <c r="E536" s="47" t="s">
        <v>4310</v>
      </c>
      <c r="F536" s="45" t="n">
        <v>3</v>
      </c>
      <c r="G536" s="50"/>
      <c r="H536" s="50"/>
      <c r="I536" s="35"/>
    </row>
    <row collapsed="false" customFormat="false" customHeight="false" hidden="false" ht="15.75" outlineLevel="0" r="537">
      <c r="A537" s="49"/>
      <c r="B537" s="45" t="s">
        <v>39</v>
      </c>
      <c r="C537" s="45" t="s">
        <v>4305</v>
      </c>
      <c r="D537" s="45" t="n">
        <v>6</v>
      </c>
      <c r="E537" s="47" t="s">
        <v>4311</v>
      </c>
      <c r="F537" s="45" t="n">
        <v>1</v>
      </c>
      <c r="G537" s="50"/>
      <c r="H537" s="50"/>
      <c r="I537" s="35"/>
    </row>
    <row collapsed="false" customFormat="false" customHeight="false" hidden="false" ht="15.75" outlineLevel="0" r="538">
      <c r="A538" s="49"/>
      <c r="B538" s="45" t="s">
        <v>39</v>
      </c>
      <c r="C538" s="45" t="s">
        <v>4312</v>
      </c>
      <c r="D538" s="45" t="n">
        <v>7</v>
      </c>
      <c r="E538" s="47" t="s">
        <v>4313</v>
      </c>
      <c r="F538" s="45" t="n">
        <v>1</v>
      </c>
      <c r="G538" s="50"/>
      <c r="H538" s="50"/>
      <c r="I538" s="35"/>
    </row>
    <row collapsed="false" customFormat="false" customHeight="false" hidden="false" ht="15.75" outlineLevel="0" r="539">
      <c r="A539" s="49"/>
      <c r="B539" s="45" t="s">
        <v>39</v>
      </c>
      <c r="C539" s="45" t="s">
        <v>4312</v>
      </c>
      <c r="D539" s="45" t="n">
        <v>8</v>
      </c>
      <c r="E539" s="47" t="s">
        <v>4314</v>
      </c>
      <c r="F539" s="45" t="n">
        <v>3</v>
      </c>
      <c r="G539" s="50"/>
      <c r="H539" s="50"/>
      <c r="I539" s="35"/>
    </row>
    <row collapsed="false" customFormat="false" customHeight="false" hidden="false" ht="15.75" outlineLevel="0" r="540">
      <c r="A540" s="49"/>
      <c r="B540" s="45" t="s">
        <v>39</v>
      </c>
      <c r="C540" s="45" t="s">
        <v>4312</v>
      </c>
      <c r="D540" s="45" t="n">
        <v>9</v>
      </c>
      <c r="E540" s="47" t="s">
        <v>4315</v>
      </c>
      <c r="F540" s="45" t="n">
        <v>4</v>
      </c>
      <c r="G540" s="50"/>
      <c r="H540" s="50"/>
      <c r="I540" s="35"/>
    </row>
    <row collapsed="false" customFormat="false" customHeight="false" hidden="false" ht="15.75" outlineLevel="0" r="541">
      <c r="A541" s="49"/>
      <c r="B541" s="45" t="s">
        <v>39</v>
      </c>
      <c r="C541" s="45" t="s">
        <v>4312</v>
      </c>
      <c r="D541" s="45" t="n">
        <v>10</v>
      </c>
      <c r="E541" s="47" t="s">
        <v>4316</v>
      </c>
      <c r="F541" s="45" t="n">
        <v>3</v>
      </c>
      <c r="G541" s="50"/>
      <c r="H541" s="50"/>
      <c r="I541" s="35"/>
    </row>
    <row collapsed="false" customFormat="false" customHeight="false" hidden="false" ht="15.75" outlineLevel="0" r="542">
      <c r="A542" s="49"/>
      <c r="B542" s="45" t="s">
        <v>39</v>
      </c>
      <c r="C542" s="45" t="s">
        <v>4312</v>
      </c>
      <c r="D542" s="45" t="n">
        <v>11</v>
      </c>
      <c r="E542" s="47" t="s">
        <v>4317</v>
      </c>
      <c r="F542" s="45" t="n">
        <v>3</v>
      </c>
      <c r="G542" s="50"/>
      <c r="H542" s="50"/>
      <c r="I542" s="35"/>
    </row>
    <row collapsed="false" customFormat="false" customHeight="false" hidden="false" ht="15.75" outlineLevel="0" r="543">
      <c r="A543" s="49"/>
      <c r="B543" s="45" t="s">
        <v>39</v>
      </c>
      <c r="C543" s="45" t="s">
        <v>4312</v>
      </c>
      <c r="D543" s="45" t="n">
        <v>12</v>
      </c>
      <c r="E543" s="47" t="s">
        <v>4318</v>
      </c>
      <c r="F543" s="45" t="n">
        <v>2</v>
      </c>
      <c r="G543" s="50"/>
      <c r="H543" s="50"/>
      <c r="I543" s="35"/>
    </row>
    <row collapsed="false" customFormat="false" customHeight="false" hidden="false" ht="15.75" outlineLevel="0" r="544">
      <c r="A544" s="49"/>
      <c r="B544" s="45" t="s">
        <v>39</v>
      </c>
      <c r="C544" s="45" t="s">
        <v>4319</v>
      </c>
      <c r="D544" s="45" t="n">
        <v>13</v>
      </c>
      <c r="E544" s="47" t="s">
        <v>4320</v>
      </c>
      <c r="F544" s="45" t="n">
        <v>1</v>
      </c>
      <c r="G544" s="50"/>
      <c r="H544" s="50"/>
      <c r="I544" s="35"/>
    </row>
    <row collapsed="false" customFormat="false" customHeight="false" hidden="false" ht="15.75" outlineLevel="0" r="545">
      <c r="A545" s="49"/>
      <c r="B545" s="45" t="s">
        <v>39</v>
      </c>
      <c r="C545" s="45" t="s">
        <v>4321</v>
      </c>
      <c r="D545" s="45" t="n">
        <v>14</v>
      </c>
      <c r="E545" s="47" t="s">
        <v>4322</v>
      </c>
      <c r="F545" s="45" t="n">
        <v>1</v>
      </c>
      <c r="G545" s="50"/>
      <c r="H545" s="50"/>
      <c r="I545" s="35"/>
    </row>
    <row collapsed="false" customFormat="false" customHeight="false" hidden="false" ht="15.75" outlineLevel="0" r="546">
      <c r="A546" s="49"/>
      <c r="B546" s="45" t="s">
        <v>39</v>
      </c>
      <c r="C546" s="45" t="s">
        <v>4321</v>
      </c>
      <c r="D546" s="45" t="n">
        <v>15</v>
      </c>
      <c r="E546" s="47" t="s">
        <v>4323</v>
      </c>
      <c r="F546" s="45" t="n">
        <v>1</v>
      </c>
      <c r="G546" s="50" t="n">
        <f aca="false">SUM(F532:F546)</f>
        <v>29</v>
      </c>
      <c r="H546" s="50" t="n">
        <v>15</v>
      </c>
      <c r="I546" s="35"/>
    </row>
    <row collapsed="false" customFormat="false" customHeight="false" hidden="false" ht="15.75" outlineLevel="0" r="547">
      <c r="A547" s="51" t="n">
        <v>16</v>
      </c>
      <c r="B547" s="51" t="s">
        <v>54</v>
      </c>
      <c r="C547" s="51" t="s">
        <v>4324</v>
      </c>
      <c r="D547" s="51" t="n">
        <v>1</v>
      </c>
      <c r="E547" s="53" t="s">
        <v>4325</v>
      </c>
      <c r="F547" s="51" t="n">
        <v>1</v>
      </c>
      <c r="G547" s="54"/>
      <c r="H547" s="54"/>
      <c r="I547" s="35"/>
    </row>
    <row collapsed="false" customFormat="false" customHeight="false" hidden="false" ht="15.75" outlineLevel="0" r="548">
      <c r="A548" s="55"/>
      <c r="B548" s="51" t="s">
        <v>54</v>
      </c>
      <c r="C548" s="51" t="s">
        <v>4324</v>
      </c>
      <c r="D548" s="51" t="n">
        <v>2</v>
      </c>
      <c r="E548" s="53" t="s">
        <v>4326</v>
      </c>
      <c r="F548" s="51" t="n">
        <v>1</v>
      </c>
      <c r="G548" s="56"/>
      <c r="H548" s="56"/>
      <c r="I548" s="35"/>
    </row>
    <row collapsed="false" customFormat="false" customHeight="false" hidden="false" ht="15.75" outlineLevel="0" r="549">
      <c r="A549" s="55"/>
      <c r="B549" s="51" t="s">
        <v>54</v>
      </c>
      <c r="C549" s="51" t="s">
        <v>4324</v>
      </c>
      <c r="D549" s="51" t="n">
        <v>3</v>
      </c>
      <c r="E549" s="53" t="s">
        <v>4327</v>
      </c>
      <c r="F549" s="51" t="n">
        <v>1</v>
      </c>
      <c r="G549" s="56"/>
      <c r="H549" s="56"/>
      <c r="I549" s="35"/>
    </row>
    <row collapsed="false" customFormat="false" customHeight="false" hidden="false" ht="15.75" outlineLevel="0" r="550">
      <c r="A550" s="55"/>
      <c r="B550" s="51" t="s">
        <v>54</v>
      </c>
      <c r="C550" s="51" t="s">
        <v>4324</v>
      </c>
      <c r="D550" s="51" t="n">
        <v>4</v>
      </c>
      <c r="E550" s="53" t="s">
        <v>4328</v>
      </c>
      <c r="F550" s="51" t="n">
        <v>1</v>
      </c>
      <c r="G550" s="56"/>
      <c r="H550" s="56"/>
      <c r="I550" s="35"/>
    </row>
    <row collapsed="false" customFormat="false" customHeight="false" hidden="false" ht="15.75" outlineLevel="0" r="551">
      <c r="A551" s="55"/>
      <c r="B551" s="51" t="s">
        <v>54</v>
      </c>
      <c r="C551" s="51" t="s">
        <v>4324</v>
      </c>
      <c r="D551" s="51" t="n">
        <v>5</v>
      </c>
      <c r="E551" s="53" t="s">
        <v>4329</v>
      </c>
      <c r="F551" s="51" t="n">
        <v>1</v>
      </c>
      <c r="G551" s="56"/>
      <c r="H551" s="56"/>
      <c r="I551" s="35"/>
    </row>
    <row collapsed="false" customFormat="false" customHeight="false" hidden="false" ht="15.75" outlineLevel="0" r="552">
      <c r="A552" s="55"/>
      <c r="B552" s="51" t="s">
        <v>54</v>
      </c>
      <c r="C552" s="51" t="s">
        <v>4324</v>
      </c>
      <c r="D552" s="51" t="n">
        <v>6</v>
      </c>
      <c r="E552" s="53" t="s">
        <v>4330</v>
      </c>
      <c r="F552" s="51" t="n">
        <v>2</v>
      </c>
      <c r="G552" s="56"/>
      <c r="H552" s="56"/>
      <c r="I552" s="35"/>
    </row>
    <row collapsed="false" customFormat="false" customHeight="false" hidden="false" ht="15.75" outlineLevel="0" r="553">
      <c r="A553" s="55"/>
      <c r="B553" s="51" t="s">
        <v>54</v>
      </c>
      <c r="C553" s="51" t="s">
        <v>4324</v>
      </c>
      <c r="D553" s="51" t="n">
        <v>7</v>
      </c>
      <c r="E553" s="53" t="s">
        <v>4331</v>
      </c>
      <c r="F553" s="51" t="n">
        <v>1</v>
      </c>
      <c r="G553" s="56"/>
      <c r="H553" s="56"/>
      <c r="I553" s="35"/>
    </row>
    <row collapsed="false" customFormat="false" customHeight="false" hidden="false" ht="15.75" outlineLevel="0" r="554">
      <c r="A554" s="55"/>
      <c r="B554" s="51" t="s">
        <v>54</v>
      </c>
      <c r="C554" s="51" t="s">
        <v>4324</v>
      </c>
      <c r="D554" s="51" t="n">
        <v>8</v>
      </c>
      <c r="E554" s="53" t="s">
        <v>4332</v>
      </c>
      <c r="F554" s="51" t="n">
        <v>1</v>
      </c>
      <c r="G554" s="56"/>
      <c r="H554" s="56"/>
      <c r="I554" s="35"/>
    </row>
    <row collapsed="false" customFormat="false" customHeight="false" hidden="false" ht="15.75" outlineLevel="0" r="555">
      <c r="A555" s="55"/>
      <c r="B555" s="51" t="s">
        <v>54</v>
      </c>
      <c r="C555" s="51" t="s">
        <v>4324</v>
      </c>
      <c r="D555" s="51" t="n">
        <v>9</v>
      </c>
      <c r="E555" s="53" t="s">
        <v>4333</v>
      </c>
      <c r="F555" s="51" t="n">
        <v>1</v>
      </c>
      <c r="G555" s="56"/>
      <c r="H555" s="56"/>
      <c r="I555" s="35"/>
    </row>
    <row collapsed="false" customFormat="false" customHeight="false" hidden="false" ht="15.75" outlineLevel="0" r="556">
      <c r="A556" s="55"/>
      <c r="B556" s="51" t="s">
        <v>54</v>
      </c>
      <c r="C556" s="51" t="s">
        <v>4334</v>
      </c>
      <c r="D556" s="51" t="n">
        <v>10</v>
      </c>
      <c r="E556" s="53" t="s">
        <v>4335</v>
      </c>
      <c r="F556" s="51" t="n">
        <v>1</v>
      </c>
      <c r="G556" s="56"/>
      <c r="H556" s="56"/>
      <c r="I556" s="35"/>
    </row>
    <row collapsed="false" customFormat="false" customHeight="false" hidden="false" ht="15.75" outlineLevel="0" r="557">
      <c r="A557" s="55"/>
      <c r="B557" s="51" t="s">
        <v>54</v>
      </c>
      <c r="C557" s="51" t="s">
        <v>4334</v>
      </c>
      <c r="D557" s="51" t="n">
        <v>11</v>
      </c>
      <c r="E557" s="53" t="s">
        <v>4336</v>
      </c>
      <c r="F557" s="51" t="n">
        <v>1</v>
      </c>
      <c r="G557" s="56"/>
      <c r="H557" s="56"/>
      <c r="I557" s="35"/>
    </row>
    <row collapsed="false" customFormat="false" customHeight="false" hidden="false" ht="15.75" outlineLevel="0" r="558">
      <c r="A558" s="55"/>
      <c r="B558" s="51" t="s">
        <v>54</v>
      </c>
      <c r="C558" s="51" t="s">
        <v>4334</v>
      </c>
      <c r="D558" s="51" t="n">
        <v>12</v>
      </c>
      <c r="E558" s="53" t="s">
        <v>4337</v>
      </c>
      <c r="F558" s="51" t="n">
        <v>1</v>
      </c>
      <c r="G558" s="56"/>
      <c r="H558" s="56"/>
      <c r="I558" s="35"/>
    </row>
    <row collapsed="false" customFormat="false" customHeight="false" hidden="false" ht="15.75" outlineLevel="0" r="559">
      <c r="A559" s="55"/>
      <c r="B559" s="51" t="s">
        <v>54</v>
      </c>
      <c r="C559" s="51" t="s">
        <v>4334</v>
      </c>
      <c r="D559" s="51" t="n">
        <v>13</v>
      </c>
      <c r="E559" s="53" t="s">
        <v>4338</v>
      </c>
      <c r="F559" s="51" t="n">
        <v>1</v>
      </c>
      <c r="G559" s="56"/>
      <c r="H559" s="56"/>
      <c r="I559" s="35"/>
    </row>
    <row collapsed="false" customFormat="false" customHeight="false" hidden="false" ht="15.75" outlineLevel="0" r="560">
      <c r="A560" s="55"/>
      <c r="B560" s="51" t="s">
        <v>54</v>
      </c>
      <c r="C560" s="51" t="s">
        <v>4334</v>
      </c>
      <c r="D560" s="51" t="n">
        <v>14</v>
      </c>
      <c r="E560" s="53" t="s">
        <v>4339</v>
      </c>
      <c r="F560" s="51" t="n">
        <v>1</v>
      </c>
      <c r="G560" s="56"/>
      <c r="H560" s="56"/>
      <c r="I560" s="35"/>
    </row>
    <row collapsed="false" customFormat="false" customHeight="false" hidden="false" ht="15.75" outlineLevel="0" r="561">
      <c r="A561" s="55"/>
      <c r="B561" s="51" t="s">
        <v>54</v>
      </c>
      <c r="C561" s="51" t="s">
        <v>4334</v>
      </c>
      <c r="D561" s="51" t="n">
        <v>15</v>
      </c>
      <c r="E561" s="53" t="s">
        <v>4242</v>
      </c>
      <c r="F561" s="51" t="n">
        <v>1</v>
      </c>
      <c r="G561" s="56"/>
      <c r="H561" s="56"/>
      <c r="I561" s="35"/>
    </row>
    <row collapsed="false" customFormat="false" customHeight="false" hidden="false" ht="15.75" outlineLevel="0" r="562">
      <c r="A562" s="55"/>
      <c r="B562" s="51" t="s">
        <v>54</v>
      </c>
      <c r="C562" s="51" t="s">
        <v>4334</v>
      </c>
      <c r="D562" s="51" t="n">
        <v>16</v>
      </c>
      <c r="E562" s="53" t="s">
        <v>4340</v>
      </c>
      <c r="F562" s="51" t="n">
        <v>1</v>
      </c>
      <c r="G562" s="56"/>
      <c r="H562" s="56"/>
      <c r="I562" s="35"/>
    </row>
    <row collapsed="false" customFormat="false" customHeight="false" hidden="false" ht="15.75" outlineLevel="0" r="563">
      <c r="A563" s="55"/>
      <c r="B563" s="51" t="s">
        <v>54</v>
      </c>
      <c r="C563" s="51" t="s">
        <v>4334</v>
      </c>
      <c r="D563" s="51" t="n">
        <v>17</v>
      </c>
      <c r="E563" s="53" t="s">
        <v>4341</v>
      </c>
      <c r="F563" s="51" t="n">
        <v>1</v>
      </c>
      <c r="G563" s="56"/>
      <c r="H563" s="56"/>
      <c r="I563" s="35"/>
    </row>
    <row collapsed="false" customFormat="false" customHeight="false" hidden="false" ht="15.75" outlineLevel="0" r="564">
      <c r="A564" s="55"/>
      <c r="B564" s="51" t="s">
        <v>54</v>
      </c>
      <c r="C564" s="51" t="s">
        <v>4334</v>
      </c>
      <c r="D564" s="51" t="n">
        <v>18</v>
      </c>
      <c r="E564" s="53" t="s">
        <v>4342</v>
      </c>
      <c r="F564" s="51" t="n">
        <v>1</v>
      </c>
      <c r="G564" s="56"/>
      <c r="H564" s="56"/>
      <c r="I564" s="35"/>
    </row>
    <row collapsed="false" customFormat="false" customHeight="false" hidden="false" ht="15.75" outlineLevel="0" r="565">
      <c r="A565" s="55"/>
      <c r="B565" s="51" t="s">
        <v>54</v>
      </c>
      <c r="C565" s="51" t="s">
        <v>4343</v>
      </c>
      <c r="D565" s="51" t="n">
        <v>19</v>
      </c>
      <c r="E565" s="53" t="s">
        <v>4344</v>
      </c>
      <c r="F565" s="51" t="n">
        <v>1</v>
      </c>
      <c r="G565" s="56"/>
      <c r="H565" s="56"/>
      <c r="I565" s="35"/>
    </row>
    <row collapsed="false" customFormat="false" customHeight="false" hidden="false" ht="15.75" outlineLevel="0" r="566">
      <c r="A566" s="55"/>
      <c r="B566" s="51" t="s">
        <v>54</v>
      </c>
      <c r="C566" s="51" t="s">
        <v>4343</v>
      </c>
      <c r="D566" s="51" t="n">
        <v>20</v>
      </c>
      <c r="E566" s="53" t="s">
        <v>4345</v>
      </c>
      <c r="F566" s="51" t="n">
        <v>1</v>
      </c>
      <c r="G566" s="56"/>
      <c r="H566" s="56"/>
      <c r="I566" s="35"/>
    </row>
    <row collapsed="false" customFormat="false" customHeight="false" hidden="false" ht="15.75" outlineLevel="0" r="567">
      <c r="A567" s="55"/>
      <c r="B567" s="51" t="s">
        <v>54</v>
      </c>
      <c r="C567" s="51" t="s">
        <v>4343</v>
      </c>
      <c r="D567" s="51" t="n">
        <v>21</v>
      </c>
      <c r="E567" s="53" t="s">
        <v>4346</v>
      </c>
      <c r="F567" s="51" t="n">
        <v>1</v>
      </c>
      <c r="G567" s="56"/>
      <c r="H567" s="56"/>
      <c r="I567" s="35"/>
    </row>
    <row collapsed="false" customFormat="false" customHeight="false" hidden="false" ht="15.75" outlineLevel="0" r="568">
      <c r="A568" s="55"/>
      <c r="B568" s="51" t="s">
        <v>54</v>
      </c>
      <c r="C568" s="51" t="s">
        <v>4343</v>
      </c>
      <c r="D568" s="51" t="n">
        <v>22</v>
      </c>
      <c r="E568" s="53" t="s">
        <v>4347</v>
      </c>
      <c r="F568" s="51" t="n">
        <v>1</v>
      </c>
      <c r="G568" s="56"/>
      <c r="H568" s="56"/>
      <c r="I568" s="35"/>
    </row>
    <row collapsed="false" customFormat="false" customHeight="false" hidden="false" ht="15.75" outlineLevel="0" r="569">
      <c r="A569" s="55"/>
      <c r="B569" s="51" t="s">
        <v>54</v>
      </c>
      <c r="C569" s="51" t="s">
        <v>4343</v>
      </c>
      <c r="D569" s="51" t="n">
        <v>23</v>
      </c>
      <c r="E569" s="53" t="s">
        <v>4348</v>
      </c>
      <c r="F569" s="51" t="n">
        <v>2</v>
      </c>
      <c r="G569" s="56"/>
      <c r="H569" s="56"/>
      <c r="I569" s="35"/>
    </row>
    <row collapsed="false" customFormat="false" customHeight="false" hidden="false" ht="15.75" outlineLevel="0" r="570">
      <c r="A570" s="55"/>
      <c r="B570" s="51" t="s">
        <v>54</v>
      </c>
      <c r="C570" s="51" t="s">
        <v>4343</v>
      </c>
      <c r="D570" s="51" t="n">
        <v>24</v>
      </c>
      <c r="E570" s="53" t="s">
        <v>4349</v>
      </c>
      <c r="F570" s="51" t="n">
        <v>1</v>
      </c>
      <c r="G570" s="56"/>
      <c r="H570" s="56"/>
      <c r="I570" s="35"/>
    </row>
    <row collapsed="false" customFormat="false" customHeight="false" hidden="false" ht="15.75" outlineLevel="0" r="571">
      <c r="A571" s="55"/>
      <c r="B571" s="51" t="s">
        <v>54</v>
      </c>
      <c r="C571" s="51" t="s">
        <v>4350</v>
      </c>
      <c r="D571" s="51" t="n">
        <v>25</v>
      </c>
      <c r="E571" s="53" t="s">
        <v>4351</v>
      </c>
      <c r="F571" s="51" t="n">
        <v>3</v>
      </c>
      <c r="G571" s="56"/>
      <c r="H571" s="56"/>
      <c r="I571" s="35"/>
    </row>
    <row collapsed="false" customFormat="false" customHeight="false" hidden="false" ht="15.75" outlineLevel="0" r="572">
      <c r="A572" s="55"/>
      <c r="B572" s="51" t="s">
        <v>54</v>
      </c>
      <c r="C572" s="51" t="s">
        <v>4350</v>
      </c>
      <c r="D572" s="51" t="n">
        <v>26</v>
      </c>
      <c r="E572" s="53" t="s">
        <v>4352</v>
      </c>
      <c r="F572" s="51" t="n">
        <v>1</v>
      </c>
      <c r="G572" s="56"/>
      <c r="H572" s="56"/>
      <c r="I572" s="35"/>
    </row>
    <row collapsed="false" customFormat="false" customHeight="false" hidden="false" ht="15.75" outlineLevel="0" r="573">
      <c r="A573" s="55"/>
      <c r="B573" s="51" t="s">
        <v>54</v>
      </c>
      <c r="C573" s="51" t="s">
        <v>4350</v>
      </c>
      <c r="D573" s="51" t="n">
        <v>27</v>
      </c>
      <c r="E573" s="53" t="s">
        <v>4353</v>
      </c>
      <c r="F573" s="51" t="n">
        <v>1</v>
      </c>
      <c r="G573" s="56"/>
      <c r="H573" s="56"/>
      <c r="I573" s="35"/>
    </row>
    <row collapsed="false" customFormat="false" customHeight="false" hidden="false" ht="15.75" outlineLevel="0" r="574">
      <c r="A574" s="55"/>
      <c r="B574" s="51" t="s">
        <v>54</v>
      </c>
      <c r="C574" s="51" t="s">
        <v>4350</v>
      </c>
      <c r="D574" s="51" t="n">
        <v>28</v>
      </c>
      <c r="E574" s="53" t="s">
        <v>4354</v>
      </c>
      <c r="F574" s="51" t="n">
        <v>1</v>
      </c>
      <c r="G574" s="56"/>
      <c r="H574" s="56"/>
      <c r="I574" s="35"/>
    </row>
    <row collapsed="false" customFormat="false" customHeight="false" hidden="false" ht="15.75" outlineLevel="0" r="575">
      <c r="A575" s="55"/>
      <c r="B575" s="51" t="s">
        <v>54</v>
      </c>
      <c r="C575" s="51" t="s">
        <v>4350</v>
      </c>
      <c r="D575" s="51" t="n">
        <v>29</v>
      </c>
      <c r="E575" s="53" t="s">
        <v>4355</v>
      </c>
      <c r="F575" s="51" t="n">
        <v>1</v>
      </c>
      <c r="G575" s="56"/>
      <c r="H575" s="56"/>
      <c r="I575" s="35"/>
    </row>
    <row collapsed="false" customFormat="false" customHeight="false" hidden="false" ht="15.75" outlineLevel="0" r="576">
      <c r="A576" s="55"/>
      <c r="B576" s="51" t="s">
        <v>54</v>
      </c>
      <c r="C576" s="51" t="s">
        <v>4350</v>
      </c>
      <c r="D576" s="51" t="n">
        <v>30</v>
      </c>
      <c r="E576" s="53" t="s">
        <v>4356</v>
      </c>
      <c r="F576" s="51" t="n">
        <v>1</v>
      </c>
      <c r="G576" s="56"/>
      <c r="H576" s="56"/>
      <c r="I576" s="35"/>
    </row>
    <row collapsed="false" customFormat="false" customHeight="false" hidden="false" ht="15.75" outlineLevel="0" r="577">
      <c r="A577" s="55"/>
      <c r="B577" s="51" t="s">
        <v>54</v>
      </c>
      <c r="C577" s="51" t="s">
        <v>4357</v>
      </c>
      <c r="D577" s="51" t="n">
        <v>31</v>
      </c>
      <c r="E577" s="53" t="s">
        <v>4358</v>
      </c>
      <c r="F577" s="51" t="n">
        <v>1</v>
      </c>
      <c r="G577" s="56"/>
      <c r="H577" s="56"/>
      <c r="I577" s="35"/>
    </row>
    <row collapsed="false" customFormat="false" customHeight="false" hidden="false" ht="15.75" outlineLevel="0" r="578">
      <c r="A578" s="55"/>
      <c r="B578" s="51" t="s">
        <v>54</v>
      </c>
      <c r="C578" s="51" t="s">
        <v>4357</v>
      </c>
      <c r="D578" s="51" t="n">
        <v>32</v>
      </c>
      <c r="E578" s="53" t="s">
        <v>4359</v>
      </c>
      <c r="F578" s="51" t="n">
        <v>1</v>
      </c>
      <c r="G578" s="56"/>
      <c r="H578" s="56"/>
      <c r="I578" s="35"/>
    </row>
    <row collapsed="false" customFormat="false" customHeight="false" hidden="false" ht="15.75" outlineLevel="0" r="579">
      <c r="A579" s="55"/>
      <c r="B579" s="51" t="s">
        <v>54</v>
      </c>
      <c r="C579" s="51" t="s">
        <v>4357</v>
      </c>
      <c r="D579" s="51" t="n">
        <v>33</v>
      </c>
      <c r="E579" s="53" t="s">
        <v>4360</v>
      </c>
      <c r="F579" s="51" t="n">
        <v>1</v>
      </c>
      <c r="G579" s="56"/>
      <c r="H579" s="56"/>
      <c r="I579" s="35"/>
    </row>
    <row collapsed="false" customFormat="false" customHeight="false" hidden="false" ht="15.75" outlineLevel="0" r="580">
      <c r="A580" s="55"/>
      <c r="B580" s="51" t="s">
        <v>54</v>
      </c>
      <c r="C580" s="51" t="s">
        <v>4357</v>
      </c>
      <c r="D580" s="51" t="n">
        <v>34</v>
      </c>
      <c r="E580" s="53" t="s">
        <v>4361</v>
      </c>
      <c r="F580" s="51" t="n">
        <v>1</v>
      </c>
      <c r="G580" s="56"/>
      <c r="H580" s="56"/>
      <c r="I580" s="35"/>
    </row>
    <row collapsed="false" customFormat="false" customHeight="false" hidden="false" ht="15.75" outlineLevel="0" r="581">
      <c r="A581" s="55"/>
      <c r="B581" s="51" t="s">
        <v>54</v>
      </c>
      <c r="C581" s="51" t="s">
        <v>4357</v>
      </c>
      <c r="D581" s="51" t="n">
        <v>35</v>
      </c>
      <c r="E581" s="53" t="s">
        <v>4362</v>
      </c>
      <c r="F581" s="51" t="n">
        <v>1</v>
      </c>
      <c r="G581" s="56"/>
      <c r="H581" s="56"/>
      <c r="I581" s="35"/>
    </row>
    <row collapsed="false" customFormat="false" customHeight="false" hidden="false" ht="15.75" outlineLevel="0" r="582">
      <c r="A582" s="55"/>
      <c r="B582" s="51" t="s">
        <v>54</v>
      </c>
      <c r="C582" s="51" t="s">
        <v>4357</v>
      </c>
      <c r="D582" s="51" t="n">
        <v>36</v>
      </c>
      <c r="E582" s="53" t="s">
        <v>4363</v>
      </c>
      <c r="F582" s="51" t="n">
        <v>1</v>
      </c>
      <c r="G582" s="56"/>
      <c r="H582" s="56"/>
      <c r="I582" s="35"/>
    </row>
    <row collapsed="false" customFormat="false" customHeight="false" hidden="false" ht="15.75" outlineLevel="0" r="583">
      <c r="A583" s="55"/>
      <c r="B583" s="51" t="s">
        <v>54</v>
      </c>
      <c r="C583" s="51" t="s">
        <v>4357</v>
      </c>
      <c r="D583" s="51" t="n">
        <v>37</v>
      </c>
      <c r="E583" s="53" t="s">
        <v>4364</v>
      </c>
      <c r="F583" s="51" t="n">
        <v>1</v>
      </c>
      <c r="G583" s="56"/>
      <c r="H583" s="56"/>
      <c r="I583" s="35"/>
    </row>
    <row collapsed="false" customFormat="false" customHeight="false" hidden="false" ht="15.75" outlineLevel="0" r="584">
      <c r="A584" s="55"/>
      <c r="B584" s="51" t="s">
        <v>54</v>
      </c>
      <c r="C584" s="51" t="s">
        <v>4357</v>
      </c>
      <c r="D584" s="51" t="n">
        <v>38</v>
      </c>
      <c r="E584" s="53" t="s">
        <v>4365</v>
      </c>
      <c r="F584" s="51" t="n">
        <v>1</v>
      </c>
      <c r="G584" s="56"/>
      <c r="H584" s="56"/>
      <c r="I584" s="35"/>
    </row>
    <row collapsed="false" customFormat="false" customHeight="false" hidden="false" ht="15.75" outlineLevel="0" r="585">
      <c r="A585" s="55"/>
      <c r="B585" s="51" t="s">
        <v>54</v>
      </c>
      <c r="C585" s="51" t="s">
        <v>4366</v>
      </c>
      <c r="D585" s="51" t="n">
        <v>39</v>
      </c>
      <c r="E585" s="53" t="s">
        <v>4367</v>
      </c>
      <c r="F585" s="51" t="n">
        <v>1</v>
      </c>
      <c r="G585" s="56"/>
      <c r="H585" s="56"/>
      <c r="I585" s="35"/>
    </row>
    <row collapsed="false" customFormat="false" customHeight="false" hidden="false" ht="15.75" outlineLevel="0" r="586">
      <c r="A586" s="55"/>
      <c r="B586" s="51" t="s">
        <v>54</v>
      </c>
      <c r="C586" s="51" t="s">
        <v>4366</v>
      </c>
      <c r="D586" s="51" t="n">
        <v>40</v>
      </c>
      <c r="E586" s="53" t="s">
        <v>4368</v>
      </c>
      <c r="F586" s="51" t="n">
        <v>1</v>
      </c>
      <c r="G586" s="56"/>
      <c r="H586" s="56"/>
      <c r="I586" s="35"/>
    </row>
    <row collapsed="false" customFormat="false" customHeight="false" hidden="false" ht="15.75" outlineLevel="0" r="587">
      <c r="A587" s="55"/>
      <c r="B587" s="51" t="s">
        <v>54</v>
      </c>
      <c r="C587" s="51" t="s">
        <v>4366</v>
      </c>
      <c r="D587" s="51" t="n">
        <v>41</v>
      </c>
      <c r="E587" s="53" t="s">
        <v>4369</v>
      </c>
      <c r="F587" s="51" t="n">
        <v>1</v>
      </c>
      <c r="G587" s="56"/>
      <c r="H587" s="56"/>
      <c r="I587" s="35"/>
    </row>
    <row collapsed="false" customFormat="false" customHeight="false" hidden="false" ht="15.75" outlineLevel="0" r="588">
      <c r="A588" s="55"/>
      <c r="B588" s="51" t="s">
        <v>54</v>
      </c>
      <c r="C588" s="51" t="s">
        <v>4366</v>
      </c>
      <c r="D588" s="51" t="n">
        <v>42</v>
      </c>
      <c r="E588" s="53" t="s">
        <v>4370</v>
      </c>
      <c r="F588" s="51" t="n">
        <v>1</v>
      </c>
      <c r="G588" s="56"/>
      <c r="H588" s="56"/>
      <c r="I588" s="35"/>
    </row>
    <row collapsed="false" customFormat="false" customHeight="false" hidden="false" ht="15.75" outlineLevel="0" r="589">
      <c r="A589" s="55"/>
      <c r="B589" s="51" t="s">
        <v>54</v>
      </c>
      <c r="C589" s="51" t="s">
        <v>4366</v>
      </c>
      <c r="D589" s="51" t="n">
        <v>43</v>
      </c>
      <c r="E589" s="53" t="s">
        <v>4371</v>
      </c>
      <c r="F589" s="51" t="n">
        <v>1</v>
      </c>
      <c r="G589" s="56"/>
      <c r="H589" s="56"/>
      <c r="I589" s="35"/>
    </row>
    <row collapsed="false" customFormat="false" customHeight="false" hidden="false" ht="15.75" outlineLevel="0" r="590">
      <c r="A590" s="55"/>
      <c r="B590" s="51" t="s">
        <v>54</v>
      </c>
      <c r="C590" s="51" t="s">
        <v>4366</v>
      </c>
      <c r="D590" s="51" t="n">
        <v>44</v>
      </c>
      <c r="E590" s="53" t="s">
        <v>4372</v>
      </c>
      <c r="F590" s="51" t="n">
        <v>1</v>
      </c>
      <c r="G590" s="56"/>
      <c r="H590" s="56"/>
      <c r="I590" s="35"/>
    </row>
    <row collapsed="false" customFormat="false" customHeight="false" hidden="false" ht="15.75" outlineLevel="0" r="591">
      <c r="A591" s="55"/>
      <c r="B591" s="51" t="s">
        <v>54</v>
      </c>
      <c r="C591" s="51" t="s">
        <v>4366</v>
      </c>
      <c r="D591" s="51" t="n">
        <v>45</v>
      </c>
      <c r="E591" s="53" t="s">
        <v>4373</v>
      </c>
      <c r="F591" s="51" t="n">
        <v>1</v>
      </c>
      <c r="G591" s="56" t="n">
        <f aca="false">SUM(F547:F591)</f>
        <v>49</v>
      </c>
      <c r="H591" s="56" t="n">
        <v>45</v>
      </c>
      <c r="I591" s="35"/>
    </row>
    <row collapsed="false" customFormat="false" customHeight="false" hidden="false" ht="15.75" outlineLevel="0" r="592">
      <c r="A592" s="45" t="n">
        <v>17</v>
      </c>
      <c r="B592" s="45" t="s">
        <v>461</v>
      </c>
      <c r="C592" s="45" t="s">
        <v>4374</v>
      </c>
      <c r="D592" s="45" t="n">
        <v>1</v>
      </c>
      <c r="E592" s="47" t="s">
        <v>4375</v>
      </c>
      <c r="F592" s="45" t="n">
        <v>1</v>
      </c>
      <c r="G592" s="48"/>
      <c r="H592" s="48"/>
      <c r="I592" s="35"/>
    </row>
    <row collapsed="false" customFormat="false" customHeight="false" hidden="false" ht="15.75" outlineLevel="0" r="593">
      <c r="A593" s="49"/>
      <c r="B593" s="45" t="s">
        <v>461</v>
      </c>
      <c r="C593" s="45" t="s">
        <v>4374</v>
      </c>
      <c r="D593" s="45" t="n">
        <v>2</v>
      </c>
      <c r="E593" s="47" t="s">
        <v>4376</v>
      </c>
      <c r="F593" s="45" t="n">
        <v>1</v>
      </c>
      <c r="G593" s="50"/>
      <c r="H593" s="50"/>
      <c r="I593" s="35"/>
    </row>
    <row collapsed="false" customFormat="false" customHeight="false" hidden="false" ht="15.75" outlineLevel="0" r="594">
      <c r="A594" s="49"/>
      <c r="B594" s="45" t="s">
        <v>461</v>
      </c>
      <c r="C594" s="45" t="s">
        <v>4374</v>
      </c>
      <c r="D594" s="45" t="n">
        <v>3</v>
      </c>
      <c r="E594" s="47" t="s">
        <v>4377</v>
      </c>
      <c r="F594" s="45" t="n">
        <v>1</v>
      </c>
      <c r="G594" s="50"/>
      <c r="H594" s="50"/>
      <c r="I594" s="35"/>
    </row>
    <row collapsed="false" customFormat="false" customHeight="false" hidden="false" ht="15.75" outlineLevel="0" r="595">
      <c r="A595" s="49"/>
      <c r="B595" s="45" t="s">
        <v>461</v>
      </c>
      <c r="C595" s="45" t="s">
        <v>4374</v>
      </c>
      <c r="D595" s="45" t="n">
        <v>4</v>
      </c>
      <c r="E595" s="47" t="s">
        <v>4378</v>
      </c>
      <c r="F595" s="45" t="n">
        <v>1</v>
      </c>
      <c r="G595" s="50"/>
      <c r="H595" s="50"/>
      <c r="I595" s="35"/>
    </row>
    <row collapsed="false" customFormat="false" customHeight="false" hidden="false" ht="15.75" outlineLevel="0" r="596">
      <c r="A596" s="49"/>
      <c r="B596" s="45" t="s">
        <v>461</v>
      </c>
      <c r="C596" s="45" t="s">
        <v>4379</v>
      </c>
      <c r="D596" s="45" t="n">
        <v>5</v>
      </c>
      <c r="E596" s="47" t="s">
        <v>4380</v>
      </c>
      <c r="F596" s="45" t="n">
        <v>1</v>
      </c>
      <c r="G596" s="50"/>
      <c r="H596" s="50"/>
      <c r="I596" s="35"/>
    </row>
    <row collapsed="false" customFormat="false" customHeight="false" hidden="false" ht="15.75" outlineLevel="0" r="597">
      <c r="A597" s="49"/>
      <c r="B597" s="45" t="s">
        <v>461</v>
      </c>
      <c r="C597" s="45" t="s">
        <v>4379</v>
      </c>
      <c r="D597" s="45" t="n">
        <v>6</v>
      </c>
      <c r="E597" s="47" t="s">
        <v>4381</v>
      </c>
      <c r="F597" s="45" t="n">
        <v>1</v>
      </c>
      <c r="G597" s="50"/>
      <c r="H597" s="50"/>
      <c r="I597" s="35"/>
    </row>
    <row collapsed="false" customFormat="false" customHeight="false" hidden="false" ht="15.75" outlineLevel="0" r="598">
      <c r="A598" s="49"/>
      <c r="B598" s="45" t="s">
        <v>461</v>
      </c>
      <c r="C598" s="45" t="s">
        <v>4379</v>
      </c>
      <c r="D598" s="45" t="n">
        <v>7</v>
      </c>
      <c r="E598" s="47" t="s">
        <v>4382</v>
      </c>
      <c r="F598" s="45" t="n">
        <v>1</v>
      </c>
      <c r="G598" s="50"/>
      <c r="H598" s="50"/>
      <c r="I598" s="35"/>
    </row>
    <row collapsed="false" customFormat="false" customHeight="false" hidden="false" ht="15.75" outlineLevel="0" r="599">
      <c r="A599" s="49"/>
      <c r="B599" s="45" t="s">
        <v>461</v>
      </c>
      <c r="C599" s="45" t="s">
        <v>4379</v>
      </c>
      <c r="D599" s="45" t="n">
        <v>8</v>
      </c>
      <c r="E599" s="47" t="s">
        <v>4383</v>
      </c>
      <c r="F599" s="45" t="n">
        <v>1</v>
      </c>
      <c r="G599" s="50"/>
      <c r="H599" s="50"/>
      <c r="I599" s="35"/>
    </row>
    <row collapsed="false" customFormat="false" customHeight="false" hidden="false" ht="15.75" outlineLevel="0" r="600">
      <c r="A600" s="49"/>
      <c r="B600" s="45" t="s">
        <v>461</v>
      </c>
      <c r="C600" s="45" t="s">
        <v>4379</v>
      </c>
      <c r="D600" s="45" t="n">
        <v>9</v>
      </c>
      <c r="E600" s="47" t="s">
        <v>4384</v>
      </c>
      <c r="F600" s="45" t="n">
        <v>1</v>
      </c>
      <c r="G600" s="50"/>
      <c r="H600" s="50"/>
      <c r="I600" s="35"/>
    </row>
    <row collapsed="false" customFormat="false" customHeight="false" hidden="false" ht="15.75" outlineLevel="0" r="601">
      <c r="A601" s="49"/>
      <c r="B601" s="45" t="s">
        <v>461</v>
      </c>
      <c r="C601" s="45" t="s">
        <v>4379</v>
      </c>
      <c r="D601" s="45" t="n">
        <v>10</v>
      </c>
      <c r="E601" s="47" t="s">
        <v>4340</v>
      </c>
      <c r="F601" s="45" t="n">
        <v>1</v>
      </c>
      <c r="G601" s="50"/>
      <c r="H601" s="50"/>
      <c r="I601" s="35"/>
    </row>
    <row collapsed="false" customFormat="false" customHeight="false" hidden="false" ht="15.75" outlineLevel="0" r="602">
      <c r="A602" s="49"/>
      <c r="B602" s="45" t="s">
        <v>461</v>
      </c>
      <c r="C602" s="45" t="s">
        <v>4379</v>
      </c>
      <c r="D602" s="45" t="n">
        <v>11</v>
      </c>
      <c r="E602" s="47" t="s">
        <v>4385</v>
      </c>
      <c r="F602" s="45" t="n">
        <v>1</v>
      </c>
      <c r="G602" s="50"/>
      <c r="H602" s="50"/>
      <c r="I602" s="35"/>
    </row>
    <row collapsed="false" customFormat="false" customHeight="false" hidden="false" ht="15.75" outlineLevel="0" r="603">
      <c r="A603" s="49"/>
      <c r="B603" s="45" t="s">
        <v>461</v>
      </c>
      <c r="C603" s="45" t="s">
        <v>4379</v>
      </c>
      <c r="D603" s="45" t="n">
        <v>12</v>
      </c>
      <c r="E603" s="47" t="s">
        <v>4386</v>
      </c>
      <c r="F603" s="45" t="n">
        <v>1</v>
      </c>
      <c r="G603" s="50"/>
      <c r="H603" s="50"/>
      <c r="I603" s="35"/>
    </row>
    <row collapsed="false" customFormat="false" customHeight="false" hidden="false" ht="15.75" outlineLevel="0" r="604">
      <c r="A604" s="49"/>
      <c r="B604" s="45" t="s">
        <v>461</v>
      </c>
      <c r="C604" s="45" t="s">
        <v>4379</v>
      </c>
      <c r="D604" s="45" t="n">
        <v>13</v>
      </c>
      <c r="E604" s="47" t="s">
        <v>4387</v>
      </c>
      <c r="F604" s="45" t="n">
        <v>1</v>
      </c>
      <c r="G604" s="50"/>
      <c r="H604" s="50"/>
      <c r="I604" s="35"/>
    </row>
    <row collapsed="false" customFormat="false" customHeight="false" hidden="false" ht="15.75" outlineLevel="0" r="605">
      <c r="A605" s="49"/>
      <c r="B605" s="45" t="s">
        <v>461</v>
      </c>
      <c r="C605" s="45" t="s">
        <v>4379</v>
      </c>
      <c r="D605" s="45" t="n">
        <v>14</v>
      </c>
      <c r="E605" s="47" t="s">
        <v>4388</v>
      </c>
      <c r="F605" s="45" t="n">
        <v>1</v>
      </c>
      <c r="G605" s="50"/>
      <c r="H605" s="50"/>
      <c r="I605" s="35"/>
    </row>
    <row collapsed="false" customFormat="false" customHeight="false" hidden="false" ht="15.75" outlineLevel="0" r="606">
      <c r="A606" s="49"/>
      <c r="B606" s="45" t="s">
        <v>461</v>
      </c>
      <c r="C606" s="45" t="s">
        <v>4389</v>
      </c>
      <c r="D606" s="45" t="n">
        <v>15</v>
      </c>
      <c r="E606" s="47" t="s">
        <v>4390</v>
      </c>
      <c r="F606" s="45" t="n">
        <v>1</v>
      </c>
      <c r="G606" s="50"/>
      <c r="H606" s="50"/>
      <c r="I606" s="35"/>
    </row>
    <row collapsed="false" customFormat="false" customHeight="false" hidden="false" ht="15.75" outlineLevel="0" r="607">
      <c r="A607" s="49"/>
      <c r="B607" s="45" t="s">
        <v>461</v>
      </c>
      <c r="C607" s="45" t="s">
        <v>4389</v>
      </c>
      <c r="D607" s="45" t="n">
        <v>16</v>
      </c>
      <c r="E607" s="47" t="s">
        <v>4391</v>
      </c>
      <c r="F607" s="45" t="n">
        <v>1</v>
      </c>
      <c r="G607" s="50"/>
      <c r="H607" s="50"/>
      <c r="I607" s="35"/>
    </row>
    <row collapsed="false" customFormat="false" customHeight="false" hidden="false" ht="15.75" outlineLevel="0" r="608">
      <c r="A608" s="49"/>
      <c r="B608" s="45" t="s">
        <v>461</v>
      </c>
      <c r="C608" s="45" t="s">
        <v>4389</v>
      </c>
      <c r="D608" s="45" t="n">
        <v>17</v>
      </c>
      <c r="E608" s="47" t="s">
        <v>4392</v>
      </c>
      <c r="F608" s="45" t="n">
        <v>1</v>
      </c>
      <c r="G608" s="50"/>
      <c r="H608" s="50"/>
      <c r="I608" s="35"/>
    </row>
    <row collapsed="false" customFormat="false" customHeight="false" hidden="false" ht="15.75" outlineLevel="0" r="609">
      <c r="A609" s="49"/>
      <c r="B609" s="45" t="s">
        <v>461</v>
      </c>
      <c r="C609" s="45" t="s">
        <v>4389</v>
      </c>
      <c r="D609" s="45" t="n">
        <v>18</v>
      </c>
      <c r="E609" s="47" t="s">
        <v>4287</v>
      </c>
      <c r="F609" s="45" t="n">
        <v>1</v>
      </c>
      <c r="G609" s="50"/>
      <c r="H609" s="50"/>
      <c r="I609" s="35"/>
    </row>
    <row collapsed="false" customFormat="false" customHeight="false" hidden="false" ht="15.75" outlineLevel="0" r="610">
      <c r="A610" s="49"/>
      <c r="B610" s="45" t="s">
        <v>461</v>
      </c>
      <c r="C610" s="45" t="s">
        <v>4389</v>
      </c>
      <c r="D610" s="45" t="n">
        <v>19</v>
      </c>
      <c r="E610" s="47" t="s">
        <v>4393</v>
      </c>
      <c r="F610" s="45" t="n">
        <v>1</v>
      </c>
      <c r="G610" s="50"/>
      <c r="H610" s="50"/>
      <c r="I610" s="35"/>
    </row>
    <row collapsed="false" customFormat="false" customHeight="false" hidden="false" ht="15.75" outlineLevel="0" r="611">
      <c r="A611" s="49"/>
      <c r="B611" s="45" t="s">
        <v>461</v>
      </c>
      <c r="C611" s="45" t="s">
        <v>4389</v>
      </c>
      <c r="D611" s="45" t="n">
        <v>20</v>
      </c>
      <c r="E611" s="47" t="s">
        <v>4394</v>
      </c>
      <c r="F611" s="45" t="n">
        <v>1</v>
      </c>
      <c r="G611" s="50"/>
      <c r="H611" s="50"/>
      <c r="I611" s="35"/>
    </row>
    <row collapsed="false" customFormat="false" customHeight="false" hidden="false" ht="15.75" outlineLevel="0" r="612">
      <c r="A612" s="49"/>
      <c r="B612" s="45" t="s">
        <v>461</v>
      </c>
      <c r="C612" s="45" t="s">
        <v>4389</v>
      </c>
      <c r="D612" s="45" t="n">
        <v>21</v>
      </c>
      <c r="E612" s="47" t="s">
        <v>4395</v>
      </c>
      <c r="F612" s="45" t="n">
        <v>1</v>
      </c>
      <c r="G612" s="50" t="n">
        <f aca="false">SUM(F592:F612)</f>
        <v>21</v>
      </c>
      <c r="H612" s="50" t="n">
        <v>21</v>
      </c>
      <c r="I612" s="35"/>
    </row>
    <row collapsed="false" customFormat="false" customHeight="false" hidden="false" ht="15.75" outlineLevel="0" r="613">
      <c r="A613" s="57"/>
      <c r="B613" s="44"/>
      <c r="C613" s="44"/>
      <c r="D613" s="58" t="n">
        <f aca="false">COUNTA(D5:D612)</f>
        <v>608</v>
      </c>
      <c r="E613" s="44"/>
      <c r="F613" s="58" t="n">
        <f aca="false">SUM(F5:F612)</f>
        <v>754</v>
      </c>
      <c r="G613" s="59" t="n">
        <f aca="false">SUM(G5:G612)</f>
        <v>754</v>
      </c>
      <c r="H613" s="60" t="n">
        <f aca="false">SUM(H5:H612)</f>
        <v>608</v>
      </c>
      <c r="I613" s="61"/>
    </row>
    <row collapsed="false" customFormat="false" customHeight="false" hidden="false" ht="15" outlineLevel="0" r="614">
      <c r="A614" s="44"/>
      <c r="B614" s="44"/>
      <c r="C614" s="44"/>
      <c r="D614" s="44"/>
      <c r="E614" s="44"/>
      <c r="F614" s="44"/>
      <c r="G614" s="61"/>
      <c r="H614" s="61"/>
    </row>
  </sheetData>
  <mergeCells count="3">
    <mergeCell ref="A1:F1"/>
    <mergeCell ref="A2:F2"/>
    <mergeCell ref="A3:F3"/>
  </mergeCells>
  <printOptions headings="false" gridLines="false" gridLinesSet="true" horizontalCentered="true" verticalCentered="false"/>
  <pageMargins left="0.5" right="0.25" top="0.4" bottom="0.5"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W978"/>
  <sheetViews>
    <sheetView colorId="64" defaultGridColor="true" rightToLeft="false" showFormulas="false" showGridLines="true" showOutlineSymbols="true" showRowColHeaders="true" showZeros="true" tabSelected="false" topLeftCell="A946" view="normal" windowProtection="false" workbookViewId="0" zoomScale="100" zoomScaleNormal="100" zoomScalePageLayoutView="100">
      <selection activeCell="E792" activeCellId="0" pane="topLeft" sqref="E792"/>
    </sheetView>
  </sheetViews>
  <sheetFormatPr defaultRowHeight="12.75"/>
  <cols>
    <col collapsed="false" hidden="false" max="1" min="1" style="0" width="8.72959183673469"/>
    <col collapsed="false" hidden="false" max="2" min="2" style="0" width="18.4234693877551"/>
    <col collapsed="false" hidden="false" max="3" min="3" style="0" width="18.5765306122449"/>
    <col collapsed="false" hidden="false" max="4" min="4" style="0" width="26.5765306122449"/>
    <col collapsed="false" hidden="false" max="5" min="5" style="0" width="15.7142857142857"/>
    <col collapsed="false" hidden="false" max="6" min="6" style="0" width="12.4183673469388"/>
    <col collapsed="false" hidden="false" max="257" min="7" style="0" width="8.72959183673469"/>
    <col collapsed="false" hidden="false" max="258" min="258" style="0" width="18.4234693877551"/>
    <col collapsed="false" hidden="false" max="259" min="259" style="0" width="18.5765306122449"/>
    <col collapsed="false" hidden="false" max="260" min="260" style="0" width="26.5765306122449"/>
    <col collapsed="false" hidden="false" max="261" min="261" style="0" width="15.7142857142857"/>
    <col collapsed="false" hidden="false" max="262" min="262" style="0" width="12.4183673469388"/>
    <col collapsed="false" hidden="false" max="513" min="263" style="0" width="8.72959183673469"/>
    <col collapsed="false" hidden="false" max="514" min="514" style="0" width="18.4234693877551"/>
    <col collapsed="false" hidden="false" max="515" min="515" style="0" width="18.5765306122449"/>
    <col collapsed="false" hidden="false" max="516" min="516" style="0" width="26.5765306122449"/>
    <col collapsed="false" hidden="false" max="517" min="517" style="0" width="15.7142857142857"/>
    <col collapsed="false" hidden="false" max="518" min="518" style="0" width="12.4183673469388"/>
    <col collapsed="false" hidden="false" max="769" min="519" style="0" width="8.72959183673469"/>
    <col collapsed="false" hidden="false" max="770" min="770" style="0" width="18.4234693877551"/>
    <col collapsed="false" hidden="false" max="771" min="771" style="0" width="18.5765306122449"/>
    <col collapsed="false" hidden="false" max="772" min="772" style="0" width="26.5765306122449"/>
    <col collapsed="false" hidden="false" max="773" min="773" style="0" width="15.7142857142857"/>
    <col collapsed="false" hidden="false" max="774" min="774" style="0" width="12.4183673469388"/>
    <col collapsed="false" hidden="false" max="1025" min="775" style="0" width="8.72959183673469"/>
  </cols>
  <sheetData>
    <row collapsed="false" customFormat="false" customHeight="true" hidden="false" ht="36" outlineLevel="0" r="1">
      <c r="A1" s="62" t="s">
        <v>4396</v>
      </c>
      <c r="B1" s="62"/>
      <c r="C1" s="62"/>
      <c r="D1" s="62"/>
      <c r="E1" s="62"/>
    </row>
    <row collapsed="false" customFormat="false" customHeight="true" hidden="false" ht="60.75" outlineLevel="0" r="2">
      <c r="A2" s="63" t="s">
        <v>4397</v>
      </c>
      <c r="B2" s="63" t="s">
        <v>843</v>
      </c>
      <c r="C2" s="63" t="s">
        <v>3728</v>
      </c>
      <c r="D2" s="64" t="s">
        <v>4398</v>
      </c>
      <c r="E2" s="65" t="s">
        <v>3731</v>
      </c>
    </row>
    <row collapsed="false" customFormat="false" customHeight="true" hidden="false" ht="20.1" outlineLevel="0" r="3">
      <c r="A3" s="66" t="n">
        <v>1</v>
      </c>
      <c r="B3" s="66" t="s">
        <v>4399</v>
      </c>
      <c r="C3" s="63" t="s">
        <v>3777</v>
      </c>
      <c r="D3" s="66" t="s">
        <v>4400</v>
      </c>
      <c r="E3" s="67" t="n">
        <v>1</v>
      </c>
      <c r="F3" s="66" t="s">
        <v>4401</v>
      </c>
    </row>
    <row collapsed="false" customFormat="false" customHeight="true" hidden="false" ht="20.1" outlineLevel="0" r="4">
      <c r="A4" s="66" t="n">
        <v>2</v>
      </c>
      <c r="B4" s="66"/>
      <c r="C4" s="63"/>
      <c r="D4" s="66" t="s">
        <v>3958</v>
      </c>
      <c r="E4" s="67" t="n">
        <v>1</v>
      </c>
      <c r="F4" s="66"/>
    </row>
    <row collapsed="false" customFormat="false" customHeight="true" hidden="false" ht="20.1" outlineLevel="0" r="5">
      <c r="A5" s="66" t="n">
        <v>3</v>
      </c>
      <c r="B5" s="66"/>
      <c r="C5" s="63"/>
      <c r="D5" s="66" t="s">
        <v>4402</v>
      </c>
      <c r="E5" s="67" t="n">
        <v>1</v>
      </c>
      <c r="F5" s="66"/>
    </row>
    <row collapsed="false" customFormat="false" customHeight="true" hidden="false" ht="20.1" outlineLevel="0" r="6">
      <c r="A6" s="66" t="n">
        <v>4</v>
      </c>
      <c r="B6" s="66"/>
      <c r="C6" s="63"/>
      <c r="D6" s="66" t="s">
        <v>4403</v>
      </c>
      <c r="E6" s="67" t="n">
        <v>1</v>
      </c>
      <c r="F6" s="66"/>
    </row>
    <row collapsed="false" customFormat="false" customHeight="true" hidden="false" ht="20.1" outlineLevel="0" r="7">
      <c r="A7" s="66" t="n">
        <v>5</v>
      </c>
      <c r="B7" s="66"/>
      <c r="C7" s="63"/>
      <c r="D7" s="66" t="s">
        <v>4404</v>
      </c>
      <c r="E7" s="67" t="n">
        <v>1</v>
      </c>
      <c r="F7" s="66"/>
    </row>
    <row collapsed="false" customFormat="false" customHeight="true" hidden="false" ht="20.1" outlineLevel="0" r="8">
      <c r="A8" s="66" t="n">
        <v>6</v>
      </c>
      <c r="B8" s="66"/>
      <c r="C8" s="63"/>
      <c r="D8" s="66" t="s">
        <v>4405</v>
      </c>
      <c r="E8" s="67" t="n">
        <v>1</v>
      </c>
      <c r="F8" s="66"/>
    </row>
    <row collapsed="false" customFormat="false" customHeight="true" hidden="false" ht="20.1" outlineLevel="0" r="9">
      <c r="A9" s="66" t="n">
        <v>7</v>
      </c>
      <c r="B9" s="66"/>
      <c r="C9" s="63"/>
      <c r="D9" s="66" t="s">
        <v>4406</v>
      </c>
      <c r="E9" s="67" t="n">
        <v>1</v>
      </c>
      <c r="F9" s="66"/>
    </row>
    <row collapsed="false" customFormat="false" customHeight="true" hidden="false" ht="20.1" outlineLevel="0" r="10">
      <c r="A10" s="66" t="n">
        <v>8</v>
      </c>
      <c r="B10" s="66"/>
      <c r="C10" s="63"/>
      <c r="D10" s="66" t="s">
        <v>4407</v>
      </c>
      <c r="E10" s="67" t="n">
        <v>1</v>
      </c>
      <c r="F10" s="66"/>
    </row>
    <row collapsed="false" customFormat="false" customHeight="true" hidden="false" ht="20.1" outlineLevel="0" r="11">
      <c r="A11" s="66" t="n">
        <v>9</v>
      </c>
      <c r="B11" s="66"/>
      <c r="C11" s="63"/>
      <c r="D11" s="66" t="s">
        <v>4408</v>
      </c>
      <c r="E11" s="67" t="n">
        <v>1</v>
      </c>
      <c r="F11" s="66"/>
    </row>
    <row collapsed="false" customFormat="false" customHeight="true" hidden="false" ht="20.1" outlineLevel="0" r="12">
      <c r="A12" s="66" t="n">
        <v>10</v>
      </c>
      <c r="B12" s="66"/>
      <c r="C12" s="63"/>
      <c r="D12" s="66" t="s">
        <v>4409</v>
      </c>
      <c r="E12" s="67" t="n">
        <v>1</v>
      </c>
      <c r="F12" s="66"/>
    </row>
    <row collapsed="false" customFormat="false" customHeight="true" hidden="false" ht="20.1" outlineLevel="0" r="13">
      <c r="A13" s="66" t="n">
        <v>11</v>
      </c>
      <c r="B13" s="66"/>
      <c r="C13" s="63"/>
      <c r="D13" s="66" t="s">
        <v>4410</v>
      </c>
      <c r="E13" s="67" t="n">
        <v>1</v>
      </c>
    </row>
    <row collapsed="false" customFormat="false" customHeight="true" hidden="false" ht="20.1" outlineLevel="0" r="14">
      <c r="A14" s="66" t="n">
        <v>12</v>
      </c>
      <c r="B14" s="66"/>
      <c r="C14" s="63"/>
      <c r="D14" s="66" t="s">
        <v>4411</v>
      </c>
      <c r="E14" s="67" t="n">
        <v>1</v>
      </c>
    </row>
    <row collapsed="false" customFormat="false" customHeight="true" hidden="false" ht="20.1" outlineLevel="0" r="15">
      <c r="A15" s="66" t="n">
        <v>13</v>
      </c>
      <c r="B15" s="66"/>
      <c r="C15" s="63"/>
      <c r="D15" s="66" t="s">
        <v>4412</v>
      </c>
      <c r="E15" s="67" t="n">
        <v>1</v>
      </c>
    </row>
    <row collapsed="false" customFormat="false" customHeight="true" hidden="false" ht="20.1" outlineLevel="0" r="16">
      <c r="A16" s="66" t="n">
        <v>14</v>
      </c>
      <c r="B16" s="66"/>
      <c r="C16" s="63"/>
      <c r="D16" s="66" t="s">
        <v>4413</v>
      </c>
      <c r="E16" s="67" t="n">
        <v>1</v>
      </c>
    </row>
    <row collapsed="false" customFormat="false" customHeight="true" hidden="false" ht="20.1" outlineLevel="0" r="17">
      <c r="A17" s="66" t="n">
        <v>15</v>
      </c>
      <c r="B17" s="66"/>
      <c r="C17" s="63"/>
      <c r="D17" s="66" t="s">
        <v>4414</v>
      </c>
      <c r="E17" s="67" t="n">
        <v>1</v>
      </c>
    </row>
    <row collapsed="false" customFormat="false" customHeight="true" hidden="false" ht="20.1" outlineLevel="0" r="18">
      <c r="A18" s="66" t="n">
        <v>16</v>
      </c>
      <c r="B18" s="66"/>
      <c r="C18" s="63"/>
      <c r="D18" s="66" t="s">
        <v>4406</v>
      </c>
      <c r="E18" s="67" t="n">
        <v>1</v>
      </c>
    </row>
    <row collapsed="false" customFormat="false" customHeight="true" hidden="false" ht="20.1" outlineLevel="0" r="19">
      <c r="A19" s="66" t="n">
        <v>17</v>
      </c>
      <c r="B19" s="66"/>
      <c r="C19" s="63"/>
      <c r="D19" s="66" t="s">
        <v>4415</v>
      </c>
      <c r="E19" s="67" t="n">
        <v>2</v>
      </c>
    </row>
    <row collapsed="false" customFormat="false" customHeight="true" hidden="false" ht="20.1" outlineLevel="0" r="20">
      <c r="A20" s="66" t="n">
        <v>18</v>
      </c>
      <c r="B20" s="66"/>
      <c r="C20" s="63"/>
      <c r="D20" s="66" t="s">
        <v>4416</v>
      </c>
      <c r="E20" s="67" t="n">
        <v>1</v>
      </c>
    </row>
    <row collapsed="false" customFormat="false" customHeight="true" hidden="false" ht="20.1" outlineLevel="0" r="21">
      <c r="A21" s="66" t="n">
        <v>19</v>
      </c>
      <c r="B21" s="66"/>
      <c r="C21" s="63"/>
      <c r="D21" s="66" t="s">
        <v>4417</v>
      </c>
      <c r="E21" s="67" t="n">
        <v>2</v>
      </c>
    </row>
    <row collapsed="false" customFormat="false" customHeight="true" hidden="false" ht="20.1" outlineLevel="0" r="22">
      <c r="A22" s="66" t="n">
        <v>20</v>
      </c>
      <c r="B22" s="66"/>
      <c r="C22" s="63"/>
      <c r="D22" s="66" t="s">
        <v>4418</v>
      </c>
      <c r="E22" s="67" t="n">
        <v>1</v>
      </c>
    </row>
    <row collapsed="false" customFormat="false" customHeight="true" hidden="false" ht="20.1" outlineLevel="0" r="23">
      <c r="A23" s="66" t="n">
        <v>21</v>
      </c>
      <c r="B23" s="66"/>
      <c r="C23" s="63"/>
      <c r="D23" s="66" t="s">
        <v>4419</v>
      </c>
      <c r="E23" s="67" t="n">
        <v>1</v>
      </c>
    </row>
    <row collapsed="false" customFormat="false" customHeight="true" hidden="false" ht="20.1" outlineLevel="0" r="24">
      <c r="A24" s="66" t="n">
        <v>22</v>
      </c>
      <c r="B24" s="66"/>
      <c r="C24" s="63"/>
      <c r="D24" s="66" t="s">
        <v>3852</v>
      </c>
      <c r="E24" s="67" t="n">
        <v>1</v>
      </c>
    </row>
    <row collapsed="false" customFormat="false" customHeight="true" hidden="false" ht="20.1" outlineLevel="0" r="25">
      <c r="A25" s="66" t="n">
        <v>23</v>
      </c>
      <c r="B25" s="66"/>
      <c r="C25" s="63"/>
      <c r="D25" s="66" t="s">
        <v>4420</v>
      </c>
      <c r="E25" s="67" t="n">
        <v>1</v>
      </c>
    </row>
    <row collapsed="false" customFormat="false" customHeight="true" hidden="false" ht="20.1" outlineLevel="0" r="26">
      <c r="A26" s="66" t="n">
        <v>24</v>
      </c>
      <c r="B26" s="66"/>
      <c r="C26" s="63" t="s">
        <v>4421</v>
      </c>
      <c r="D26" s="66" t="s">
        <v>4422</v>
      </c>
      <c r="E26" s="67" t="n">
        <v>1</v>
      </c>
    </row>
    <row collapsed="false" customFormat="false" customHeight="true" hidden="false" ht="20.1" outlineLevel="0" r="27">
      <c r="A27" s="66" t="n">
        <v>25</v>
      </c>
      <c r="B27" s="66"/>
      <c r="C27" s="63"/>
      <c r="D27" s="66" t="s">
        <v>4423</v>
      </c>
      <c r="E27" s="67" t="n">
        <v>1</v>
      </c>
    </row>
    <row collapsed="false" customFormat="false" customHeight="true" hidden="false" ht="20.1" outlineLevel="0" r="28">
      <c r="A28" s="66" t="n">
        <v>26</v>
      </c>
      <c r="B28" s="66"/>
      <c r="C28" s="63"/>
      <c r="D28" s="66" t="s">
        <v>4424</v>
      </c>
      <c r="E28" s="67" t="n">
        <v>1</v>
      </c>
    </row>
    <row collapsed="false" customFormat="false" customHeight="true" hidden="false" ht="20.1" outlineLevel="0" r="29">
      <c r="A29" s="66" t="n">
        <v>27</v>
      </c>
      <c r="B29" s="66"/>
      <c r="C29" s="63"/>
      <c r="D29" s="66" t="s">
        <v>4425</v>
      </c>
      <c r="E29" s="67" t="n">
        <v>1</v>
      </c>
    </row>
    <row collapsed="false" customFormat="false" customHeight="true" hidden="false" ht="20.1" outlineLevel="0" r="30">
      <c r="A30" s="66" t="n">
        <v>28</v>
      </c>
      <c r="B30" s="66"/>
      <c r="C30" s="63"/>
      <c r="D30" s="66" t="s">
        <v>4426</v>
      </c>
      <c r="E30" s="67" t="n">
        <v>1</v>
      </c>
    </row>
    <row collapsed="false" customFormat="false" customHeight="true" hidden="false" ht="20.1" outlineLevel="0" r="31">
      <c r="A31" s="66" t="n">
        <v>29</v>
      </c>
      <c r="B31" s="66"/>
      <c r="C31" s="63"/>
      <c r="D31" s="66" t="s">
        <v>4427</v>
      </c>
      <c r="E31" s="67" t="n">
        <v>1</v>
      </c>
    </row>
    <row collapsed="false" customFormat="false" customHeight="true" hidden="false" ht="20.1" outlineLevel="0" r="32">
      <c r="A32" s="66" t="n">
        <v>30</v>
      </c>
      <c r="B32" s="66"/>
      <c r="C32" s="63"/>
      <c r="D32" s="66" t="s">
        <v>4428</v>
      </c>
      <c r="E32" s="67" t="n">
        <v>1</v>
      </c>
    </row>
    <row collapsed="false" customFormat="false" customHeight="true" hidden="false" ht="20.1" outlineLevel="0" r="33">
      <c r="A33" s="66" t="n">
        <v>31</v>
      </c>
      <c r="B33" s="66"/>
      <c r="C33" s="63"/>
      <c r="D33" s="66" t="s">
        <v>4429</v>
      </c>
      <c r="E33" s="67" t="n">
        <v>1</v>
      </c>
    </row>
    <row collapsed="false" customFormat="false" customHeight="true" hidden="false" ht="20.1" outlineLevel="0" r="34">
      <c r="A34" s="66" t="n">
        <v>32</v>
      </c>
      <c r="B34" s="66"/>
      <c r="C34" s="63" t="s">
        <v>4430</v>
      </c>
      <c r="D34" s="66" t="s">
        <v>4431</v>
      </c>
      <c r="E34" s="67" t="n">
        <v>1</v>
      </c>
    </row>
    <row collapsed="false" customFormat="false" customHeight="true" hidden="false" ht="20.1" outlineLevel="0" r="35">
      <c r="A35" s="66" t="n">
        <v>33</v>
      </c>
      <c r="B35" s="66"/>
      <c r="C35" s="63"/>
      <c r="D35" s="66" t="s">
        <v>4432</v>
      </c>
      <c r="E35" s="67" t="n">
        <v>1</v>
      </c>
    </row>
    <row collapsed="false" customFormat="false" customHeight="true" hidden="false" ht="20.1" outlineLevel="0" r="36">
      <c r="A36" s="66" t="n">
        <v>34</v>
      </c>
      <c r="B36" s="66"/>
      <c r="C36" s="63"/>
      <c r="D36" s="66" t="s">
        <v>4254</v>
      </c>
      <c r="E36" s="67" t="n">
        <v>1</v>
      </c>
    </row>
    <row collapsed="false" customFormat="false" customHeight="true" hidden="false" ht="20.1" outlineLevel="0" r="37">
      <c r="A37" s="66" t="n">
        <v>35</v>
      </c>
      <c r="B37" s="66"/>
      <c r="C37" s="63"/>
      <c r="D37" s="66" t="s">
        <v>4433</v>
      </c>
      <c r="E37" s="67" t="n">
        <v>1</v>
      </c>
    </row>
    <row collapsed="false" customFormat="false" customHeight="true" hidden="false" ht="20.1" outlineLevel="0" r="38">
      <c r="A38" s="66" t="n">
        <v>36</v>
      </c>
      <c r="B38" s="66"/>
      <c r="C38" s="63"/>
      <c r="D38" s="66" t="s">
        <v>4434</v>
      </c>
      <c r="E38" s="67" t="n">
        <v>1</v>
      </c>
    </row>
    <row collapsed="false" customFormat="false" customHeight="true" hidden="false" ht="20.1" outlineLevel="0" r="39">
      <c r="A39" s="66" t="n">
        <v>37</v>
      </c>
      <c r="B39" s="66"/>
      <c r="C39" s="63"/>
      <c r="D39" s="66" t="s">
        <v>4435</v>
      </c>
      <c r="E39" s="67" t="n">
        <v>1</v>
      </c>
    </row>
    <row collapsed="false" customFormat="false" customHeight="true" hidden="false" ht="20.1" outlineLevel="0" r="40">
      <c r="A40" s="66" t="n">
        <v>38</v>
      </c>
      <c r="B40" s="66"/>
      <c r="C40" s="63" t="s">
        <v>3742</v>
      </c>
      <c r="D40" s="66" t="s">
        <v>4436</v>
      </c>
      <c r="E40" s="67" t="n">
        <v>1</v>
      </c>
    </row>
    <row collapsed="false" customFormat="false" customHeight="true" hidden="false" ht="20.1" outlineLevel="0" r="41">
      <c r="A41" s="66" t="n">
        <v>39</v>
      </c>
      <c r="B41" s="66"/>
      <c r="C41" s="63"/>
      <c r="D41" s="66" t="s">
        <v>4437</v>
      </c>
      <c r="E41" s="67" t="n">
        <v>1</v>
      </c>
    </row>
    <row collapsed="false" customFormat="false" customHeight="true" hidden="false" ht="20.1" outlineLevel="0" r="42">
      <c r="A42" s="66" t="n">
        <v>40</v>
      </c>
      <c r="B42" s="66"/>
      <c r="C42" s="63"/>
      <c r="D42" s="66" t="s">
        <v>4438</v>
      </c>
      <c r="E42" s="67" t="n">
        <v>2</v>
      </c>
    </row>
    <row collapsed="false" customFormat="false" customHeight="true" hidden="false" ht="20.1" outlineLevel="0" r="43">
      <c r="A43" s="66" t="n">
        <v>41</v>
      </c>
      <c r="B43" s="66"/>
      <c r="C43" s="63"/>
      <c r="D43" s="66" t="s">
        <v>4439</v>
      </c>
      <c r="E43" s="67" t="n">
        <v>1</v>
      </c>
    </row>
    <row collapsed="false" customFormat="false" customHeight="true" hidden="false" ht="20.1" outlineLevel="0" r="44">
      <c r="A44" s="66" t="n">
        <v>42</v>
      </c>
      <c r="B44" s="66"/>
      <c r="C44" s="63"/>
      <c r="D44" s="66" t="s">
        <v>4440</v>
      </c>
      <c r="E44" s="67" t="n">
        <v>1</v>
      </c>
    </row>
    <row collapsed="false" customFormat="false" customHeight="true" hidden="false" ht="20.1" outlineLevel="0" r="45">
      <c r="A45" s="66" t="n">
        <v>43</v>
      </c>
      <c r="B45" s="66"/>
      <c r="C45" s="63" t="s">
        <v>4441</v>
      </c>
      <c r="D45" s="66" t="s">
        <v>4442</v>
      </c>
      <c r="E45" s="67" t="n">
        <v>1</v>
      </c>
    </row>
    <row collapsed="false" customFormat="false" customHeight="true" hidden="false" ht="20.1" outlineLevel="0" r="46">
      <c r="A46" s="66" t="n">
        <v>44</v>
      </c>
      <c r="B46" s="66"/>
      <c r="C46" s="63"/>
      <c r="D46" s="66" t="s">
        <v>4443</v>
      </c>
      <c r="E46" s="67" t="n">
        <v>1</v>
      </c>
    </row>
    <row collapsed="false" customFormat="false" customHeight="true" hidden="false" ht="20.1" outlineLevel="0" r="47">
      <c r="A47" s="66" t="n">
        <v>45</v>
      </c>
      <c r="B47" s="66"/>
      <c r="C47" s="63"/>
      <c r="D47" s="66" t="s">
        <v>4444</v>
      </c>
      <c r="E47" s="67" t="n">
        <v>1</v>
      </c>
    </row>
    <row collapsed="false" customFormat="false" customHeight="true" hidden="false" ht="20.1" outlineLevel="0" r="48">
      <c r="A48" s="66" t="n">
        <v>46</v>
      </c>
      <c r="B48" s="66"/>
      <c r="C48" s="63"/>
      <c r="D48" s="66" t="s">
        <v>4445</v>
      </c>
      <c r="E48" s="67" t="n">
        <v>1</v>
      </c>
    </row>
    <row collapsed="false" customFormat="false" customHeight="true" hidden="false" ht="20.1" outlineLevel="0" r="49">
      <c r="A49" s="66" t="n">
        <v>47</v>
      </c>
      <c r="B49" s="66"/>
      <c r="C49" s="63"/>
      <c r="D49" s="66" t="s">
        <v>4446</v>
      </c>
      <c r="E49" s="67" t="n">
        <v>1</v>
      </c>
    </row>
    <row collapsed="false" customFormat="false" customHeight="true" hidden="false" ht="20.1" outlineLevel="0" r="50">
      <c r="A50" s="66"/>
      <c r="B50" s="68" t="s">
        <v>4447</v>
      </c>
      <c r="C50" s="68"/>
      <c r="D50" s="68" t="n">
        <v>47</v>
      </c>
      <c r="E50" s="69" t="n">
        <f aca="false">SUM(E3:E49)</f>
        <v>50</v>
      </c>
    </row>
    <row collapsed="false" customFormat="false" customHeight="true" hidden="false" ht="20.1" outlineLevel="0" r="51">
      <c r="A51" s="66" t="n">
        <v>48</v>
      </c>
      <c r="B51" s="66" t="s">
        <v>4448</v>
      </c>
      <c r="C51" s="68" t="s">
        <v>3816</v>
      </c>
      <c r="D51" s="70" t="s">
        <v>4449</v>
      </c>
      <c r="E51" s="67" t="n">
        <v>1</v>
      </c>
      <c r="F51" s="66" t="s">
        <v>4401</v>
      </c>
    </row>
    <row collapsed="false" customFormat="false" customHeight="true" hidden="false" ht="20.1" outlineLevel="0" r="52">
      <c r="A52" s="66" t="n">
        <v>49</v>
      </c>
      <c r="B52" s="66"/>
      <c r="C52" s="68"/>
      <c r="D52" s="70" t="s">
        <v>4450</v>
      </c>
      <c r="E52" s="67" t="n">
        <v>1</v>
      </c>
      <c r="F52" s="66"/>
    </row>
    <row collapsed="false" customFormat="false" customHeight="true" hidden="false" ht="20.1" outlineLevel="0" r="53">
      <c r="A53" s="66" t="n">
        <v>50</v>
      </c>
      <c r="B53" s="66"/>
      <c r="C53" s="68"/>
      <c r="D53" s="70" t="s">
        <v>4451</v>
      </c>
      <c r="E53" s="67" t="n">
        <v>1</v>
      </c>
      <c r="F53" s="66"/>
    </row>
    <row collapsed="false" customFormat="false" customHeight="true" hidden="false" ht="20.1" outlineLevel="0" r="54">
      <c r="A54" s="66" t="n">
        <v>51</v>
      </c>
      <c r="B54" s="66"/>
      <c r="C54" s="68"/>
      <c r="D54" s="66" t="s">
        <v>4452</v>
      </c>
      <c r="E54" s="67" t="n">
        <v>1</v>
      </c>
    </row>
    <row collapsed="false" customFormat="false" customHeight="true" hidden="false" ht="20.1" outlineLevel="0" r="55">
      <c r="A55" s="66" t="n">
        <v>52</v>
      </c>
      <c r="B55" s="66"/>
      <c r="C55" s="68"/>
      <c r="D55" s="70" t="s">
        <v>4453</v>
      </c>
      <c r="E55" s="67" t="n">
        <v>1</v>
      </c>
      <c r="F55" s="66" t="s">
        <v>4401</v>
      </c>
    </row>
    <row collapsed="false" customFormat="false" customHeight="true" hidden="false" ht="20.1" outlineLevel="0" r="56">
      <c r="A56" s="66" t="n">
        <v>53</v>
      </c>
      <c r="B56" s="66"/>
      <c r="C56" s="71" t="s">
        <v>4454</v>
      </c>
      <c r="D56" s="70" t="s">
        <v>4455</v>
      </c>
      <c r="E56" s="67" t="n">
        <v>1</v>
      </c>
      <c r="F56" s="66"/>
    </row>
    <row collapsed="false" customFormat="false" customHeight="true" hidden="false" ht="20.1" outlineLevel="0" r="57">
      <c r="A57" s="66" t="n">
        <v>54</v>
      </c>
      <c r="B57" s="66"/>
      <c r="C57" s="68" t="s">
        <v>3780</v>
      </c>
      <c r="D57" s="66" t="s">
        <v>4456</v>
      </c>
      <c r="E57" s="67" t="n">
        <v>1</v>
      </c>
    </row>
    <row collapsed="false" customFormat="false" customHeight="true" hidden="false" ht="20.1" outlineLevel="0" r="58">
      <c r="A58" s="66" t="n">
        <v>55</v>
      </c>
      <c r="B58" s="66"/>
      <c r="C58" s="68"/>
      <c r="D58" s="66" t="s">
        <v>4457</v>
      </c>
      <c r="E58" s="67" t="n">
        <v>1</v>
      </c>
    </row>
    <row collapsed="false" customFormat="false" customHeight="true" hidden="false" ht="20.1" outlineLevel="0" r="59">
      <c r="A59" s="66" t="n">
        <v>56</v>
      </c>
      <c r="B59" s="66"/>
      <c r="C59" s="68"/>
      <c r="D59" s="66" t="s">
        <v>4458</v>
      </c>
      <c r="E59" s="67" t="n">
        <v>1</v>
      </c>
    </row>
    <row collapsed="false" customFormat="false" customHeight="true" hidden="false" ht="20.1" outlineLevel="0" r="60">
      <c r="A60" s="66" t="n">
        <v>57</v>
      </c>
      <c r="B60" s="66"/>
      <c r="C60" s="68"/>
      <c r="D60" s="66" t="s">
        <v>4459</v>
      </c>
      <c r="E60" s="67" t="n">
        <v>1</v>
      </c>
    </row>
    <row collapsed="false" customFormat="false" customHeight="true" hidden="false" ht="20.1" outlineLevel="0" r="61">
      <c r="A61" s="66" t="n">
        <v>58</v>
      </c>
      <c r="B61" s="66"/>
      <c r="C61" s="68"/>
      <c r="D61" s="66" t="s">
        <v>4460</v>
      </c>
      <c r="E61" s="67" t="n">
        <v>1</v>
      </c>
    </row>
    <row collapsed="false" customFormat="false" customHeight="true" hidden="false" ht="20.1" outlineLevel="0" r="62">
      <c r="A62" s="66" t="n">
        <v>59</v>
      </c>
      <c r="B62" s="66"/>
      <c r="C62" s="68"/>
      <c r="D62" s="66" t="s">
        <v>4461</v>
      </c>
      <c r="E62" s="67" t="n">
        <v>1</v>
      </c>
    </row>
    <row collapsed="false" customFormat="false" customHeight="true" hidden="false" ht="20.1" outlineLevel="0" r="63">
      <c r="A63" s="66" t="n">
        <v>60</v>
      </c>
      <c r="B63" s="66"/>
      <c r="C63" s="68" t="s">
        <v>4462</v>
      </c>
      <c r="D63" s="66" t="s">
        <v>4463</v>
      </c>
      <c r="E63" s="67" t="n">
        <v>1</v>
      </c>
    </row>
    <row collapsed="false" customFormat="false" customHeight="true" hidden="false" ht="20.1" outlineLevel="0" r="64">
      <c r="A64" s="66" t="n">
        <v>61</v>
      </c>
      <c r="B64" s="66"/>
      <c r="C64" s="68"/>
      <c r="D64" s="66" t="s">
        <v>4464</v>
      </c>
      <c r="E64" s="67" t="n">
        <v>1</v>
      </c>
    </row>
    <row collapsed="false" customFormat="false" customHeight="true" hidden="false" ht="20.1" outlineLevel="0" r="65">
      <c r="A65" s="66" t="n">
        <v>62</v>
      </c>
      <c r="B65" s="66"/>
      <c r="C65" s="68" t="s">
        <v>4465</v>
      </c>
      <c r="D65" s="66" t="s">
        <v>4466</v>
      </c>
      <c r="E65" s="67" t="n">
        <v>1</v>
      </c>
    </row>
    <row collapsed="false" customFormat="false" customHeight="true" hidden="false" ht="20.1" outlineLevel="0" r="66">
      <c r="A66" s="66" t="n">
        <v>63</v>
      </c>
      <c r="B66" s="66"/>
      <c r="C66" s="68"/>
      <c r="D66" s="66" t="s">
        <v>733</v>
      </c>
      <c r="E66" s="67" t="n">
        <v>1</v>
      </c>
    </row>
    <row collapsed="false" customFormat="false" customHeight="true" hidden="false" ht="20.1" outlineLevel="0" r="67">
      <c r="A67" s="66" t="n">
        <v>64</v>
      </c>
      <c r="B67" s="66"/>
      <c r="C67" s="68"/>
      <c r="D67" s="66" t="s">
        <v>4467</v>
      </c>
      <c r="E67" s="67" t="n">
        <v>1</v>
      </c>
    </row>
    <row collapsed="false" customFormat="false" customHeight="true" hidden="false" ht="20.1" outlineLevel="0" r="68">
      <c r="A68" s="66" t="n">
        <v>65</v>
      </c>
      <c r="B68" s="66"/>
      <c r="C68" s="68" t="s">
        <v>4468</v>
      </c>
      <c r="D68" s="66" t="s">
        <v>4469</v>
      </c>
      <c r="E68" s="67" t="n">
        <v>1</v>
      </c>
    </row>
    <row collapsed="false" customFormat="false" customHeight="true" hidden="false" ht="20.1" outlineLevel="0" r="69">
      <c r="A69" s="66" t="n">
        <v>66</v>
      </c>
      <c r="B69" s="68"/>
      <c r="C69" s="68"/>
      <c r="D69" s="66" t="s">
        <v>4470</v>
      </c>
      <c r="E69" s="67" t="n">
        <v>1</v>
      </c>
    </row>
    <row collapsed="false" customFormat="false" customHeight="true" hidden="false" ht="20.1" outlineLevel="0" r="70">
      <c r="A70" s="66" t="n">
        <v>67</v>
      </c>
      <c r="B70" s="68"/>
      <c r="C70" s="68"/>
      <c r="D70" s="66" t="s">
        <v>4471</v>
      </c>
      <c r="E70" s="67" t="n">
        <v>1</v>
      </c>
    </row>
    <row collapsed="false" customFormat="false" customHeight="true" hidden="false" ht="20.1" outlineLevel="0" r="71">
      <c r="A71" s="66" t="n">
        <v>68</v>
      </c>
      <c r="B71" s="68"/>
      <c r="C71" s="68"/>
      <c r="D71" s="66" t="s">
        <v>4472</v>
      </c>
      <c r="E71" s="67" t="n">
        <v>2</v>
      </c>
    </row>
    <row collapsed="false" customFormat="false" customHeight="true" hidden="false" ht="20.1" outlineLevel="0" r="72">
      <c r="A72" s="66" t="n">
        <v>69</v>
      </c>
      <c r="B72" s="68"/>
      <c r="C72" s="68"/>
      <c r="D72" s="66" t="s">
        <v>4457</v>
      </c>
      <c r="E72" s="67" t="n">
        <v>1</v>
      </c>
    </row>
    <row collapsed="false" customFormat="false" customHeight="true" hidden="false" ht="20.1" outlineLevel="0" r="73">
      <c r="A73" s="66" t="n">
        <v>70</v>
      </c>
      <c r="B73" s="68"/>
      <c r="C73" s="68" t="s">
        <v>4473</v>
      </c>
      <c r="D73" s="66" t="s">
        <v>4474</v>
      </c>
      <c r="E73" s="67" t="n">
        <v>1</v>
      </c>
    </row>
    <row collapsed="false" customFormat="false" customHeight="true" hidden="false" ht="20.1" outlineLevel="0" r="74">
      <c r="A74" s="66" t="n">
        <v>71</v>
      </c>
      <c r="B74" s="68"/>
      <c r="C74" s="68"/>
      <c r="D74" s="66" t="s">
        <v>4475</v>
      </c>
      <c r="E74" s="67" t="n">
        <v>2</v>
      </c>
    </row>
    <row collapsed="false" customFormat="false" customHeight="true" hidden="false" ht="20.1" outlineLevel="0" r="75">
      <c r="A75" s="66" t="n">
        <v>72</v>
      </c>
      <c r="B75" s="68"/>
      <c r="C75" s="68" t="s">
        <v>3798</v>
      </c>
      <c r="D75" s="66" t="s">
        <v>4476</v>
      </c>
      <c r="E75" s="67" t="n">
        <v>1</v>
      </c>
    </row>
    <row collapsed="false" customFormat="false" customHeight="true" hidden="false" ht="20.1" outlineLevel="0" r="76">
      <c r="A76" s="66" t="n">
        <v>73</v>
      </c>
      <c r="B76" s="68"/>
      <c r="C76" s="68"/>
      <c r="D76" s="66" t="s">
        <v>4477</v>
      </c>
      <c r="E76" s="67" t="n">
        <v>1</v>
      </c>
    </row>
    <row collapsed="false" customFormat="false" customHeight="true" hidden="false" ht="20.1" outlineLevel="0" r="77">
      <c r="A77" s="66" t="n">
        <v>74</v>
      </c>
      <c r="B77" s="68"/>
      <c r="C77" s="68"/>
      <c r="D77" s="66" t="s">
        <v>4478</v>
      </c>
      <c r="E77" s="67" t="n">
        <v>1</v>
      </c>
    </row>
    <row collapsed="false" customFormat="false" customHeight="true" hidden="false" ht="20.1" outlineLevel="0" r="78">
      <c r="A78" s="66" t="n">
        <v>75</v>
      </c>
      <c r="B78" s="68"/>
      <c r="C78" s="68"/>
      <c r="D78" s="66" t="s">
        <v>4479</v>
      </c>
      <c r="E78" s="67" t="n">
        <v>1</v>
      </c>
    </row>
    <row collapsed="false" customFormat="false" customHeight="true" hidden="false" ht="20.1" outlineLevel="0" r="79">
      <c r="A79" s="66" t="n">
        <v>76</v>
      </c>
      <c r="B79" s="68"/>
      <c r="C79" s="68"/>
      <c r="D79" s="66" t="s">
        <v>4480</v>
      </c>
      <c r="E79" s="67" t="n">
        <v>1</v>
      </c>
    </row>
    <row collapsed="false" customFormat="false" customHeight="true" hidden="false" ht="20.1" outlineLevel="0" r="80">
      <c r="A80" s="66" t="n">
        <v>77</v>
      </c>
      <c r="B80" s="68"/>
      <c r="C80" s="68"/>
      <c r="D80" s="66" t="s">
        <v>4481</v>
      </c>
      <c r="E80" s="67" t="n">
        <v>1</v>
      </c>
    </row>
    <row collapsed="false" customFormat="false" customHeight="true" hidden="false" ht="20.1" outlineLevel="0" r="81">
      <c r="A81" s="66" t="n">
        <v>78</v>
      </c>
      <c r="B81" s="68"/>
      <c r="C81" s="68"/>
      <c r="D81" s="66" t="s">
        <v>4482</v>
      </c>
      <c r="E81" s="67" t="n">
        <v>1</v>
      </c>
    </row>
    <row collapsed="false" customFormat="false" customHeight="true" hidden="false" ht="20.1" outlineLevel="0" r="82">
      <c r="A82" s="66" t="n">
        <v>79</v>
      </c>
      <c r="B82" s="68"/>
      <c r="C82" s="68"/>
      <c r="D82" s="66" t="s">
        <v>4483</v>
      </c>
      <c r="E82" s="67" t="n">
        <v>1</v>
      </c>
    </row>
    <row collapsed="false" customFormat="false" customHeight="true" hidden="false" ht="20.1" outlineLevel="0" r="83">
      <c r="A83" s="66" t="n">
        <v>80</v>
      </c>
      <c r="B83" s="68"/>
      <c r="C83" s="68"/>
      <c r="D83" s="66" t="s">
        <v>4484</v>
      </c>
      <c r="E83" s="67" t="n">
        <v>1</v>
      </c>
    </row>
    <row collapsed="false" customFormat="false" customHeight="true" hidden="false" ht="20.1" outlineLevel="0" r="84">
      <c r="A84" s="66" t="n">
        <v>81</v>
      </c>
      <c r="B84" s="68"/>
      <c r="C84" s="68"/>
      <c r="D84" s="66" t="s">
        <v>4485</v>
      </c>
      <c r="E84" s="67" t="n">
        <v>1</v>
      </c>
    </row>
    <row collapsed="false" customFormat="false" customHeight="true" hidden="false" ht="20.1" outlineLevel="0" r="85">
      <c r="A85" s="66" t="n">
        <v>82</v>
      </c>
      <c r="B85" s="68"/>
      <c r="C85" s="68" t="s">
        <v>4486</v>
      </c>
      <c r="D85" s="70" t="s">
        <v>4487</v>
      </c>
      <c r="E85" s="67" t="n">
        <v>1</v>
      </c>
      <c r="F85" s="66" t="s">
        <v>4488</v>
      </c>
    </row>
    <row collapsed="false" customFormat="false" customHeight="true" hidden="false" ht="20.1" outlineLevel="0" r="86">
      <c r="A86" s="66" t="n">
        <v>83</v>
      </c>
      <c r="B86" s="68"/>
      <c r="C86" s="68"/>
      <c r="D86" s="70" t="s">
        <v>4489</v>
      </c>
      <c r="E86" s="67" t="n">
        <v>1</v>
      </c>
      <c r="F86" s="66"/>
    </row>
    <row collapsed="false" customFormat="false" customHeight="true" hidden="false" ht="20.1" outlineLevel="0" r="87">
      <c r="A87" s="66" t="n">
        <v>84</v>
      </c>
      <c r="B87" s="68"/>
      <c r="C87" s="68"/>
      <c r="D87" s="70" t="s">
        <v>4490</v>
      </c>
      <c r="E87" s="67" t="n">
        <v>1</v>
      </c>
      <c r="F87" s="66"/>
    </row>
    <row collapsed="false" customFormat="false" customHeight="true" hidden="false" ht="20.1" outlineLevel="0" r="88">
      <c r="A88" s="66" t="n">
        <v>85</v>
      </c>
      <c r="B88" s="68"/>
      <c r="C88" s="68"/>
      <c r="D88" s="70" t="s">
        <v>4491</v>
      </c>
      <c r="E88" s="67" t="n">
        <v>1</v>
      </c>
      <c r="F88" s="66"/>
    </row>
    <row collapsed="false" customFormat="false" customHeight="true" hidden="false" ht="20.1" outlineLevel="0" r="89">
      <c r="A89" s="66" t="n">
        <v>86</v>
      </c>
      <c r="B89" s="68"/>
      <c r="C89" s="68"/>
      <c r="D89" s="70" t="s">
        <v>4492</v>
      </c>
      <c r="E89" s="67" t="n">
        <v>1</v>
      </c>
      <c r="F89" s="66"/>
    </row>
    <row collapsed="false" customFormat="false" customHeight="true" hidden="false" ht="20.1" outlineLevel="0" r="90">
      <c r="A90" s="66" t="n">
        <v>87</v>
      </c>
      <c r="B90" s="68"/>
      <c r="C90" s="68"/>
      <c r="D90" s="70" t="s">
        <v>4493</v>
      </c>
      <c r="E90" s="67" t="n">
        <v>1</v>
      </c>
      <c r="F90" s="66"/>
    </row>
    <row collapsed="false" customFormat="false" customHeight="true" hidden="false" ht="20.1" outlineLevel="0" r="91">
      <c r="A91" s="66" t="n">
        <v>88</v>
      </c>
      <c r="B91" s="68"/>
      <c r="C91" s="68" t="s">
        <v>3789</v>
      </c>
      <c r="D91" s="70" t="s">
        <v>4494</v>
      </c>
      <c r="E91" s="67" t="n">
        <v>1</v>
      </c>
      <c r="F91" s="66"/>
    </row>
    <row collapsed="false" customFormat="false" customHeight="true" hidden="false" ht="20.1" outlineLevel="0" r="92">
      <c r="A92" s="66" t="n">
        <v>89</v>
      </c>
      <c r="B92" s="68"/>
      <c r="C92" s="68"/>
      <c r="D92" s="70" t="s">
        <v>4495</v>
      </c>
      <c r="E92" s="67" t="n">
        <v>2</v>
      </c>
      <c r="F92" s="66"/>
    </row>
    <row collapsed="false" customFormat="false" customHeight="true" hidden="false" ht="20.1" outlineLevel="0" r="93">
      <c r="A93" s="66" t="n">
        <v>90</v>
      </c>
      <c r="B93" s="68"/>
      <c r="C93" s="68"/>
      <c r="D93" s="66" t="s">
        <v>4496</v>
      </c>
      <c r="E93" s="67" t="n">
        <v>1</v>
      </c>
    </row>
    <row collapsed="false" customFormat="false" customHeight="true" hidden="false" ht="20.1" outlineLevel="0" r="94">
      <c r="A94" s="66" t="n">
        <v>91</v>
      </c>
      <c r="B94" s="68"/>
      <c r="C94" s="68"/>
      <c r="D94" s="66" t="s">
        <v>4497</v>
      </c>
      <c r="E94" s="67" t="n">
        <v>1</v>
      </c>
    </row>
    <row collapsed="false" customFormat="false" customHeight="true" hidden="false" ht="20.1" outlineLevel="0" r="95">
      <c r="A95" s="66" t="n">
        <v>92</v>
      </c>
      <c r="B95" s="68"/>
      <c r="C95" s="68"/>
      <c r="D95" s="70" t="s">
        <v>4498</v>
      </c>
      <c r="E95" s="67" t="n">
        <v>1</v>
      </c>
      <c r="F95" s="66" t="s">
        <v>4401</v>
      </c>
    </row>
    <row collapsed="false" customFormat="false" customHeight="true" hidden="false" ht="20.1" outlineLevel="0" r="96">
      <c r="A96" s="66" t="n">
        <v>93</v>
      </c>
      <c r="B96" s="68"/>
      <c r="C96" s="68" t="s">
        <v>4462</v>
      </c>
      <c r="D96" s="66" t="s">
        <v>4499</v>
      </c>
      <c r="E96" s="67" t="n">
        <v>1</v>
      </c>
    </row>
    <row collapsed="false" customFormat="false" customHeight="true" hidden="false" ht="20.1" outlineLevel="0" r="97">
      <c r="A97" s="66" t="n">
        <v>94</v>
      </c>
      <c r="B97" s="68"/>
      <c r="C97" s="68"/>
      <c r="D97" s="66" t="s">
        <v>4500</v>
      </c>
      <c r="E97" s="67" t="n">
        <v>1</v>
      </c>
    </row>
    <row collapsed="false" customFormat="false" customHeight="true" hidden="false" ht="20.1" outlineLevel="0" r="98">
      <c r="A98" s="66" t="n">
        <v>95</v>
      </c>
      <c r="B98" s="68"/>
      <c r="C98" s="68" t="s">
        <v>4465</v>
      </c>
      <c r="D98" s="66" t="s">
        <v>4501</v>
      </c>
      <c r="E98" s="67" t="n">
        <v>2</v>
      </c>
    </row>
    <row collapsed="false" customFormat="false" customHeight="true" hidden="false" ht="20.1" outlineLevel="0" r="99">
      <c r="A99" s="66" t="n">
        <v>96</v>
      </c>
      <c r="B99" s="68"/>
      <c r="C99" s="68"/>
      <c r="D99" s="66" t="s">
        <v>4502</v>
      </c>
      <c r="E99" s="67" t="n">
        <v>1</v>
      </c>
    </row>
    <row collapsed="false" customFormat="false" customHeight="true" hidden="false" ht="20.1" outlineLevel="0" r="100">
      <c r="A100" s="66" t="n">
        <v>97</v>
      </c>
      <c r="B100" s="68"/>
      <c r="C100" s="68"/>
      <c r="D100" s="66" t="s">
        <v>4503</v>
      </c>
      <c r="E100" s="67" t="n">
        <v>3</v>
      </c>
    </row>
    <row collapsed="false" customFormat="false" customHeight="true" hidden="false" ht="20.1" outlineLevel="0" r="101">
      <c r="A101" s="66" t="n">
        <v>98</v>
      </c>
      <c r="B101" s="68"/>
      <c r="C101" s="68"/>
      <c r="D101" s="66" t="s">
        <v>4504</v>
      </c>
      <c r="E101" s="67" t="n">
        <v>1</v>
      </c>
    </row>
    <row collapsed="false" customFormat="false" customHeight="true" hidden="false" ht="20.1" outlineLevel="0" r="102">
      <c r="A102" s="66" t="n">
        <v>99</v>
      </c>
      <c r="B102" s="68"/>
      <c r="C102" s="68"/>
      <c r="D102" s="66" t="s">
        <v>4505</v>
      </c>
      <c r="E102" s="67" t="n">
        <v>1</v>
      </c>
    </row>
    <row collapsed="false" customFormat="false" customHeight="true" hidden="false" ht="20.1" outlineLevel="0" r="103">
      <c r="A103" s="66" t="n">
        <v>100</v>
      </c>
      <c r="B103" s="68"/>
      <c r="C103" s="68"/>
      <c r="D103" s="66" t="s">
        <v>4506</v>
      </c>
      <c r="E103" s="67" t="n">
        <v>1</v>
      </c>
    </row>
    <row collapsed="false" customFormat="false" customHeight="true" hidden="false" ht="20.1" outlineLevel="0" r="104">
      <c r="A104" s="66" t="n">
        <v>101</v>
      </c>
      <c r="B104" s="68"/>
      <c r="C104" s="68"/>
      <c r="D104" s="66" t="s">
        <v>4507</v>
      </c>
      <c r="E104" s="67" t="n">
        <v>1</v>
      </c>
    </row>
    <row collapsed="false" customFormat="false" customHeight="true" hidden="false" ht="20.1" outlineLevel="0" r="105">
      <c r="A105" s="66" t="n">
        <v>102</v>
      </c>
      <c r="B105" s="68"/>
      <c r="C105" s="68"/>
      <c r="D105" s="66" t="s">
        <v>4508</v>
      </c>
      <c r="E105" s="67" t="n">
        <v>1</v>
      </c>
    </row>
    <row collapsed="false" customFormat="false" customHeight="true" hidden="false" ht="20.1" outlineLevel="0" r="106">
      <c r="A106" s="66" t="n">
        <v>103</v>
      </c>
      <c r="B106" s="68"/>
      <c r="C106" s="68"/>
      <c r="D106" s="66" t="s">
        <v>4509</v>
      </c>
      <c r="E106" s="67" t="n">
        <v>1</v>
      </c>
    </row>
    <row collapsed="false" customFormat="false" customHeight="true" hidden="false" ht="20.1" outlineLevel="0" r="107">
      <c r="A107" s="66" t="n">
        <v>104</v>
      </c>
      <c r="B107" s="68"/>
      <c r="C107" s="68"/>
      <c r="D107" s="66" t="s">
        <v>4510</v>
      </c>
      <c r="E107" s="67" t="n">
        <v>1</v>
      </c>
    </row>
    <row collapsed="false" customFormat="false" customHeight="true" hidden="false" ht="20.1" outlineLevel="0" r="108">
      <c r="A108" s="66" t="n">
        <v>105</v>
      </c>
      <c r="B108" s="68"/>
      <c r="C108" s="68"/>
      <c r="D108" s="66" t="s">
        <v>4511</v>
      </c>
      <c r="E108" s="67" t="n">
        <v>1</v>
      </c>
    </row>
    <row collapsed="false" customFormat="false" customHeight="true" hidden="false" ht="20.1" outlineLevel="0" r="109">
      <c r="A109" s="66" t="n">
        <v>106</v>
      </c>
      <c r="B109" s="68"/>
      <c r="C109" s="68"/>
      <c r="D109" s="66" t="s">
        <v>4512</v>
      </c>
      <c r="E109" s="67" t="n">
        <v>1</v>
      </c>
    </row>
    <row collapsed="false" customFormat="false" customHeight="true" hidden="false" ht="20.1" outlineLevel="0" r="110">
      <c r="A110" s="66" t="n">
        <v>107</v>
      </c>
      <c r="B110" s="68"/>
      <c r="C110" s="68"/>
      <c r="D110" s="66" t="s">
        <v>4513</v>
      </c>
      <c r="E110" s="67" t="n">
        <v>1</v>
      </c>
    </row>
    <row collapsed="false" customFormat="false" customHeight="true" hidden="false" ht="20.1" outlineLevel="0" r="111">
      <c r="A111" s="66" t="n">
        <v>108</v>
      </c>
      <c r="B111" s="68"/>
      <c r="C111" s="68"/>
      <c r="D111" s="66" t="s">
        <v>4514</v>
      </c>
      <c r="E111" s="67" t="n">
        <v>1</v>
      </c>
    </row>
    <row collapsed="false" customFormat="false" customHeight="true" hidden="false" ht="20.1" outlineLevel="0" r="112">
      <c r="A112" s="66" t="n">
        <v>109</v>
      </c>
      <c r="B112" s="68"/>
      <c r="C112" s="68"/>
      <c r="D112" s="66" t="s">
        <v>4515</v>
      </c>
      <c r="E112" s="67" t="n">
        <v>1</v>
      </c>
    </row>
    <row collapsed="false" customFormat="false" customHeight="true" hidden="false" ht="20.1" outlineLevel="0" r="113">
      <c r="A113" s="66" t="n">
        <v>110</v>
      </c>
      <c r="B113" s="68"/>
      <c r="C113" s="68"/>
      <c r="D113" s="66" t="s">
        <v>4516</v>
      </c>
      <c r="E113" s="67" t="n">
        <v>1</v>
      </c>
    </row>
    <row collapsed="false" customFormat="false" customHeight="true" hidden="false" ht="20.1" outlineLevel="0" r="114">
      <c r="A114" s="66" t="n">
        <v>111</v>
      </c>
      <c r="B114" s="68"/>
      <c r="C114" s="68"/>
      <c r="D114" s="66" t="s">
        <v>4517</v>
      </c>
      <c r="E114" s="67" t="n">
        <v>1</v>
      </c>
    </row>
    <row collapsed="false" customFormat="false" customHeight="true" hidden="false" ht="20.1" outlineLevel="0" r="115">
      <c r="A115" s="66"/>
      <c r="B115" s="68" t="s">
        <v>4447</v>
      </c>
      <c r="C115" s="68"/>
      <c r="D115" s="68" t="n">
        <v>64</v>
      </c>
      <c r="E115" s="69" t="n">
        <f aca="false">SUM(E51:E114)</f>
        <v>70</v>
      </c>
    </row>
    <row collapsed="false" customFormat="false" customHeight="true" hidden="false" ht="20.1" outlineLevel="0" r="116">
      <c r="A116" s="66" t="n">
        <v>112</v>
      </c>
      <c r="B116" s="66" t="s">
        <v>4518</v>
      </c>
      <c r="C116" s="68"/>
      <c r="D116" s="66" t="s">
        <v>4519</v>
      </c>
      <c r="E116" s="67" t="n">
        <v>1</v>
      </c>
      <c r="F116" s="66" t="s">
        <v>4401</v>
      </c>
    </row>
    <row collapsed="false" customFormat="false" customHeight="true" hidden="false" ht="20.1" outlineLevel="0" r="117">
      <c r="A117" s="66" t="n">
        <v>113</v>
      </c>
      <c r="B117" s="66"/>
      <c r="C117" s="68"/>
      <c r="D117" s="66" t="s">
        <v>4520</v>
      </c>
      <c r="E117" s="67" t="n">
        <v>1</v>
      </c>
      <c r="F117" s="66"/>
    </row>
    <row collapsed="false" customFormat="false" customHeight="true" hidden="false" ht="20.1" outlineLevel="0" r="118">
      <c r="A118" s="66" t="n">
        <v>114</v>
      </c>
      <c r="B118" s="66"/>
      <c r="C118" s="68"/>
      <c r="D118" s="66" t="s">
        <v>4521</v>
      </c>
      <c r="E118" s="67" t="n">
        <v>1</v>
      </c>
      <c r="F118" s="66"/>
    </row>
    <row collapsed="false" customFormat="false" customHeight="true" hidden="false" ht="20.1" outlineLevel="0" r="119">
      <c r="A119" s="66" t="n">
        <v>115</v>
      </c>
      <c r="B119" s="66"/>
      <c r="C119" s="68"/>
      <c r="D119" s="66" t="s">
        <v>4522</v>
      </c>
      <c r="E119" s="67" t="n">
        <v>1</v>
      </c>
      <c r="F119" s="66"/>
    </row>
    <row collapsed="false" customFormat="false" customHeight="true" hidden="false" ht="20.1" outlineLevel="0" r="120">
      <c r="A120" s="66" t="n">
        <v>116</v>
      </c>
      <c r="B120" s="66"/>
      <c r="C120" s="68"/>
      <c r="D120" s="66" t="s">
        <v>4523</v>
      </c>
      <c r="E120" s="67" t="n">
        <v>3</v>
      </c>
      <c r="F120" s="66"/>
    </row>
    <row collapsed="false" customFormat="false" customHeight="true" hidden="false" ht="20.1" outlineLevel="0" r="121">
      <c r="A121" s="66" t="n">
        <v>117</v>
      </c>
      <c r="B121" s="66"/>
      <c r="C121" s="68"/>
      <c r="D121" s="66" t="s">
        <v>3842</v>
      </c>
      <c r="E121" s="67" t="n">
        <v>1</v>
      </c>
      <c r="F121" s="66"/>
    </row>
    <row collapsed="false" customFormat="false" customHeight="true" hidden="false" ht="20.1" outlineLevel="0" r="122">
      <c r="A122" s="66" t="n">
        <v>118</v>
      </c>
      <c r="B122" s="66"/>
      <c r="C122" s="68"/>
      <c r="D122" s="66" t="s">
        <v>4524</v>
      </c>
      <c r="E122" s="67" t="n">
        <v>1</v>
      </c>
      <c r="F122" s="66"/>
    </row>
    <row collapsed="false" customFormat="false" customHeight="true" hidden="false" ht="20.1" outlineLevel="0" r="123">
      <c r="A123" s="66" t="n">
        <v>119</v>
      </c>
      <c r="B123" s="66"/>
      <c r="C123" s="68"/>
      <c r="D123" s="66" t="s">
        <v>4525</v>
      </c>
      <c r="E123" s="67" t="n">
        <v>1</v>
      </c>
      <c r="F123" s="66"/>
    </row>
    <row collapsed="false" customFormat="false" customHeight="true" hidden="false" ht="20.1" outlineLevel="0" r="124">
      <c r="A124" s="66" t="n">
        <v>120</v>
      </c>
      <c r="B124" s="66"/>
      <c r="C124" s="68"/>
      <c r="D124" s="66" t="s">
        <v>4526</v>
      </c>
      <c r="E124" s="67" t="n">
        <v>1</v>
      </c>
    </row>
    <row collapsed="false" customFormat="false" customHeight="true" hidden="false" ht="20.1" outlineLevel="0" r="125">
      <c r="A125" s="66" t="n">
        <v>121</v>
      </c>
      <c r="B125" s="66"/>
      <c r="C125" s="68"/>
      <c r="D125" s="66" t="s">
        <v>4527</v>
      </c>
      <c r="E125" s="67" t="n">
        <v>2</v>
      </c>
    </row>
    <row collapsed="false" customFormat="false" customHeight="true" hidden="false" ht="20.1" outlineLevel="0" r="126">
      <c r="A126" s="66" t="n">
        <v>122</v>
      </c>
      <c r="B126" s="66"/>
      <c r="C126" s="68"/>
      <c r="D126" s="66" t="s">
        <v>4528</v>
      </c>
      <c r="E126" s="67" t="n">
        <v>3</v>
      </c>
    </row>
    <row collapsed="false" customFormat="false" customHeight="true" hidden="false" ht="20.1" outlineLevel="0" r="127">
      <c r="A127" s="66" t="n">
        <v>123</v>
      </c>
      <c r="B127" s="66"/>
      <c r="C127" s="68"/>
      <c r="D127" s="66" t="s">
        <v>4529</v>
      </c>
      <c r="E127" s="67" t="n">
        <v>1</v>
      </c>
    </row>
    <row collapsed="false" customFormat="false" customHeight="true" hidden="false" ht="20.1" outlineLevel="0" r="128">
      <c r="A128" s="66" t="n">
        <v>124</v>
      </c>
      <c r="B128" s="66"/>
      <c r="C128" s="68"/>
      <c r="D128" s="66" t="s">
        <v>4530</v>
      </c>
      <c r="E128" s="67" t="n">
        <v>1</v>
      </c>
    </row>
    <row collapsed="false" customFormat="false" customHeight="true" hidden="false" ht="20.1" outlineLevel="0" r="129">
      <c r="A129" s="66" t="n">
        <v>125</v>
      </c>
      <c r="B129" s="66"/>
      <c r="C129" s="68"/>
      <c r="D129" s="66" t="s">
        <v>4531</v>
      </c>
      <c r="E129" s="67" t="n">
        <v>1</v>
      </c>
    </row>
    <row collapsed="false" customFormat="false" customHeight="true" hidden="false" ht="20.1" outlineLevel="0" r="130">
      <c r="A130" s="66" t="n">
        <v>126</v>
      </c>
      <c r="B130" s="66"/>
      <c r="C130" s="68"/>
      <c r="D130" s="66" t="s">
        <v>4532</v>
      </c>
      <c r="E130" s="67" t="n">
        <v>3</v>
      </c>
    </row>
    <row collapsed="false" customFormat="false" customHeight="true" hidden="false" ht="20.1" outlineLevel="0" r="131">
      <c r="A131" s="66" t="n">
        <v>127</v>
      </c>
      <c r="B131" s="66"/>
      <c r="C131" s="68"/>
      <c r="D131" s="66" t="s">
        <v>4533</v>
      </c>
      <c r="E131" s="67" t="n">
        <v>2</v>
      </c>
    </row>
    <row collapsed="false" customFormat="false" customHeight="true" hidden="false" ht="20.1" outlineLevel="0" r="132">
      <c r="A132" s="66" t="n">
        <v>128</v>
      </c>
      <c r="B132" s="66"/>
      <c r="C132" s="68"/>
      <c r="D132" s="66" t="s">
        <v>3832</v>
      </c>
      <c r="E132" s="67" t="n">
        <v>3</v>
      </c>
    </row>
    <row collapsed="false" customFormat="false" customHeight="true" hidden="false" ht="20.1" outlineLevel="0" r="133">
      <c r="A133" s="66" t="n">
        <v>129</v>
      </c>
      <c r="B133" s="66"/>
      <c r="C133" s="68"/>
      <c r="D133" s="66" t="s">
        <v>4534</v>
      </c>
      <c r="E133" s="67" t="n">
        <v>3</v>
      </c>
    </row>
    <row collapsed="false" customFormat="false" customHeight="true" hidden="false" ht="20.1" outlineLevel="0" r="134">
      <c r="A134" s="66" t="n">
        <v>130</v>
      </c>
      <c r="B134" s="66"/>
      <c r="C134" s="68"/>
      <c r="D134" s="66" t="s">
        <v>4535</v>
      </c>
      <c r="E134" s="67" t="n">
        <v>1</v>
      </c>
    </row>
    <row collapsed="false" customFormat="false" customHeight="true" hidden="false" ht="20.1" outlineLevel="0" r="135">
      <c r="A135" s="66" t="n">
        <v>131</v>
      </c>
      <c r="B135" s="66"/>
      <c r="C135" s="68"/>
      <c r="D135" s="66" t="s">
        <v>4536</v>
      </c>
      <c r="E135" s="67" t="n">
        <v>1</v>
      </c>
    </row>
    <row collapsed="false" customFormat="false" customHeight="true" hidden="false" ht="20.1" outlineLevel="0" r="136">
      <c r="A136" s="66" t="n">
        <v>132</v>
      </c>
      <c r="B136" s="66"/>
      <c r="C136" s="68"/>
      <c r="D136" s="66" t="s">
        <v>4537</v>
      </c>
      <c r="E136" s="67" t="n">
        <v>2</v>
      </c>
    </row>
    <row collapsed="false" customFormat="false" customHeight="true" hidden="false" ht="20.1" outlineLevel="0" r="137">
      <c r="A137" s="66" t="n">
        <v>133</v>
      </c>
      <c r="B137" s="66"/>
      <c r="C137" s="68"/>
      <c r="D137" s="66" t="s">
        <v>4538</v>
      </c>
      <c r="E137" s="67" t="n">
        <v>5</v>
      </c>
    </row>
    <row collapsed="false" customFormat="false" customHeight="true" hidden="false" ht="20.1" outlineLevel="0" r="138">
      <c r="A138" s="66" t="n">
        <v>134</v>
      </c>
      <c r="B138" s="66"/>
      <c r="C138" s="68"/>
      <c r="D138" s="66" t="s">
        <v>4539</v>
      </c>
      <c r="E138" s="67" t="n">
        <v>4</v>
      </c>
    </row>
    <row collapsed="false" customFormat="false" customHeight="true" hidden="false" ht="20.1" outlineLevel="0" r="139">
      <c r="A139" s="66" t="n">
        <v>135</v>
      </c>
      <c r="B139" s="66"/>
      <c r="C139" s="68"/>
      <c r="D139" s="66" t="s">
        <v>4540</v>
      </c>
      <c r="E139" s="67" t="n">
        <v>2</v>
      </c>
    </row>
    <row collapsed="false" customFormat="false" customHeight="true" hidden="false" ht="20.1" outlineLevel="0" r="140">
      <c r="A140" s="66" t="n">
        <v>136</v>
      </c>
      <c r="B140" s="66"/>
      <c r="C140" s="68"/>
      <c r="D140" s="66" t="s">
        <v>3837</v>
      </c>
      <c r="E140" s="67" t="n">
        <v>2</v>
      </c>
    </row>
    <row collapsed="false" customFormat="false" customHeight="true" hidden="false" ht="20.1" outlineLevel="0" r="141">
      <c r="A141" s="66" t="n">
        <v>137</v>
      </c>
      <c r="B141" s="66"/>
      <c r="C141" s="68"/>
      <c r="D141" s="66" t="s">
        <v>4541</v>
      </c>
      <c r="E141" s="67" t="n">
        <v>3</v>
      </c>
    </row>
    <row collapsed="false" customFormat="true" customHeight="true" hidden="false" ht="20.1" outlineLevel="0" r="142" s="71">
      <c r="A142" s="66"/>
      <c r="B142" s="68" t="s">
        <v>4447</v>
      </c>
      <c r="C142" s="68"/>
      <c r="D142" s="68" t="n">
        <v>26</v>
      </c>
      <c r="E142" s="69" t="n">
        <f aca="false">SUM(E116:E141)</f>
        <v>50</v>
      </c>
      <c r="F142" s="68"/>
    </row>
    <row collapsed="false" customFormat="false" customHeight="true" hidden="false" ht="20.1" outlineLevel="0" r="143">
      <c r="A143" s="66" t="n">
        <v>138</v>
      </c>
      <c r="B143" s="66" t="s">
        <v>4542</v>
      </c>
      <c r="C143" s="68" t="s">
        <v>3880</v>
      </c>
      <c r="D143" s="72" t="s">
        <v>3881</v>
      </c>
      <c r="E143" s="73" t="n">
        <v>1</v>
      </c>
    </row>
    <row collapsed="false" customFormat="false" customHeight="true" hidden="false" ht="20.1" outlineLevel="0" r="144">
      <c r="A144" s="66" t="n">
        <v>139</v>
      </c>
      <c r="B144" s="66"/>
      <c r="C144" s="68"/>
      <c r="D144" s="72" t="s">
        <v>3882</v>
      </c>
      <c r="E144" s="73" t="n">
        <v>4</v>
      </c>
    </row>
    <row collapsed="false" customFormat="false" customHeight="true" hidden="false" ht="20.1" outlineLevel="0" r="145">
      <c r="A145" s="66" t="n">
        <v>140</v>
      </c>
      <c r="B145" s="66"/>
      <c r="C145" s="68"/>
      <c r="D145" s="72" t="s">
        <v>3883</v>
      </c>
      <c r="E145" s="73" t="n">
        <v>1</v>
      </c>
    </row>
    <row collapsed="false" customFormat="false" customHeight="true" hidden="false" ht="20.1" outlineLevel="0" r="146">
      <c r="A146" s="66" t="n">
        <v>141</v>
      </c>
      <c r="B146" s="66"/>
      <c r="C146" s="68"/>
      <c r="D146" s="72" t="s">
        <v>3884</v>
      </c>
      <c r="E146" s="73" t="n">
        <v>1</v>
      </c>
    </row>
    <row collapsed="false" customFormat="false" customHeight="true" hidden="false" ht="20.1" outlineLevel="0" r="147">
      <c r="A147" s="66" t="n">
        <v>142</v>
      </c>
      <c r="B147" s="66"/>
      <c r="C147" s="68"/>
      <c r="D147" s="72" t="s">
        <v>4543</v>
      </c>
      <c r="E147" s="73" t="n">
        <v>2</v>
      </c>
    </row>
    <row collapsed="false" customFormat="false" customHeight="true" hidden="false" ht="20.1" outlineLevel="0" r="148">
      <c r="A148" s="66" t="n">
        <v>143</v>
      </c>
      <c r="B148" s="66"/>
      <c r="C148" s="68"/>
      <c r="D148" s="72" t="s">
        <v>4544</v>
      </c>
      <c r="E148" s="73" t="n">
        <v>2</v>
      </c>
    </row>
    <row collapsed="false" customFormat="false" customHeight="true" hidden="false" ht="20.1" outlineLevel="0" r="149">
      <c r="A149" s="66" t="n">
        <v>144</v>
      </c>
      <c r="B149" s="66"/>
      <c r="C149" s="68"/>
      <c r="D149" s="72" t="s">
        <v>4545</v>
      </c>
      <c r="E149" s="73" t="n">
        <v>3</v>
      </c>
    </row>
    <row collapsed="false" customFormat="false" customHeight="true" hidden="false" ht="20.1" outlineLevel="0" r="150">
      <c r="A150" s="66" t="n">
        <v>145</v>
      </c>
      <c r="B150" s="66"/>
      <c r="C150" s="68"/>
      <c r="D150" s="72" t="s">
        <v>4546</v>
      </c>
      <c r="E150" s="73" t="n">
        <v>1</v>
      </c>
    </row>
    <row collapsed="false" customFormat="false" customHeight="true" hidden="false" ht="20.1" outlineLevel="0" r="151">
      <c r="A151" s="66" t="n">
        <v>146</v>
      </c>
      <c r="B151" s="66"/>
      <c r="C151" s="68"/>
      <c r="D151" s="72" t="s">
        <v>4547</v>
      </c>
      <c r="E151" s="73" t="n">
        <v>1</v>
      </c>
    </row>
    <row collapsed="false" customFormat="false" customHeight="true" hidden="false" ht="20.1" outlineLevel="0" r="152">
      <c r="A152" s="66" t="n">
        <v>147</v>
      </c>
      <c r="B152" s="66"/>
      <c r="C152" s="68"/>
      <c r="D152" s="72" t="s">
        <v>4548</v>
      </c>
      <c r="E152" s="73" t="n">
        <v>1</v>
      </c>
    </row>
    <row collapsed="false" customFormat="false" customHeight="true" hidden="false" ht="20.1" outlineLevel="0" r="153">
      <c r="A153" s="66" t="n">
        <v>148</v>
      </c>
      <c r="B153" s="66"/>
      <c r="C153" s="68"/>
      <c r="D153" s="72" t="s">
        <v>4549</v>
      </c>
      <c r="E153" s="73" t="n">
        <v>2</v>
      </c>
    </row>
    <row collapsed="false" customFormat="false" customHeight="true" hidden="false" ht="20.1" outlineLevel="0" r="154">
      <c r="A154" s="66" t="n">
        <v>149</v>
      </c>
      <c r="B154" s="66"/>
      <c r="C154" s="68"/>
      <c r="D154" s="72" t="s">
        <v>4550</v>
      </c>
      <c r="E154" s="73" t="n">
        <v>1</v>
      </c>
    </row>
    <row collapsed="false" customFormat="false" customHeight="true" hidden="false" ht="20.1" outlineLevel="0" r="155">
      <c r="A155" s="66" t="n">
        <v>150</v>
      </c>
      <c r="B155" s="68"/>
      <c r="C155" s="68"/>
      <c r="D155" s="66" t="s">
        <v>4551</v>
      </c>
      <c r="E155" s="67" t="n">
        <v>1</v>
      </c>
    </row>
    <row collapsed="false" customFormat="false" customHeight="true" hidden="false" ht="20.1" outlineLevel="0" r="156">
      <c r="A156" s="66" t="n">
        <v>151</v>
      </c>
      <c r="B156" s="66"/>
      <c r="C156" s="68"/>
      <c r="D156" s="72" t="s">
        <v>4552</v>
      </c>
      <c r="E156" s="67" t="n">
        <v>1</v>
      </c>
    </row>
    <row collapsed="false" customFormat="false" customHeight="true" hidden="false" ht="20.1" outlineLevel="0" r="157">
      <c r="A157" s="66" t="n">
        <v>152</v>
      </c>
      <c r="B157" s="66"/>
      <c r="C157" s="68"/>
      <c r="D157" s="72" t="s">
        <v>4553</v>
      </c>
      <c r="E157" s="67" t="n">
        <v>1</v>
      </c>
    </row>
    <row collapsed="false" customFormat="false" customHeight="true" hidden="false" ht="20.1" outlineLevel="0" r="158">
      <c r="A158" s="66" t="n">
        <v>153</v>
      </c>
      <c r="B158" s="66"/>
      <c r="C158" s="68"/>
      <c r="D158" s="72" t="s">
        <v>4554</v>
      </c>
      <c r="E158" s="67" t="n">
        <v>1</v>
      </c>
    </row>
    <row collapsed="false" customFormat="false" customHeight="true" hidden="false" ht="20.1" outlineLevel="0" r="159">
      <c r="A159" s="66" t="n">
        <v>154</v>
      </c>
      <c r="B159" s="66"/>
      <c r="C159" s="68"/>
      <c r="D159" s="72" t="s">
        <v>4555</v>
      </c>
      <c r="E159" s="67" t="n">
        <v>1</v>
      </c>
    </row>
    <row collapsed="false" customFormat="false" customHeight="true" hidden="false" ht="20.1" outlineLevel="0" r="160">
      <c r="A160" s="66" t="n">
        <v>155</v>
      </c>
      <c r="B160" s="66"/>
      <c r="C160" s="68"/>
      <c r="D160" s="72" t="s">
        <v>4556</v>
      </c>
      <c r="E160" s="67" t="n">
        <v>1</v>
      </c>
    </row>
    <row collapsed="false" customFormat="false" customHeight="true" hidden="false" ht="20.1" outlineLevel="0" r="161">
      <c r="A161" s="66" t="n">
        <v>156</v>
      </c>
      <c r="B161" s="66"/>
      <c r="C161" s="68"/>
      <c r="D161" s="72" t="s">
        <v>4557</v>
      </c>
      <c r="E161" s="67" t="n">
        <v>1</v>
      </c>
    </row>
    <row collapsed="false" customFormat="false" customHeight="true" hidden="false" ht="20.1" outlineLevel="0" r="162">
      <c r="A162" s="66" t="n">
        <v>157</v>
      </c>
      <c r="B162" s="66"/>
      <c r="C162" s="68"/>
      <c r="D162" s="72" t="s">
        <v>4558</v>
      </c>
      <c r="E162" s="67" t="n">
        <v>1</v>
      </c>
    </row>
    <row collapsed="false" customFormat="false" customHeight="true" hidden="false" ht="20.1" outlineLevel="0" r="163">
      <c r="A163" s="66" t="n">
        <v>158</v>
      </c>
      <c r="B163" s="66"/>
      <c r="C163" s="68"/>
      <c r="D163" s="72" t="s">
        <v>4559</v>
      </c>
      <c r="E163" s="67" t="n">
        <v>1</v>
      </c>
    </row>
    <row collapsed="false" customFormat="false" customHeight="true" hidden="false" ht="20.1" outlineLevel="0" r="164">
      <c r="A164" s="66" t="n">
        <v>159</v>
      </c>
      <c r="B164" s="66"/>
      <c r="C164" s="68"/>
      <c r="D164" s="72" t="s">
        <v>4560</v>
      </c>
      <c r="E164" s="67" t="n">
        <v>1</v>
      </c>
    </row>
    <row collapsed="false" customFormat="false" customHeight="true" hidden="false" ht="20.1" outlineLevel="0" r="165">
      <c r="A165" s="66" t="n">
        <v>160</v>
      </c>
      <c r="B165" s="66"/>
      <c r="C165" s="68" t="s">
        <v>3846</v>
      </c>
      <c r="D165" s="66" t="s">
        <v>4549</v>
      </c>
      <c r="E165" s="67" t="n">
        <v>1</v>
      </c>
      <c r="F165" s="66" t="s">
        <v>4401</v>
      </c>
    </row>
    <row collapsed="false" customFormat="false" customHeight="true" hidden="false" ht="20.1" outlineLevel="0" r="166">
      <c r="A166" s="66" t="n">
        <v>161</v>
      </c>
      <c r="B166" s="66"/>
      <c r="C166" s="68"/>
      <c r="D166" s="66" t="s">
        <v>4561</v>
      </c>
      <c r="E166" s="67" t="n">
        <v>1</v>
      </c>
      <c r="F166" s="66"/>
    </row>
    <row collapsed="false" customFormat="false" customHeight="true" hidden="false" ht="20.1" outlineLevel="0" r="167">
      <c r="A167" s="66" t="n">
        <v>162</v>
      </c>
      <c r="B167" s="66"/>
      <c r="C167" s="68"/>
      <c r="D167" s="66" t="s">
        <v>4562</v>
      </c>
      <c r="E167" s="67" t="n">
        <v>2</v>
      </c>
      <c r="F167" s="66"/>
    </row>
    <row collapsed="false" customFormat="false" customHeight="true" hidden="false" ht="20.1" outlineLevel="0" r="168">
      <c r="A168" s="66" t="n">
        <v>163</v>
      </c>
      <c r="B168" s="66"/>
      <c r="C168" s="68"/>
      <c r="D168" s="66" t="s">
        <v>4563</v>
      </c>
      <c r="E168" s="67" t="n">
        <v>1</v>
      </c>
      <c r="F168" s="66"/>
    </row>
    <row collapsed="false" customFormat="false" customHeight="true" hidden="false" ht="20.1" outlineLevel="0" r="169">
      <c r="A169" s="66" t="n">
        <v>164</v>
      </c>
      <c r="B169" s="66"/>
      <c r="C169" s="68"/>
      <c r="D169" s="66" t="s">
        <v>4564</v>
      </c>
      <c r="E169" s="67" t="n">
        <v>1</v>
      </c>
      <c r="F169" s="66"/>
    </row>
    <row collapsed="false" customFormat="false" customHeight="true" hidden="false" ht="20.1" outlineLevel="0" r="170">
      <c r="A170" s="66" t="n">
        <v>165</v>
      </c>
      <c r="B170" s="66"/>
      <c r="C170" s="68"/>
      <c r="D170" s="66" t="s">
        <v>4565</v>
      </c>
      <c r="E170" s="67" t="n">
        <v>1</v>
      </c>
      <c r="F170" s="66"/>
    </row>
    <row collapsed="false" customFormat="false" customHeight="true" hidden="false" ht="20.1" outlineLevel="0" r="171">
      <c r="A171" s="66" t="n">
        <v>166</v>
      </c>
      <c r="B171" s="66"/>
      <c r="C171" s="68"/>
      <c r="D171" s="66" t="s">
        <v>3852</v>
      </c>
      <c r="E171" s="67" t="n">
        <v>1</v>
      </c>
      <c r="F171" s="66"/>
    </row>
    <row collapsed="false" customFormat="false" customHeight="true" hidden="false" ht="20.1" outlineLevel="0" r="172">
      <c r="A172" s="66" t="n">
        <v>167</v>
      </c>
      <c r="B172" s="66"/>
      <c r="C172" s="68"/>
      <c r="D172" s="66" t="s">
        <v>4566</v>
      </c>
      <c r="E172" s="67" t="n">
        <v>1</v>
      </c>
      <c r="F172" s="66"/>
    </row>
    <row collapsed="false" customFormat="false" customHeight="true" hidden="false" ht="20.1" outlineLevel="0" r="173">
      <c r="A173" s="66" t="n">
        <v>168</v>
      </c>
      <c r="B173" s="66"/>
      <c r="C173" s="68"/>
      <c r="D173" s="66" t="s">
        <v>4567</v>
      </c>
      <c r="E173" s="67" t="n">
        <v>1</v>
      </c>
      <c r="F173" s="66"/>
    </row>
    <row collapsed="false" customFormat="false" customHeight="true" hidden="false" ht="20.1" outlineLevel="0" r="174">
      <c r="A174" s="66" t="n">
        <v>169</v>
      </c>
      <c r="B174" s="66"/>
      <c r="C174" s="68"/>
      <c r="D174" s="66" t="s">
        <v>4568</v>
      </c>
      <c r="E174" s="67" t="n">
        <v>1</v>
      </c>
    </row>
    <row collapsed="false" customFormat="false" customHeight="true" hidden="false" ht="20.1" outlineLevel="0" r="175">
      <c r="A175" s="66" t="n">
        <v>170</v>
      </c>
      <c r="B175" s="66"/>
      <c r="C175" s="68"/>
      <c r="D175" s="66" t="s">
        <v>3857</v>
      </c>
      <c r="E175" s="67" t="n">
        <v>1</v>
      </c>
    </row>
    <row collapsed="false" customFormat="false" customHeight="true" hidden="false" ht="20.1" outlineLevel="0" r="176">
      <c r="A176" s="66" t="n">
        <v>171</v>
      </c>
      <c r="B176" s="66"/>
      <c r="C176" s="68"/>
      <c r="D176" s="66" t="s">
        <v>4569</v>
      </c>
      <c r="E176" s="67" t="n">
        <v>1</v>
      </c>
    </row>
    <row collapsed="false" customFormat="false" customHeight="true" hidden="false" ht="20.1" outlineLevel="0" r="177">
      <c r="A177" s="66" t="n">
        <v>172</v>
      </c>
      <c r="B177" s="66"/>
      <c r="C177" s="68"/>
      <c r="D177" s="66" t="s">
        <v>4570</v>
      </c>
      <c r="E177" s="67" t="n">
        <v>1</v>
      </c>
    </row>
    <row collapsed="false" customFormat="false" customHeight="true" hidden="false" ht="20.1" outlineLevel="0" r="178">
      <c r="A178" s="66" t="n">
        <v>173</v>
      </c>
      <c r="B178" s="66"/>
      <c r="C178" s="68"/>
      <c r="D178" s="66" t="s">
        <v>3847</v>
      </c>
      <c r="E178" s="67" t="n">
        <v>2</v>
      </c>
    </row>
    <row collapsed="false" customFormat="false" customHeight="true" hidden="false" ht="20.1" outlineLevel="0" r="179">
      <c r="A179" s="66" t="n">
        <v>174</v>
      </c>
      <c r="B179" s="66"/>
      <c r="C179" s="68"/>
      <c r="D179" s="66" t="s">
        <v>240</v>
      </c>
      <c r="E179" s="67" t="n">
        <v>1</v>
      </c>
    </row>
    <row collapsed="false" customFormat="false" customHeight="true" hidden="false" ht="20.1" outlineLevel="0" r="180">
      <c r="A180" s="66" t="n">
        <v>175</v>
      </c>
      <c r="B180" s="66"/>
      <c r="C180" s="68"/>
      <c r="D180" s="66" t="s">
        <v>4571</v>
      </c>
      <c r="E180" s="67" t="n">
        <v>1</v>
      </c>
    </row>
    <row collapsed="false" customFormat="false" customHeight="true" hidden="false" ht="20.1" outlineLevel="0" r="181">
      <c r="A181" s="66" t="n">
        <v>176</v>
      </c>
      <c r="B181" s="66"/>
      <c r="C181" s="68" t="s">
        <v>3873</v>
      </c>
      <c r="D181" s="66" t="s">
        <v>4572</v>
      </c>
      <c r="E181" s="67" t="n">
        <v>1</v>
      </c>
    </row>
    <row collapsed="false" customFormat="false" customHeight="true" hidden="false" ht="20.1" outlineLevel="0" r="182">
      <c r="A182" s="66" t="n">
        <v>177</v>
      </c>
      <c r="B182" s="66"/>
      <c r="C182" s="68"/>
      <c r="D182" s="66" t="s">
        <v>4573</v>
      </c>
      <c r="E182" s="67" t="n">
        <v>1</v>
      </c>
    </row>
    <row collapsed="false" customFormat="true" customHeight="true" hidden="false" ht="20.1" outlineLevel="0" r="183" s="71">
      <c r="A183" s="66"/>
      <c r="B183" s="68" t="s">
        <v>4447</v>
      </c>
      <c r="C183" s="68"/>
      <c r="D183" s="68" t="n">
        <v>40</v>
      </c>
      <c r="E183" s="69" t="n">
        <f aca="false">SUM(E143:E182)</f>
        <v>50</v>
      </c>
      <c r="F183" s="68"/>
    </row>
    <row collapsed="false" customFormat="false" customHeight="true" hidden="false" ht="20.1" outlineLevel="0" r="184">
      <c r="A184" s="66" t="n">
        <v>178</v>
      </c>
      <c r="B184" s="66" t="s">
        <v>4574</v>
      </c>
      <c r="C184" s="68" t="s">
        <v>4575</v>
      </c>
      <c r="D184" s="74" t="s">
        <v>4576</v>
      </c>
      <c r="E184" s="67" t="n">
        <v>1</v>
      </c>
    </row>
    <row collapsed="false" customFormat="false" customHeight="true" hidden="false" ht="20.1" outlineLevel="0" r="185">
      <c r="A185" s="66" t="n">
        <v>179</v>
      </c>
      <c r="B185" s="66"/>
      <c r="C185" s="68"/>
      <c r="D185" s="74" t="s">
        <v>4577</v>
      </c>
      <c r="E185" s="67" t="n">
        <v>1</v>
      </c>
    </row>
    <row collapsed="false" customFormat="false" customHeight="true" hidden="false" ht="20.1" outlineLevel="0" r="186">
      <c r="A186" s="66" t="n">
        <v>180</v>
      </c>
      <c r="B186" s="66"/>
      <c r="C186" s="68"/>
      <c r="D186" s="74" t="s">
        <v>4578</v>
      </c>
      <c r="E186" s="67" t="n">
        <v>1</v>
      </c>
    </row>
    <row collapsed="false" customFormat="false" customHeight="true" hidden="false" ht="20.1" outlineLevel="0" r="187">
      <c r="A187" s="66" t="n">
        <v>181</v>
      </c>
      <c r="B187" s="66"/>
      <c r="C187" s="68"/>
      <c r="D187" s="74" t="s">
        <v>4579</v>
      </c>
      <c r="E187" s="67" t="n">
        <v>1</v>
      </c>
    </row>
    <row collapsed="false" customFormat="false" customHeight="true" hidden="false" ht="20.1" outlineLevel="0" r="188">
      <c r="A188" s="66" t="n">
        <v>182</v>
      </c>
      <c r="B188" s="66"/>
      <c r="C188" s="68"/>
      <c r="D188" s="74" t="s">
        <v>4580</v>
      </c>
      <c r="E188" s="67" t="n">
        <v>1</v>
      </c>
    </row>
    <row collapsed="false" customFormat="false" customHeight="true" hidden="false" ht="20.1" outlineLevel="0" r="189">
      <c r="A189" s="66" t="n">
        <v>183</v>
      </c>
      <c r="B189" s="66"/>
      <c r="C189" s="68"/>
      <c r="D189" s="74" t="s">
        <v>4581</v>
      </c>
      <c r="E189" s="67" t="n">
        <v>1</v>
      </c>
    </row>
    <row collapsed="false" customFormat="false" customHeight="true" hidden="false" ht="20.1" outlineLevel="0" r="190">
      <c r="A190" s="66" t="n">
        <v>184</v>
      </c>
      <c r="B190" s="66"/>
      <c r="C190" s="68"/>
      <c r="D190" s="74" t="s">
        <v>4582</v>
      </c>
      <c r="E190" s="67" t="n">
        <v>1</v>
      </c>
    </row>
    <row collapsed="false" customFormat="false" customHeight="true" hidden="false" ht="20.1" outlineLevel="0" r="191">
      <c r="A191" s="66" t="n">
        <v>185</v>
      </c>
      <c r="B191" s="66"/>
      <c r="C191" s="68"/>
      <c r="D191" s="74" t="s">
        <v>4583</v>
      </c>
      <c r="E191" s="67" t="n">
        <v>1</v>
      </c>
    </row>
    <row collapsed="false" customFormat="false" customHeight="true" hidden="false" ht="20.1" outlineLevel="0" r="192">
      <c r="A192" s="66" t="n">
        <v>186</v>
      </c>
      <c r="B192" s="66"/>
      <c r="C192" s="68"/>
      <c r="D192" s="74" t="s">
        <v>4584</v>
      </c>
      <c r="E192" s="67" t="n">
        <v>1</v>
      </c>
    </row>
    <row collapsed="false" customFormat="false" customHeight="true" hidden="false" ht="20.1" outlineLevel="0" r="193">
      <c r="A193" s="66" t="n">
        <v>187</v>
      </c>
      <c r="B193" s="66"/>
      <c r="C193" s="68" t="s">
        <v>4585</v>
      </c>
      <c r="D193" s="74" t="s">
        <v>4586</v>
      </c>
      <c r="E193" s="67" t="n">
        <v>1</v>
      </c>
    </row>
    <row collapsed="false" customFormat="false" customHeight="true" hidden="false" ht="20.1" outlineLevel="0" r="194">
      <c r="A194" s="66" t="n">
        <v>188</v>
      </c>
      <c r="B194" s="66"/>
      <c r="C194" s="68"/>
      <c r="D194" s="74" t="s">
        <v>4587</v>
      </c>
      <c r="E194" s="67" t="n">
        <v>1</v>
      </c>
    </row>
    <row collapsed="false" customFormat="false" customHeight="true" hidden="false" ht="20.1" outlineLevel="0" r="195">
      <c r="A195" s="66" t="n">
        <v>189</v>
      </c>
      <c r="B195" s="66"/>
      <c r="C195" s="68"/>
      <c r="D195" s="74" t="s">
        <v>4588</v>
      </c>
      <c r="E195" s="67" t="n">
        <v>1</v>
      </c>
    </row>
    <row collapsed="false" customFormat="false" customHeight="true" hidden="false" ht="20.1" outlineLevel="0" r="196">
      <c r="A196" s="66" t="n">
        <v>190</v>
      </c>
      <c r="B196" s="66"/>
      <c r="C196" s="68"/>
      <c r="D196" s="74" t="s">
        <v>4589</v>
      </c>
      <c r="E196" s="67" t="n">
        <v>1</v>
      </c>
    </row>
    <row collapsed="false" customFormat="false" customHeight="true" hidden="false" ht="20.1" outlineLevel="0" r="197">
      <c r="A197" s="66" t="n">
        <v>191</v>
      </c>
      <c r="B197" s="66"/>
      <c r="C197" s="68"/>
      <c r="D197" s="74" t="s">
        <v>4590</v>
      </c>
      <c r="E197" s="67" t="n">
        <v>1</v>
      </c>
    </row>
    <row collapsed="false" customFormat="false" customHeight="true" hidden="false" ht="20.1" outlineLevel="0" r="198">
      <c r="A198" s="66" t="n">
        <v>192</v>
      </c>
      <c r="B198" s="66"/>
      <c r="C198" s="68"/>
      <c r="D198" s="74" t="s">
        <v>4591</v>
      </c>
      <c r="E198" s="67" t="n">
        <v>1</v>
      </c>
    </row>
    <row collapsed="false" customFormat="false" customHeight="true" hidden="false" ht="20.1" outlineLevel="0" r="199">
      <c r="A199" s="66" t="n">
        <v>193</v>
      </c>
      <c r="B199" s="66"/>
      <c r="C199" s="68"/>
      <c r="D199" s="74" t="s">
        <v>4592</v>
      </c>
      <c r="E199" s="67" t="n">
        <v>1</v>
      </c>
    </row>
    <row collapsed="false" customFormat="false" customHeight="true" hidden="false" ht="20.1" outlineLevel="0" r="200">
      <c r="A200" s="66" t="n">
        <v>194</v>
      </c>
      <c r="B200" s="66"/>
      <c r="C200" s="68"/>
      <c r="D200" s="74" t="s">
        <v>4593</v>
      </c>
      <c r="E200" s="67" t="n">
        <v>1</v>
      </c>
    </row>
    <row collapsed="false" customFormat="false" customHeight="true" hidden="false" ht="20.1" outlineLevel="0" r="201">
      <c r="A201" s="66" t="n">
        <v>195</v>
      </c>
      <c r="B201" s="66"/>
      <c r="C201" s="68"/>
      <c r="D201" s="74" t="s">
        <v>4594</v>
      </c>
      <c r="E201" s="67" t="n">
        <v>1</v>
      </c>
    </row>
    <row collapsed="false" customFormat="false" customHeight="true" hidden="false" ht="20.1" outlineLevel="0" r="202">
      <c r="A202" s="66" t="n">
        <v>196</v>
      </c>
      <c r="B202" s="66"/>
      <c r="C202" s="68"/>
      <c r="D202" s="74" t="s">
        <v>4595</v>
      </c>
      <c r="E202" s="67" t="n">
        <v>1</v>
      </c>
    </row>
    <row collapsed="false" customFormat="false" customHeight="true" hidden="false" ht="20.1" outlineLevel="0" r="203">
      <c r="A203" s="66" t="n">
        <v>197</v>
      </c>
      <c r="B203" s="66"/>
      <c r="C203" s="68" t="s">
        <v>4596</v>
      </c>
      <c r="D203" s="66" t="s">
        <v>4597</v>
      </c>
      <c r="E203" s="67" t="n">
        <v>1</v>
      </c>
      <c r="F203" s="66" t="s">
        <v>4401</v>
      </c>
    </row>
    <row collapsed="false" customFormat="false" customHeight="true" hidden="false" ht="20.1" outlineLevel="0" r="204">
      <c r="A204" s="66" t="n">
        <v>198</v>
      </c>
      <c r="B204" s="66"/>
      <c r="C204" s="68"/>
      <c r="D204" s="66" t="s">
        <v>4598</v>
      </c>
      <c r="E204" s="67" t="n">
        <v>1</v>
      </c>
      <c r="F204" s="66"/>
    </row>
    <row collapsed="false" customFormat="false" customHeight="true" hidden="false" ht="20.1" outlineLevel="0" r="205">
      <c r="A205" s="66" t="n">
        <v>199</v>
      </c>
      <c r="B205" s="66"/>
      <c r="C205" s="68"/>
      <c r="D205" s="74" t="s">
        <v>4599</v>
      </c>
      <c r="E205" s="67" t="n">
        <v>1</v>
      </c>
      <c r="F205" s="66"/>
    </row>
    <row collapsed="false" customFormat="false" customHeight="true" hidden="false" ht="20.1" outlineLevel="0" r="206">
      <c r="A206" s="66" t="n">
        <v>200</v>
      </c>
      <c r="B206" s="66"/>
      <c r="C206" s="68"/>
      <c r="D206" s="74" t="s">
        <v>4600</v>
      </c>
      <c r="E206" s="67" t="n">
        <v>1</v>
      </c>
      <c r="F206" s="66"/>
    </row>
    <row collapsed="false" customFormat="false" customHeight="true" hidden="false" ht="20.1" outlineLevel="0" r="207">
      <c r="A207" s="66" t="n">
        <v>201</v>
      </c>
      <c r="B207" s="66"/>
      <c r="C207" s="68"/>
      <c r="D207" s="74" t="s">
        <v>4601</v>
      </c>
      <c r="E207" s="67" t="n">
        <v>1</v>
      </c>
      <c r="F207" s="66"/>
    </row>
    <row collapsed="false" customFormat="false" customHeight="true" hidden="false" ht="20.1" outlineLevel="0" r="208">
      <c r="A208" s="66" t="n">
        <v>202</v>
      </c>
      <c r="B208" s="66"/>
      <c r="C208" s="68"/>
      <c r="D208" s="74" t="s">
        <v>4602</v>
      </c>
      <c r="E208" s="67" t="n">
        <v>1</v>
      </c>
      <c r="F208" s="66"/>
    </row>
    <row collapsed="false" customFormat="false" customHeight="true" hidden="false" ht="20.1" outlineLevel="0" r="209">
      <c r="A209" s="66" t="n">
        <v>203</v>
      </c>
      <c r="B209" s="66"/>
      <c r="C209" s="68"/>
      <c r="D209" s="74" t="s">
        <v>4603</v>
      </c>
      <c r="E209" s="67" t="n">
        <v>1</v>
      </c>
      <c r="F209" s="66"/>
    </row>
    <row collapsed="false" customFormat="false" customHeight="true" hidden="false" ht="20.1" outlineLevel="0" r="210">
      <c r="A210" s="66" t="n">
        <v>204</v>
      </c>
      <c r="B210" s="66"/>
      <c r="C210" s="68"/>
      <c r="D210" s="74" t="s">
        <v>4604</v>
      </c>
      <c r="E210" s="67" t="n">
        <v>1</v>
      </c>
      <c r="F210" s="66"/>
    </row>
    <row collapsed="false" customFormat="false" customHeight="true" hidden="false" ht="20.1" outlineLevel="0" r="211">
      <c r="A211" s="66" t="n">
        <v>205</v>
      </c>
      <c r="B211" s="66"/>
      <c r="C211" s="68"/>
      <c r="D211" s="74" t="s">
        <v>4605</v>
      </c>
      <c r="E211" s="67" t="n">
        <v>1</v>
      </c>
      <c r="F211" s="66"/>
    </row>
    <row collapsed="false" customFormat="false" customHeight="true" hidden="false" ht="20.1" outlineLevel="0" r="212">
      <c r="A212" s="66" t="n">
        <v>206</v>
      </c>
      <c r="B212" s="66"/>
      <c r="C212" s="68"/>
      <c r="D212" s="74" t="s">
        <v>4606</v>
      </c>
      <c r="E212" s="67" t="n">
        <v>1</v>
      </c>
      <c r="F212" s="66"/>
    </row>
    <row collapsed="false" customFormat="false" customHeight="true" hidden="false" ht="20.1" outlineLevel="0" r="213">
      <c r="A213" s="66" t="n">
        <v>207</v>
      </c>
      <c r="B213" s="66"/>
      <c r="C213" s="68"/>
      <c r="D213" s="75" t="s">
        <v>4607</v>
      </c>
      <c r="E213" s="67" t="n">
        <v>1</v>
      </c>
    </row>
    <row collapsed="false" customFormat="false" customHeight="true" hidden="false" ht="20.1" outlineLevel="0" r="214">
      <c r="A214" s="66" t="n">
        <v>208</v>
      </c>
      <c r="B214" s="66"/>
      <c r="C214" s="68" t="s">
        <v>3886</v>
      </c>
      <c r="D214" s="74" t="s">
        <v>4608</v>
      </c>
      <c r="E214" s="67" t="n">
        <v>1</v>
      </c>
    </row>
    <row collapsed="false" customFormat="false" customHeight="true" hidden="false" ht="20.1" outlineLevel="0" r="215">
      <c r="A215" s="66" t="n">
        <v>209</v>
      </c>
      <c r="B215" s="66"/>
      <c r="C215" s="68"/>
      <c r="D215" s="74" t="s">
        <v>4609</v>
      </c>
      <c r="E215" s="67" t="n">
        <v>1</v>
      </c>
    </row>
    <row collapsed="false" customFormat="false" customHeight="true" hidden="false" ht="20.1" outlineLevel="0" r="216">
      <c r="A216" s="66" t="n">
        <v>210</v>
      </c>
      <c r="B216" s="66"/>
      <c r="C216" s="68"/>
      <c r="D216" s="74" t="s">
        <v>3889</v>
      </c>
      <c r="E216" s="67" t="n">
        <v>1</v>
      </c>
    </row>
    <row collapsed="false" customFormat="false" customHeight="true" hidden="false" ht="20.1" outlineLevel="0" r="217">
      <c r="A217" s="66" t="n">
        <v>211</v>
      </c>
      <c r="B217" s="66"/>
      <c r="C217" s="68"/>
      <c r="D217" s="74" t="s">
        <v>4610</v>
      </c>
      <c r="E217" s="67" t="n">
        <v>1</v>
      </c>
    </row>
    <row collapsed="false" customFormat="false" customHeight="true" hidden="false" ht="20.1" outlineLevel="0" r="218">
      <c r="A218" s="66" t="n">
        <v>212</v>
      </c>
      <c r="B218" s="66"/>
      <c r="C218" s="68"/>
      <c r="D218" s="74" t="s">
        <v>4611</v>
      </c>
      <c r="E218" s="67" t="n">
        <v>1</v>
      </c>
    </row>
    <row collapsed="false" customFormat="false" customHeight="true" hidden="false" ht="20.1" outlineLevel="0" r="219">
      <c r="A219" s="66" t="n">
        <v>213</v>
      </c>
      <c r="B219" s="66"/>
      <c r="C219" s="68"/>
      <c r="D219" s="74" t="s">
        <v>4612</v>
      </c>
      <c r="E219" s="67" t="n">
        <v>1</v>
      </c>
    </row>
    <row collapsed="false" customFormat="false" customHeight="true" hidden="false" ht="20.1" outlineLevel="0" r="220">
      <c r="A220" s="66" t="n">
        <v>214</v>
      </c>
      <c r="B220" s="66"/>
      <c r="C220" s="68"/>
      <c r="D220" s="74" t="s">
        <v>4613</v>
      </c>
      <c r="E220" s="67" t="n">
        <v>1</v>
      </c>
    </row>
    <row collapsed="false" customFormat="false" customHeight="true" hidden="false" ht="20.1" outlineLevel="0" r="221">
      <c r="A221" s="66" t="n">
        <v>215</v>
      </c>
      <c r="B221" s="66"/>
      <c r="C221" s="68"/>
      <c r="D221" s="74" t="s">
        <v>4614</v>
      </c>
      <c r="E221" s="67" t="n">
        <v>1</v>
      </c>
    </row>
    <row collapsed="false" customFormat="false" customHeight="true" hidden="false" ht="20.1" outlineLevel="0" r="222">
      <c r="A222" s="66" t="n">
        <v>216</v>
      </c>
      <c r="B222" s="66"/>
      <c r="C222" s="68"/>
      <c r="D222" s="74" t="s">
        <v>4615</v>
      </c>
      <c r="E222" s="67" t="n">
        <v>1</v>
      </c>
    </row>
    <row collapsed="false" customFormat="false" customHeight="true" hidden="false" ht="20.1" outlineLevel="0" r="223">
      <c r="A223" s="66" t="n">
        <v>217</v>
      </c>
      <c r="B223" s="66"/>
      <c r="C223" s="68"/>
      <c r="D223" s="74" t="s">
        <v>4616</v>
      </c>
      <c r="E223" s="67" t="n">
        <v>1</v>
      </c>
    </row>
    <row collapsed="false" customFormat="false" customHeight="true" hidden="false" ht="20.1" outlineLevel="0" r="224">
      <c r="A224" s="66" t="n">
        <v>218</v>
      </c>
      <c r="B224" s="66"/>
      <c r="C224" s="68" t="s">
        <v>4617</v>
      </c>
      <c r="D224" s="74" t="s">
        <v>4618</v>
      </c>
      <c r="E224" s="67" t="n">
        <v>1</v>
      </c>
    </row>
    <row collapsed="false" customFormat="false" customHeight="true" hidden="false" ht="20.1" outlineLevel="0" r="225">
      <c r="A225" s="66" t="n">
        <v>219</v>
      </c>
      <c r="B225" s="66"/>
      <c r="C225" s="68"/>
      <c r="D225" s="74" t="s">
        <v>4619</v>
      </c>
      <c r="E225" s="67" t="n">
        <v>1</v>
      </c>
    </row>
    <row collapsed="false" customFormat="false" customHeight="true" hidden="false" ht="20.1" outlineLevel="0" r="226">
      <c r="A226" s="66" t="n">
        <v>220</v>
      </c>
      <c r="B226" s="66"/>
      <c r="C226" s="68"/>
      <c r="D226" s="74" t="s">
        <v>4620</v>
      </c>
      <c r="E226" s="67" t="n">
        <v>1</v>
      </c>
    </row>
    <row collapsed="false" customFormat="false" customHeight="true" hidden="false" ht="20.1" outlineLevel="0" r="227">
      <c r="A227" s="66" t="n">
        <v>221</v>
      </c>
      <c r="B227" s="66"/>
      <c r="C227" s="68"/>
      <c r="D227" s="74" t="s">
        <v>3979</v>
      </c>
      <c r="E227" s="67" t="n">
        <v>1</v>
      </c>
    </row>
    <row collapsed="false" customFormat="false" customHeight="true" hidden="false" ht="20.1" outlineLevel="0" r="228">
      <c r="A228" s="66" t="n">
        <v>222</v>
      </c>
      <c r="B228" s="66"/>
      <c r="C228" s="68"/>
      <c r="D228" s="74" t="s">
        <v>4621</v>
      </c>
      <c r="E228" s="67" t="n">
        <v>1</v>
      </c>
    </row>
    <row collapsed="false" customFormat="false" customHeight="true" hidden="false" ht="20.1" outlineLevel="0" r="229">
      <c r="A229" s="66" t="n">
        <v>223</v>
      </c>
      <c r="B229" s="66"/>
      <c r="C229" s="68"/>
      <c r="D229" s="74" t="s">
        <v>4622</v>
      </c>
      <c r="E229" s="67" t="n">
        <v>1</v>
      </c>
    </row>
    <row collapsed="false" customFormat="false" customHeight="true" hidden="false" ht="20.1" outlineLevel="0" r="230">
      <c r="A230" s="66" t="n">
        <v>224</v>
      </c>
      <c r="B230" s="66"/>
      <c r="C230" s="68"/>
      <c r="D230" s="74" t="s">
        <v>210</v>
      </c>
      <c r="E230" s="67" t="n">
        <v>1</v>
      </c>
    </row>
    <row collapsed="false" customFormat="false" customHeight="true" hidden="false" ht="20.1" outlineLevel="0" r="231">
      <c r="A231" s="66" t="n">
        <v>225</v>
      </c>
      <c r="B231" s="66"/>
      <c r="C231" s="68"/>
      <c r="D231" s="74" t="s">
        <v>4623</v>
      </c>
      <c r="E231" s="67" t="n">
        <v>1</v>
      </c>
    </row>
    <row collapsed="false" customFormat="false" customHeight="true" hidden="false" ht="20.1" outlineLevel="0" r="232">
      <c r="A232" s="66" t="n">
        <v>226</v>
      </c>
      <c r="B232" s="66"/>
      <c r="C232" s="68"/>
      <c r="D232" s="74" t="s">
        <v>4624</v>
      </c>
      <c r="E232" s="67" t="n">
        <v>1</v>
      </c>
    </row>
    <row collapsed="false" customFormat="false" customHeight="true" hidden="false" ht="20.1" outlineLevel="0" r="233">
      <c r="A233" s="66" t="n">
        <v>227</v>
      </c>
      <c r="B233" s="66"/>
      <c r="C233" s="68"/>
      <c r="D233" s="74" t="s">
        <v>4625</v>
      </c>
      <c r="E233" s="67" t="n">
        <v>1</v>
      </c>
    </row>
    <row collapsed="false" customFormat="false" customHeight="true" hidden="false" ht="20.1" outlineLevel="0" r="234">
      <c r="A234" s="66"/>
      <c r="B234" s="68" t="s">
        <v>4447</v>
      </c>
      <c r="C234" s="68"/>
      <c r="D234" s="68" t="n">
        <v>50</v>
      </c>
      <c r="E234" s="69" t="n">
        <v>50</v>
      </c>
    </row>
    <row collapsed="false" customFormat="false" customHeight="true" hidden="false" ht="20.1" outlineLevel="0" r="235">
      <c r="A235" s="66" t="n">
        <v>228</v>
      </c>
      <c r="B235" s="66" t="s">
        <v>4626</v>
      </c>
      <c r="C235" s="68" t="s">
        <v>4627</v>
      </c>
      <c r="D235" s="66" t="s">
        <v>4628</v>
      </c>
      <c r="E235" s="67" t="n">
        <v>2</v>
      </c>
      <c r="F235" s="66" t="s">
        <v>4401</v>
      </c>
    </row>
    <row collapsed="false" customFormat="false" customHeight="true" hidden="false" ht="20.1" outlineLevel="0" r="236">
      <c r="A236" s="66" t="n">
        <v>229</v>
      </c>
      <c r="B236" s="66"/>
      <c r="C236" s="68"/>
      <c r="D236" s="66" t="s">
        <v>4629</v>
      </c>
      <c r="E236" s="67" t="n">
        <v>1</v>
      </c>
      <c r="F236" s="66"/>
    </row>
    <row collapsed="false" customFormat="false" customHeight="true" hidden="false" ht="20.1" outlineLevel="0" r="237">
      <c r="A237" s="66" t="n">
        <v>230</v>
      </c>
      <c r="B237" s="66"/>
      <c r="C237" s="68"/>
      <c r="D237" s="66" t="s">
        <v>4630</v>
      </c>
      <c r="E237" s="67" t="n">
        <v>1</v>
      </c>
      <c r="F237" s="66"/>
    </row>
    <row collapsed="false" customFormat="false" customHeight="true" hidden="false" ht="20.1" outlineLevel="0" r="238">
      <c r="A238" s="66" t="n">
        <v>231</v>
      </c>
      <c r="B238" s="66"/>
      <c r="C238" s="68"/>
      <c r="D238" s="66" t="s">
        <v>3956</v>
      </c>
      <c r="E238" s="67" t="n">
        <v>2</v>
      </c>
      <c r="F238" s="66"/>
    </row>
    <row collapsed="false" customFormat="false" customHeight="true" hidden="false" ht="20.1" outlineLevel="0" r="239">
      <c r="A239" s="66" t="n">
        <v>232</v>
      </c>
      <c r="B239" s="66"/>
      <c r="C239" s="68"/>
      <c r="D239" s="66" t="s">
        <v>4631</v>
      </c>
      <c r="E239" s="67" t="n">
        <v>3</v>
      </c>
      <c r="F239" s="66"/>
    </row>
    <row collapsed="false" customFormat="false" customHeight="true" hidden="false" ht="20.1" outlineLevel="0" r="240">
      <c r="A240" s="66" t="n">
        <v>233</v>
      </c>
      <c r="B240" s="66"/>
      <c r="C240" s="68"/>
      <c r="D240" s="66" t="s">
        <v>4632</v>
      </c>
      <c r="E240" s="67" t="n">
        <v>2</v>
      </c>
      <c r="F240" s="66"/>
    </row>
    <row collapsed="false" customFormat="false" customHeight="true" hidden="false" ht="20.1" outlineLevel="0" r="241">
      <c r="A241" s="66" t="n">
        <v>234</v>
      </c>
      <c r="B241" s="66"/>
      <c r="C241" s="68"/>
      <c r="D241" s="66" t="s">
        <v>4633</v>
      </c>
      <c r="E241" s="67" t="n">
        <v>1</v>
      </c>
    </row>
    <row collapsed="false" customFormat="false" customHeight="true" hidden="false" ht="20.1" outlineLevel="0" r="242">
      <c r="A242" s="66" t="n">
        <v>235</v>
      </c>
      <c r="B242" s="66"/>
      <c r="C242" s="68"/>
      <c r="D242" s="66" t="s">
        <v>3951</v>
      </c>
      <c r="E242" s="67" t="n">
        <v>1</v>
      </c>
    </row>
    <row collapsed="false" customFormat="false" customHeight="true" hidden="false" ht="20.1" outlineLevel="0" r="243">
      <c r="A243" s="66" t="n">
        <v>236</v>
      </c>
      <c r="B243" s="66"/>
      <c r="C243" s="68"/>
      <c r="D243" s="66" t="s">
        <v>4634</v>
      </c>
      <c r="E243" s="67" t="n">
        <v>2</v>
      </c>
    </row>
    <row collapsed="false" customFormat="false" customHeight="true" hidden="false" ht="20.1" outlineLevel="0" r="244">
      <c r="A244" s="66" t="n">
        <v>237</v>
      </c>
      <c r="B244" s="66"/>
      <c r="C244" s="68"/>
      <c r="D244" s="66" t="s">
        <v>4635</v>
      </c>
      <c r="E244" s="67" t="n">
        <v>1</v>
      </c>
    </row>
    <row collapsed="false" customFormat="false" customHeight="true" hidden="false" ht="20.1" outlineLevel="0" r="245">
      <c r="A245" s="66" t="n">
        <v>238</v>
      </c>
      <c r="B245" s="66"/>
      <c r="C245" s="68"/>
      <c r="D245" s="66" t="s">
        <v>3949</v>
      </c>
      <c r="E245" s="67" t="n">
        <v>1</v>
      </c>
    </row>
    <row collapsed="false" customFormat="false" customHeight="true" hidden="false" ht="20.1" outlineLevel="0" r="246">
      <c r="A246" s="66" t="n">
        <v>239</v>
      </c>
      <c r="B246" s="66"/>
      <c r="C246" s="68"/>
      <c r="D246" s="66" t="s">
        <v>4636</v>
      </c>
      <c r="E246" s="67" t="n">
        <v>1</v>
      </c>
    </row>
    <row collapsed="false" customFormat="false" customHeight="true" hidden="false" ht="20.1" outlineLevel="0" r="247">
      <c r="A247" s="66" t="n">
        <v>240</v>
      </c>
      <c r="B247" s="66"/>
      <c r="C247" s="68"/>
      <c r="D247" s="66" t="s">
        <v>3947</v>
      </c>
      <c r="E247" s="67" t="n">
        <v>4</v>
      </c>
    </row>
    <row collapsed="false" customFormat="false" customHeight="true" hidden="false" ht="20.1" outlineLevel="0" r="248">
      <c r="A248" s="66" t="n">
        <v>241</v>
      </c>
      <c r="B248" s="66"/>
      <c r="C248" s="68"/>
      <c r="D248" s="66" t="s">
        <v>4226</v>
      </c>
      <c r="E248" s="67" t="n">
        <v>2</v>
      </c>
    </row>
    <row collapsed="false" customFormat="false" customHeight="true" hidden="false" ht="20.1" outlineLevel="0" r="249">
      <c r="A249" s="66" t="n">
        <v>242</v>
      </c>
      <c r="B249" s="66"/>
      <c r="C249" s="68"/>
      <c r="D249" s="66" t="s">
        <v>3944</v>
      </c>
      <c r="E249" s="67" t="n">
        <v>1</v>
      </c>
    </row>
    <row collapsed="false" customFormat="false" customHeight="true" hidden="false" ht="20.1" outlineLevel="0" r="250">
      <c r="A250" s="66" t="n">
        <v>243</v>
      </c>
      <c r="B250" s="66"/>
      <c r="C250" s="68" t="s">
        <v>4637</v>
      </c>
      <c r="D250" s="66" t="s">
        <v>3936</v>
      </c>
      <c r="E250" s="67" t="n">
        <v>2</v>
      </c>
    </row>
    <row collapsed="false" customFormat="false" customHeight="true" hidden="false" ht="20.1" outlineLevel="0" r="251">
      <c r="A251" s="66" t="n">
        <v>244</v>
      </c>
      <c r="B251" s="66"/>
      <c r="C251" s="68"/>
      <c r="D251" s="66" t="s">
        <v>3930</v>
      </c>
      <c r="E251" s="67" t="n">
        <v>1</v>
      </c>
    </row>
    <row collapsed="false" customFormat="false" customHeight="true" hidden="false" ht="20.1" outlineLevel="0" r="252">
      <c r="A252" s="66" t="n">
        <v>245</v>
      </c>
      <c r="B252" s="66"/>
      <c r="C252" s="68"/>
      <c r="D252" s="66" t="s">
        <v>4638</v>
      </c>
      <c r="E252" s="67" t="n">
        <v>1</v>
      </c>
    </row>
    <row collapsed="false" customFormat="false" customHeight="true" hidden="false" ht="20.1" outlineLevel="0" r="253">
      <c r="A253" s="66" t="n">
        <v>246</v>
      </c>
      <c r="B253" s="66"/>
      <c r="C253" s="68"/>
      <c r="D253" s="66" t="s">
        <v>4639</v>
      </c>
      <c r="E253" s="67" t="n">
        <v>1</v>
      </c>
    </row>
    <row collapsed="false" customFormat="false" customHeight="true" hidden="false" ht="20.1" outlineLevel="0" r="254">
      <c r="A254" s="66" t="n">
        <v>247</v>
      </c>
      <c r="B254" s="66"/>
      <c r="C254" s="68"/>
      <c r="D254" s="66" t="s">
        <v>4640</v>
      </c>
      <c r="E254" s="67" t="n">
        <v>1</v>
      </c>
    </row>
    <row collapsed="false" customFormat="false" customHeight="true" hidden="false" ht="20.1" outlineLevel="0" r="255">
      <c r="A255" s="66" t="n">
        <v>248</v>
      </c>
      <c r="B255" s="66"/>
      <c r="C255" s="68"/>
      <c r="D255" s="66" t="s">
        <v>4641</v>
      </c>
      <c r="E255" s="67" t="n">
        <v>1</v>
      </c>
    </row>
    <row collapsed="false" customFormat="false" customHeight="true" hidden="false" ht="20.1" outlineLevel="0" r="256">
      <c r="A256" s="66" t="n">
        <v>249</v>
      </c>
      <c r="B256" s="66"/>
      <c r="C256" s="68"/>
      <c r="D256" s="66" t="s">
        <v>4642</v>
      </c>
      <c r="E256" s="67" t="n">
        <v>1</v>
      </c>
    </row>
    <row collapsed="false" customFormat="false" customHeight="true" hidden="false" ht="20.1" outlineLevel="0" r="257">
      <c r="A257" s="66" t="n">
        <v>250</v>
      </c>
      <c r="B257" s="66"/>
      <c r="C257" s="68"/>
      <c r="D257" s="66" t="s">
        <v>4643</v>
      </c>
      <c r="E257" s="67" t="n">
        <v>1</v>
      </c>
    </row>
    <row collapsed="false" customFormat="false" customHeight="true" hidden="false" ht="20.1" outlineLevel="0" r="258">
      <c r="A258" s="66" t="n">
        <v>251</v>
      </c>
      <c r="B258" s="66"/>
      <c r="C258" s="68"/>
      <c r="D258" s="66" t="s">
        <v>4644</v>
      </c>
      <c r="E258" s="67" t="n">
        <v>1</v>
      </c>
    </row>
    <row collapsed="false" customFormat="false" customHeight="true" hidden="false" ht="20.1" outlineLevel="0" r="259">
      <c r="A259" s="66" t="n">
        <v>252</v>
      </c>
      <c r="B259" s="66"/>
      <c r="C259" s="68"/>
      <c r="D259" s="66" t="s">
        <v>4645</v>
      </c>
      <c r="E259" s="67" t="n">
        <v>1</v>
      </c>
    </row>
    <row collapsed="false" customFormat="false" customHeight="true" hidden="false" ht="20.1" outlineLevel="0" r="260">
      <c r="A260" s="66" t="n">
        <v>253</v>
      </c>
      <c r="B260" s="66"/>
      <c r="C260" s="68"/>
      <c r="D260" s="66" t="s">
        <v>4646</v>
      </c>
      <c r="E260" s="67" t="n">
        <v>2</v>
      </c>
    </row>
    <row collapsed="false" customFormat="false" customHeight="true" hidden="false" ht="20.1" outlineLevel="0" r="261">
      <c r="A261" s="66" t="n">
        <v>254</v>
      </c>
      <c r="B261" s="66"/>
      <c r="C261" s="68"/>
      <c r="D261" s="66" t="s">
        <v>4647</v>
      </c>
      <c r="E261" s="67" t="n">
        <v>4</v>
      </c>
    </row>
    <row collapsed="false" customFormat="false" customHeight="true" hidden="false" ht="20.1" outlineLevel="0" r="262">
      <c r="A262" s="66" t="n">
        <v>255</v>
      </c>
      <c r="B262" s="66"/>
      <c r="C262" s="68"/>
      <c r="D262" s="66" t="s">
        <v>4648</v>
      </c>
      <c r="E262" s="67" t="n">
        <v>2</v>
      </c>
    </row>
    <row collapsed="false" customFormat="false" customHeight="true" hidden="false" ht="20.1" outlineLevel="0" r="263">
      <c r="A263" s="66" t="n">
        <v>256</v>
      </c>
      <c r="B263" s="66"/>
      <c r="C263" s="68"/>
      <c r="D263" s="66" t="s">
        <v>4649</v>
      </c>
      <c r="E263" s="67" t="n">
        <v>2</v>
      </c>
    </row>
    <row collapsed="false" customFormat="false" customHeight="true" hidden="false" ht="20.1" outlineLevel="0" r="264">
      <c r="A264" s="66" t="n">
        <v>257</v>
      </c>
      <c r="B264" s="66"/>
      <c r="C264" s="68"/>
      <c r="D264" s="66" t="s">
        <v>4650</v>
      </c>
      <c r="E264" s="67" t="n">
        <v>2</v>
      </c>
    </row>
    <row collapsed="false" customFormat="false" customHeight="true" hidden="false" ht="20.1" outlineLevel="0" r="265">
      <c r="A265" s="66" t="n">
        <v>258</v>
      </c>
      <c r="B265" s="66"/>
      <c r="C265" s="68"/>
      <c r="D265" s="66" t="s">
        <v>4651</v>
      </c>
      <c r="E265" s="67" t="n">
        <v>2</v>
      </c>
    </row>
    <row collapsed="false" customFormat="false" customHeight="true" hidden="false" ht="20.1" outlineLevel="0" r="266">
      <c r="A266" s="66" t="n">
        <v>259</v>
      </c>
      <c r="B266" s="66"/>
      <c r="C266" s="68"/>
      <c r="D266" s="66" t="s">
        <v>4144</v>
      </c>
      <c r="E266" s="67" t="n">
        <v>3</v>
      </c>
    </row>
    <row collapsed="false" customFormat="false" customHeight="true" hidden="false" ht="20.1" outlineLevel="0" r="267">
      <c r="A267" s="66" t="n">
        <v>260</v>
      </c>
      <c r="B267" s="66"/>
      <c r="C267" s="68"/>
      <c r="D267" s="66" t="s">
        <v>4652</v>
      </c>
      <c r="E267" s="67" t="n">
        <v>2</v>
      </c>
    </row>
    <row collapsed="false" customFormat="false" customHeight="true" hidden="false" ht="20.1" outlineLevel="0" r="268">
      <c r="A268" s="66" t="n">
        <v>261</v>
      </c>
      <c r="B268" s="66"/>
      <c r="C268" s="68"/>
      <c r="D268" s="66" t="s">
        <v>4653</v>
      </c>
      <c r="E268" s="67" t="n">
        <v>1</v>
      </c>
    </row>
    <row collapsed="false" customFormat="false" customHeight="true" hidden="false" ht="20.1" outlineLevel="0" r="269">
      <c r="A269" s="66" t="n">
        <v>262</v>
      </c>
      <c r="B269" s="66"/>
      <c r="C269" s="68"/>
      <c r="D269" s="66" t="s">
        <v>4654</v>
      </c>
      <c r="E269" s="67" t="n">
        <v>1</v>
      </c>
    </row>
    <row collapsed="false" customFormat="false" customHeight="true" hidden="false" ht="20.1" outlineLevel="0" r="270">
      <c r="A270" s="66" t="n">
        <v>263</v>
      </c>
      <c r="B270" s="66"/>
      <c r="C270" s="68"/>
      <c r="D270" s="66" t="s">
        <v>4655</v>
      </c>
      <c r="E270" s="67" t="n">
        <v>1</v>
      </c>
    </row>
    <row collapsed="false" customFormat="false" customHeight="true" hidden="false" ht="20.1" outlineLevel="0" r="271">
      <c r="A271" s="66" t="n">
        <v>264</v>
      </c>
      <c r="B271" s="66"/>
      <c r="C271" s="68" t="s">
        <v>4627</v>
      </c>
      <c r="D271" s="66" t="s">
        <v>4656</v>
      </c>
      <c r="E271" s="67" t="n">
        <v>1</v>
      </c>
    </row>
    <row collapsed="false" customFormat="false" customHeight="true" hidden="false" ht="20.1" outlineLevel="0" r="272">
      <c r="A272" s="66" t="n">
        <v>265</v>
      </c>
      <c r="B272" s="66"/>
      <c r="C272" s="68" t="s">
        <v>4627</v>
      </c>
      <c r="D272" s="66" t="s">
        <v>4657</v>
      </c>
      <c r="E272" s="67" t="n">
        <v>2</v>
      </c>
    </row>
    <row collapsed="false" customFormat="false" customHeight="true" hidden="false" ht="20.1" outlineLevel="0" r="273">
      <c r="A273" s="66" t="n">
        <v>266</v>
      </c>
      <c r="B273" s="66"/>
      <c r="C273" s="68"/>
      <c r="D273" s="66" t="s">
        <v>4658</v>
      </c>
      <c r="E273" s="67" t="n">
        <v>2</v>
      </c>
    </row>
    <row collapsed="false" customFormat="false" customHeight="true" hidden="false" ht="20.1" outlineLevel="0" r="274">
      <c r="A274" s="66" t="n">
        <v>267</v>
      </c>
      <c r="B274" s="66"/>
      <c r="C274" s="68"/>
      <c r="D274" s="66" t="s">
        <v>4659</v>
      </c>
      <c r="E274" s="67" t="n">
        <v>2</v>
      </c>
    </row>
    <row collapsed="false" customFormat="false" customHeight="true" hidden="false" ht="20.1" outlineLevel="0" r="275">
      <c r="A275" s="66" t="n">
        <v>268</v>
      </c>
      <c r="B275" s="66"/>
      <c r="C275" s="68"/>
      <c r="D275" s="66" t="s">
        <v>4660</v>
      </c>
      <c r="E275" s="67" t="n">
        <v>1</v>
      </c>
    </row>
    <row collapsed="false" customFormat="false" customHeight="true" hidden="false" ht="20.1" outlineLevel="0" r="276">
      <c r="A276" s="66" t="n">
        <v>269</v>
      </c>
      <c r="B276" s="66"/>
      <c r="C276" s="68"/>
      <c r="D276" s="66" t="s">
        <v>4661</v>
      </c>
      <c r="E276" s="67" t="n">
        <v>3</v>
      </c>
    </row>
    <row collapsed="false" customFormat="false" customHeight="true" hidden="false" ht="20.1" outlineLevel="0" r="277">
      <c r="A277" s="66" t="n">
        <v>270</v>
      </c>
      <c r="B277" s="66"/>
      <c r="C277" s="68"/>
      <c r="D277" s="66" t="s">
        <v>4662</v>
      </c>
      <c r="E277" s="67" t="n">
        <v>1</v>
      </c>
    </row>
    <row collapsed="false" customFormat="true" customHeight="true" hidden="false" ht="20.1" outlineLevel="0" r="278" s="71">
      <c r="A278" s="66"/>
      <c r="B278" s="68" t="s">
        <v>4447</v>
      </c>
      <c r="C278" s="68"/>
      <c r="D278" s="68" t="n">
        <v>43</v>
      </c>
      <c r="E278" s="69" t="n">
        <f aca="false">SUM(E235:E277)</f>
        <v>70</v>
      </c>
      <c r="F278" s="68"/>
    </row>
    <row collapsed="false" customFormat="false" customHeight="true" hidden="false" ht="20.1" outlineLevel="0" r="279">
      <c r="A279" s="66" t="n">
        <v>271</v>
      </c>
      <c r="B279" s="66" t="s">
        <v>4663</v>
      </c>
      <c r="C279" s="68" t="s">
        <v>4664</v>
      </c>
      <c r="D279" s="66" t="s">
        <v>4665</v>
      </c>
      <c r="E279" s="67" t="n">
        <v>1</v>
      </c>
      <c r="F279" s="66" t="s">
        <v>4401</v>
      </c>
    </row>
    <row collapsed="false" customFormat="false" customHeight="true" hidden="false" ht="20.1" outlineLevel="0" r="280">
      <c r="A280" s="66" t="n">
        <v>272</v>
      </c>
      <c r="B280" s="66"/>
      <c r="C280" s="68"/>
      <c r="D280" s="66" t="s">
        <v>4381</v>
      </c>
      <c r="E280" s="67" t="n">
        <v>1</v>
      </c>
      <c r="F280" s="66"/>
    </row>
    <row collapsed="false" customFormat="false" customHeight="true" hidden="false" ht="20.1" outlineLevel="0" r="281">
      <c r="A281" s="66" t="n">
        <v>273</v>
      </c>
      <c r="B281" s="66"/>
      <c r="C281" s="68"/>
      <c r="D281" s="66" t="s">
        <v>4666</v>
      </c>
      <c r="E281" s="67" t="n">
        <v>2</v>
      </c>
      <c r="F281" s="66"/>
    </row>
    <row collapsed="false" customFormat="false" customHeight="true" hidden="false" ht="20.1" outlineLevel="0" r="282">
      <c r="A282" s="66" t="n">
        <v>274</v>
      </c>
      <c r="B282" s="66"/>
      <c r="C282" s="68"/>
      <c r="D282" s="76" t="s">
        <v>4667</v>
      </c>
      <c r="E282" s="67" t="n">
        <v>1</v>
      </c>
      <c r="F282" s="66"/>
    </row>
    <row collapsed="false" customFormat="false" customHeight="true" hidden="false" ht="20.1" outlineLevel="0" r="283">
      <c r="A283" s="66" t="n">
        <v>275</v>
      </c>
      <c r="B283" s="66"/>
      <c r="C283" s="68"/>
      <c r="D283" s="76" t="s">
        <v>4668</v>
      </c>
      <c r="E283" s="67" t="n">
        <v>1</v>
      </c>
      <c r="F283" s="66"/>
    </row>
    <row collapsed="false" customFormat="false" customHeight="true" hidden="false" ht="20.1" outlineLevel="0" r="284">
      <c r="A284" s="66" t="n">
        <v>276</v>
      </c>
      <c r="B284" s="66"/>
      <c r="C284" s="68"/>
      <c r="D284" s="76" t="s">
        <v>4381</v>
      </c>
      <c r="E284" s="67" t="n">
        <v>1</v>
      </c>
      <c r="F284" s="66"/>
    </row>
    <row collapsed="false" customFormat="false" customHeight="true" hidden="false" ht="20.1" outlineLevel="0" r="285">
      <c r="A285" s="66" t="n">
        <v>277</v>
      </c>
      <c r="B285" s="66"/>
      <c r="C285" s="68"/>
      <c r="D285" s="76" t="s">
        <v>4669</v>
      </c>
      <c r="E285" s="67" t="n">
        <v>1</v>
      </c>
      <c r="F285" s="66"/>
    </row>
    <row collapsed="false" customFormat="false" customHeight="true" hidden="false" ht="20.1" outlineLevel="0" r="286">
      <c r="A286" s="66" t="n">
        <v>278</v>
      </c>
      <c r="B286" s="66"/>
      <c r="C286" s="68"/>
      <c r="D286" s="76" t="s">
        <v>4670</v>
      </c>
      <c r="E286" s="67" t="n">
        <v>1</v>
      </c>
      <c r="F286" s="66"/>
    </row>
    <row collapsed="false" customFormat="false" customHeight="true" hidden="false" ht="20.1" outlineLevel="0" r="287">
      <c r="A287" s="66" t="n">
        <v>279</v>
      </c>
      <c r="B287" s="66"/>
      <c r="C287" s="68"/>
      <c r="D287" s="76" t="s">
        <v>4671</v>
      </c>
      <c r="E287" s="67" t="n">
        <v>1</v>
      </c>
      <c r="F287" s="66"/>
    </row>
    <row collapsed="false" customFormat="false" customHeight="true" hidden="false" ht="20.1" outlineLevel="0" r="288">
      <c r="A288" s="66" t="n">
        <v>280</v>
      </c>
      <c r="B288" s="66"/>
      <c r="C288" s="68"/>
      <c r="D288" s="76" t="s">
        <v>4039</v>
      </c>
      <c r="E288" s="67" t="n">
        <v>1</v>
      </c>
    </row>
    <row collapsed="false" customFormat="false" customHeight="true" hidden="false" ht="20.1" outlineLevel="0" r="289">
      <c r="A289" s="66" t="n">
        <v>281</v>
      </c>
      <c r="B289" s="66"/>
      <c r="C289" s="68" t="s">
        <v>4672</v>
      </c>
      <c r="D289" s="66" t="s">
        <v>4673</v>
      </c>
      <c r="E289" s="67" t="n">
        <v>2</v>
      </c>
      <c r="F289" s="66" t="s">
        <v>4401</v>
      </c>
    </row>
    <row collapsed="false" customFormat="false" customHeight="true" hidden="false" ht="20.1" outlineLevel="0" r="290">
      <c r="A290" s="66" t="n">
        <v>282</v>
      </c>
      <c r="B290" s="66"/>
      <c r="C290" s="68"/>
      <c r="D290" s="66" t="s">
        <v>4674</v>
      </c>
      <c r="E290" s="67" t="n">
        <v>2</v>
      </c>
      <c r="F290" s="66"/>
    </row>
    <row collapsed="false" customFormat="false" customHeight="true" hidden="false" ht="20.1" outlineLevel="0" r="291">
      <c r="A291" s="66" t="n">
        <v>283</v>
      </c>
      <c r="B291" s="66"/>
      <c r="C291" s="68"/>
      <c r="D291" s="66" t="s">
        <v>4675</v>
      </c>
      <c r="E291" s="67" t="n">
        <v>2</v>
      </c>
    </row>
    <row collapsed="false" customFormat="false" customHeight="true" hidden="false" ht="20.1" outlineLevel="0" r="292">
      <c r="A292" s="66" t="n">
        <v>284</v>
      </c>
      <c r="B292" s="66"/>
      <c r="C292" s="68"/>
      <c r="D292" s="66" t="s">
        <v>4676</v>
      </c>
      <c r="E292" s="67" t="n">
        <v>1</v>
      </c>
    </row>
    <row collapsed="false" customFormat="false" customHeight="true" hidden="false" ht="20.1" outlineLevel="0" r="293">
      <c r="A293" s="66" t="n">
        <v>285</v>
      </c>
      <c r="B293" s="66"/>
      <c r="C293" s="68"/>
      <c r="D293" s="66" t="s">
        <v>4677</v>
      </c>
      <c r="E293" s="67" t="n">
        <v>1</v>
      </c>
    </row>
    <row collapsed="false" customFormat="false" customHeight="true" hidden="false" ht="20.1" outlineLevel="0" r="294">
      <c r="A294" s="66" t="n">
        <v>286</v>
      </c>
      <c r="B294" s="66"/>
      <c r="C294" s="68"/>
      <c r="D294" s="66" t="s">
        <v>4678</v>
      </c>
      <c r="E294" s="67" t="n">
        <v>1</v>
      </c>
    </row>
    <row collapsed="false" customFormat="false" customHeight="true" hidden="false" ht="20.1" outlineLevel="0" r="295">
      <c r="A295" s="66" t="n">
        <v>287</v>
      </c>
      <c r="B295" s="66"/>
      <c r="C295" s="68"/>
      <c r="D295" s="66" t="s">
        <v>4679</v>
      </c>
      <c r="E295" s="67" t="n">
        <v>2</v>
      </c>
    </row>
    <row collapsed="false" customFormat="false" customHeight="true" hidden="false" ht="20.1" outlineLevel="0" r="296">
      <c r="A296" s="66" t="n">
        <v>288</v>
      </c>
      <c r="B296" s="66"/>
      <c r="C296" s="68"/>
      <c r="D296" s="66" t="s">
        <v>4680</v>
      </c>
      <c r="E296" s="67" t="n">
        <v>1</v>
      </c>
    </row>
    <row collapsed="false" customFormat="false" customHeight="true" hidden="false" ht="20.1" outlineLevel="0" r="297">
      <c r="A297" s="66" t="n">
        <v>289</v>
      </c>
      <c r="B297" s="66"/>
      <c r="C297" s="68"/>
      <c r="D297" s="66" t="s">
        <v>3823</v>
      </c>
      <c r="E297" s="67" t="n">
        <v>2</v>
      </c>
    </row>
    <row collapsed="false" customFormat="false" customHeight="true" hidden="false" ht="20.1" outlineLevel="0" r="298">
      <c r="A298" s="66" t="n">
        <v>290</v>
      </c>
      <c r="B298" s="66"/>
      <c r="C298" s="68"/>
      <c r="D298" s="66" t="s">
        <v>4681</v>
      </c>
      <c r="E298" s="67" t="n">
        <v>2</v>
      </c>
    </row>
    <row collapsed="false" customFormat="false" customHeight="true" hidden="false" ht="20.1" outlineLevel="0" r="299">
      <c r="A299" s="66" t="n">
        <v>291</v>
      </c>
      <c r="B299" s="66"/>
      <c r="C299" s="68"/>
      <c r="D299" s="66" t="s">
        <v>4682</v>
      </c>
      <c r="E299" s="67" t="n">
        <v>3</v>
      </c>
    </row>
    <row collapsed="false" customFormat="false" customHeight="true" hidden="false" ht="20.1" outlineLevel="0" r="300">
      <c r="A300" s="66" t="n">
        <v>292</v>
      </c>
      <c r="B300" s="66"/>
      <c r="C300" s="68"/>
      <c r="D300" s="66" t="s">
        <v>4683</v>
      </c>
      <c r="E300" s="67" t="n">
        <v>2</v>
      </c>
    </row>
    <row collapsed="false" customFormat="false" customHeight="true" hidden="false" ht="20.1" outlineLevel="0" r="301">
      <c r="A301" s="66" t="n">
        <v>293</v>
      </c>
      <c r="B301" s="66"/>
      <c r="C301" s="68"/>
      <c r="D301" s="66" t="s">
        <v>4684</v>
      </c>
      <c r="E301" s="67" t="n">
        <v>3</v>
      </c>
    </row>
    <row collapsed="false" customFormat="false" customHeight="true" hidden="false" ht="20.1" outlineLevel="0" r="302">
      <c r="A302" s="66" t="n">
        <v>294</v>
      </c>
      <c r="B302" s="66"/>
      <c r="C302" s="68"/>
      <c r="D302" s="66" t="s">
        <v>4685</v>
      </c>
      <c r="E302" s="67" t="n">
        <v>2</v>
      </c>
    </row>
    <row collapsed="false" customFormat="false" customHeight="true" hidden="false" ht="20.1" outlineLevel="0" r="303">
      <c r="A303" s="66" t="n">
        <v>295</v>
      </c>
      <c r="B303" s="66"/>
      <c r="C303" s="68" t="s">
        <v>3977</v>
      </c>
      <c r="D303" s="66" t="s">
        <v>4686</v>
      </c>
      <c r="E303" s="67" t="n">
        <v>1</v>
      </c>
    </row>
    <row collapsed="false" customFormat="false" customHeight="true" hidden="false" ht="20.1" outlineLevel="0" r="304">
      <c r="A304" s="66" t="n">
        <v>296</v>
      </c>
      <c r="B304" s="66"/>
      <c r="C304" s="68"/>
      <c r="D304" s="66" t="s">
        <v>4687</v>
      </c>
      <c r="E304" s="67" t="n">
        <v>1</v>
      </c>
    </row>
    <row collapsed="false" customFormat="false" customHeight="true" hidden="false" ht="20.1" outlineLevel="0" r="305">
      <c r="A305" s="66" t="n">
        <v>297</v>
      </c>
      <c r="B305" s="66"/>
      <c r="C305" s="68"/>
      <c r="D305" s="66" t="s">
        <v>4688</v>
      </c>
      <c r="E305" s="67" t="n">
        <v>1</v>
      </c>
    </row>
    <row collapsed="false" customFormat="false" customHeight="true" hidden="false" ht="20.1" outlineLevel="0" r="306">
      <c r="A306" s="66" t="n">
        <v>298</v>
      </c>
      <c r="B306" s="66"/>
      <c r="C306" s="77" t="s">
        <v>140</v>
      </c>
      <c r="D306" s="76" t="s">
        <v>3966</v>
      </c>
      <c r="E306" s="78" t="n">
        <v>1</v>
      </c>
    </row>
    <row collapsed="false" customFormat="false" customHeight="true" hidden="false" ht="20.1" outlineLevel="0" r="307">
      <c r="A307" s="66" t="n">
        <v>299</v>
      </c>
      <c r="B307" s="66"/>
      <c r="C307" s="77"/>
      <c r="D307" s="76" t="s">
        <v>4689</v>
      </c>
      <c r="E307" s="78" t="n">
        <v>1</v>
      </c>
    </row>
    <row collapsed="false" customFormat="false" customHeight="true" hidden="false" ht="20.1" outlineLevel="0" r="308">
      <c r="A308" s="66" t="n">
        <v>300</v>
      </c>
      <c r="B308" s="66"/>
      <c r="C308" s="77"/>
      <c r="D308" s="76" t="s">
        <v>4690</v>
      </c>
      <c r="E308" s="78" t="n">
        <v>1</v>
      </c>
    </row>
    <row collapsed="false" customFormat="false" customHeight="true" hidden="false" ht="20.1" outlineLevel="0" r="309">
      <c r="A309" s="66" t="n">
        <v>301</v>
      </c>
      <c r="B309" s="66"/>
      <c r="C309" s="77"/>
      <c r="D309" s="76" t="s">
        <v>4691</v>
      </c>
      <c r="E309" s="78" t="n">
        <v>1</v>
      </c>
    </row>
    <row collapsed="false" customFormat="false" customHeight="true" hidden="false" ht="20.1" outlineLevel="0" r="310">
      <c r="A310" s="66" t="n">
        <v>302</v>
      </c>
      <c r="B310" s="66"/>
      <c r="C310" s="77"/>
      <c r="D310" s="76" t="s">
        <v>4692</v>
      </c>
      <c r="E310" s="78" t="n">
        <v>1</v>
      </c>
    </row>
    <row collapsed="false" customFormat="false" customHeight="true" hidden="false" ht="20.1" outlineLevel="0" r="311">
      <c r="A311" s="66" t="n">
        <v>303</v>
      </c>
      <c r="B311" s="66"/>
      <c r="C311" s="77"/>
      <c r="D311" s="76" t="s">
        <v>4693</v>
      </c>
      <c r="E311" s="78" t="n">
        <v>1</v>
      </c>
    </row>
    <row collapsed="false" customFormat="false" customHeight="true" hidden="false" ht="20.1" outlineLevel="0" r="312">
      <c r="A312" s="66" t="n">
        <v>304</v>
      </c>
      <c r="B312" s="66"/>
      <c r="C312" s="77"/>
      <c r="D312" s="76" t="s">
        <v>4694</v>
      </c>
      <c r="E312" s="78" t="n">
        <v>1</v>
      </c>
    </row>
    <row collapsed="false" customFormat="false" customHeight="true" hidden="false" ht="20.1" outlineLevel="0" r="313">
      <c r="A313" s="66" t="n">
        <v>305</v>
      </c>
      <c r="B313" s="66"/>
      <c r="C313" s="77"/>
      <c r="D313" s="76" t="s">
        <v>4695</v>
      </c>
      <c r="E313" s="78" t="n">
        <v>1</v>
      </c>
    </row>
    <row collapsed="false" customFormat="false" customHeight="true" hidden="false" ht="20.1" outlineLevel="0" r="314">
      <c r="A314" s="66" t="n">
        <v>306</v>
      </c>
      <c r="B314" s="66"/>
      <c r="C314" s="77"/>
      <c r="D314" s="76" t="s">
        <v>4696</v>
      </c>
      <c r="E314" s="78" t="n">
        <v>1</v>
      </c>
    </row>
    <row collapsed="false" customFormat="false" customHeight="true" hidden="false" ht="20.1" outlineLevel="0" r="315">
      <c r="A315" s="66" t="n">
        <v>307</v>
      </c>
      <c r="B315" s="66"/>
      <c r="C315" s="77"/>
      <c r="D315" s="76" t="s">
        <v>4183</v>
      </c>
      <c r="E315" s="78" t="n">
        <v>1</v>
      </c>
    </row>
    <row collapsed="false" customFormat="false" customHeight="true" hidden="false" ht="20.1" outlineLevel="0" r="316">
      <c r="A316" s="66" t="n">
        <v>308</v>
      </c>
      <c r="B316" s="66"/>
      <c r="C316" s="77"/>
      <c r="D316" s="76" t="s">
        <v>4697</v>
      </c>
      <c r="E316" s="78" t="n">
        <v>1</v>
      </c>
    </row>
    <row collapsed="false" customFormat="false" customHeight="true" hidden="false" ht="20.1" outlineLevel="0" r="317">
      <c r="A317" s="66" t="n">
        <v>309</v>
      </c>
      <c r="B317" s="66"/>
      <c r="C317" s="77"/>
      <c r="D317" s="76" t="s">
        <v>4698</v>
      </c>
      <c r="E317" s="78" t="n">
        <v>1</v>
      </c>
    </row>
    <row collapsed="false" customFormat="false" customHeight="true" hidden="false" ht="20.1" outlineLevel="0" r="318">
      <c r="A318" s="66" t="n">
        <v>310</v>
      </c>
      <c r="B318" s="66"/>
      <c r="C318" s="77"/>
      <c r="D318" s="76" t="s">
        <v>4699</v>
      </c>
      <c r="E318" s="78" t="n">
        <v>1</v>
      </c>
    </row>
    <row collapsed="false" customFormat="false" customHeight="true" hidden="false" ht="20.1" outlineLevel="0" r="319">
      <c r="A319" s="66" t="n">
        <v>311</v>
      </c>
      <c r="B319" s="66"/>
      <c r="C319" s="77"/>
      <c r="D319" s="76" t="s">
        <v>3959</v>
      </c>
      <c r="E319" s="78" t="n">
        <v>1</v>
      </c>
    </row>
    <row collapsed="false" customFormat="false" customHeight="true" hidden="false" ht="20.1" outlineLevel="0" r="320">
      <c r="A320" s="66" t="n">
        <v>312</v>
      </c>
      <c r="B320" s="66"/>
      <c r="C320" s="77"/>
      <c r="D320" s="76" t="s">
        <v>4700</v>
      </c>
      <c r="E320" s="78" t="n">
        <v>2</v>
      </c>
    </row>
    <row collapsed="false" customFormat="false" customHeight="true" hidden="false" ht="20.1" outlineLevel="0" r="321">
      <c r="A321" s="66" t="n">
        <v>313</v>
      </c>
      <c r="B321" s="66"/>
      <c r="C321" s="77"/>
      <c r="D321" s="76" t="s">
        <v>3958</v>
      </c>
      <c r="E321" s="78" t="n">
        <v>1</v>
      </c>
    </row>
    <row collapsed="false" customFormat="false" customHeight="true" hidden="false" ht="20.1" outlineLevel="0" r="322">
      <c r="A322" s="66" t="n">
        <v>314</v>
      </c>
      <c r="B322" s="66"/>
      <c r="C322" s="77" t="s">
        <v>4701</v>
      </c>
      <c r="D322" s="76" t="s">
        <v>4702</v>
      </c>
      <c r="E322" s="78" t="n">
        <v>1</v>
      </c>
    </row>
    <row collapsed="false" customFormat="false" customHeight="true" hidden="false" ht="20.1" outlineLevel="0" r="323">
      <c r="A323" s="66" t="n">
        <v>315</v>
      </c>
      <c r="B323" s="66"/>
      <c r="C323" s="77"/>
      <c r="D323" s="76" t="s">
        <v>4703</v>
      </c>
      <c r="E323" s="78" t="n">
        <v>1</v>
      </c>
    </row>
    <row collapsed="false" customFormat="false" customHeight="true" hidden="false" ht="20.1" outlineLevel="0" r="324">
      <c r="A324" s="66" t="n">
        <v>316</v>
      </c>
      <c r="B324" s="66"/>
      <c r="C324" s="77"/>
      <c r="D324" s="76" t="s">
        <v>4704</v>
      </c>
      <c r="E324" s="78" t="n">
        <v>1</v>
      </c>
    </row>
    <row collapsed="false" customFormat="false" customHeight="true" hidden="false" ht="20.1" outlineLevel="0" r="325">
      <c r="A325" s="66" t="n">
        <v>317</v>
      </c>
      <c r="B325" s="66"/>
      <c r="C325" s="77"/>
      <c r="D325" s="76" t="s">
        <v>4705</v>
      </c>
      <c r="E325" s="78" t="n">
        <v>1</v>
      </c>
    </row>
    <row collapsed="false" customFormat="false" customHeight="true" hidden="false" ht="20.1" outlineLevel="0" r="326">
      <c r="A326" s="66" t="n">
        <v>318</v>
      </c>
      <c r="B326" s="66"/>
      <c r="C326" s="77" t="s">
        <v>3985</v>
      </c>
      <c r="D326" s="76" t="s">
        <v>4706</v>
      </c>
      <c r="E326" s="78" t="n">
        <v>1</v>
      </c>
    </row>
    <row collapsed="false" customFormat="false" customHeight="true" hidden="false" ht="20.1" outlineLevel="0" r="327">
      <c r="A327" s="66" t="n">
        <v>319</v>
      </c>
      <c r="B327" s="66"/>
      <c r="C327" s="77"/>
      <c r="D327" s="76" t="s">
        <v>4707</v>
      </c>
      <c r="E327" s="78" t="n">
        <v>1</v>
      </c>
    </row>
    <row collapsed="false" customFormat="false" customHeight="true" hidden="false" ht="20.1" outlineLevel="0" r="328">
      <c r="A328" s="66" t="n">
        <v>320</v>
      </c>
      <c r="B328" s="66"/>
      <c r="C328" s="77"/>
      <c r="D328" s="76" t="s">
        <v>4708</v>
      </c>
      <c r="E328" s="78" t="n">
        <v>1</v>
      </c>
    </row>
    <row collapsed="false" customFormat="false" customHeight="true" hidden="false" ht="20.1" outlineLevel="0" r="329">
      <c r="A329" s="66" t="n">
        <v>321</v>
      </c>
      <c r="B329" s="66"/>
      <c r="C329" s="77"/>
      <c r="D329" s="76" t="s">
        <v>4709</v>
      </c>
      <c r="E329" s="78" t="n">
        <v>1</v>
      </c>
    </row>
    <row collapsed="false" customFormat="false" customHeight="true" hidden="false" ht="20.1" outlineLevel="0" r="330">
      <c r="A330" s="66" t="n">
        <v>322</v>
      </c>
      <c r="B330" s="66"/>
      <c r="C330" s="77"/>
      <c r="D330" s="76" t="s">
        <v>4710</v>
      </c>
      <c r="E330" s="78" t="n">
        <v>1</v>
      </c>
    </row>
    <row collapsed="false" customFormat="false" customHeight="true" hidden="false" ht="20.1" outlineLevel="0" r="331">
      <c r="A331" s="66" t="n">
        <v>323</v>
      </c>
      <c r="B331" s="66"/>
      <c r="C331" s="77" t="s">
        <v>4711</v>
      </c>
      <c r="D331" s="76" t="s">
        <v>4712</v>
      </c>
      <c r="E331" s="78" t="n">
        <v>1</v>
      </c>
    </row>
    <row collapsed="false" customFormat="false" customHeight="true" hidden="false" ht="20.1" outlineLevel="0" r="332">
      <c r="A332" s="66" t="n">
        <v>324</v>
      </c>
      <c r="B332" s="66"/>
      <c r="C332" s="77"/>
      <c r="D332" s="76" t="s">
        <v>4713</v>
      </c>
      <c r="E332" s="78" t="n">
        <v>1</v>
      </c>
    </row>
    <row collapsed="false" customFormat="false" customHeight="true" hidden="false" ht="20.1" outlineLevel="0" r="333">
      <c r="A333" s="66" t="n">
        <v>325</v>
      </c>
      <c r="B333" s="66"/>
      <c r="C333" s="77"/>
      <c r="D333" s="76" t="s">
        <v>4714</v>
      </c>
      <c r="E333" s="78" t="n">
        <v>1</v>
      </c>
    </row>
    <row collapsed="false" customFormat="false" customHeight="true" hidden="false" ht="20.1" outlineLevel="0" r="334">
      <c r="A334" s="66" t="n">
        <v>326</v>
      </c>
      <c r="B334" s="66"/>
      <c r="C334" s="77"/>
      <c r="D334" s="76" t="s">
        <v>4715</v>
      </c>
      <c r="E334" s="78" t="n">
        <v>1</v>
      </c>
    </row>
    <row collapsed="false" customFormat="true" customHeight="true" hidden="false" ht="20.1" outlineLevel="0" r="335" s="71">
      <c r="A335" s="66"/>
      <c r="B335" s="68" t="s">
        <v>4447</v>
      </c>
      <c r="C335" s="68"/>
      <c r="D335" s="68" t="n">
        <v>56</v>
      </c>
      <c r="E335" s="69" t="n">
        <f aca="false">SUM(E279:E334)</f>
        <v>70</v>
      </c>
      <c r="F335" s="68"/>
    </row>
    <row collapsed="false" customFormat="false" customHeight="true" hidden="false" ht="20.1" outlineLevel="0" r="336">
      <c r="A336" s="66" t="n">
        <v>327</v>
      </c>
      <c r="B336" s="66" t="s">
        <v>4716</v>
      </c>
      <c r="C336" s="68" t="s">
        <v>4717</v>
      </c>
      <c r="D336" s="66" t="s">
        <v>4718</v>
      </c>
      <c r="E336" s="67" t="n">
        <v>2</v>
      </c>
      <c r="F336" s="66" t="s">
        <v>4401</v>
      </c>
    </row>
    <row collapsed="false" customFormat="false" customHeight="true" hidden="false" ht="20.1" outlineLevel="0" r="337">
      <c r="A337" s="66" t="n">
        <v>328</v>
      </c>
      <c r="B337" s="66"/>
      <c r="C337" s="68"/>
      <c r="D337" s="66" t="s">
        <v>4003</v>
      </c>
      <c r="E337" s="67" t="n">
        <v>1</v>
      </c>
      <c r="F337" s="66"/>
    </row>
    <row collapsed="false" customFormat="false" customHeight="true" hidden="false" ht="20.1" outlineLevel="0" r="338">
      <c r="A338" s="66" t="n">
        <v>329</v>
      </c>
      <c r="B338" s="66"/>
      <c r="C338" s="68"/>
      <c r="D338" s="66" t="s">
        <v>4719</v>
      </c>
      <c r="E338" s="67" t="n">
        <v>1</v>
      </c>
      <c r="F338" s="66"/>
    </row>
    <row collapsed="false" customFormat="false" customHeight="true" hidden="false" ht="20.1" outlineLevel="0" r="339">
      <c r="A339" s="66" t="n">
        <v>330</v>
      </c>
      <c r="B339" s="66"/>
      <c r="C339" s="68"/>
      <c r="D339" s="66" t="s">
        <v>4720</v>
      </c>
      <c r="E339" s="67" t="n">
        <v>1</v>
      </c>
      <c r="F339" s="66"/>
    </row>
    <row collapsed="false" customFormat="false" customHeight="true" hidden="false" ht="20.1" outlineLevel="0" r="340">
      <c r="A340" s="66" t="n">
        <v>331</v>
      </c>
      <c r="B340" s="66"/>
      <c r="C340" s="68"/>
      <c r="D340" s="66" t="s">
        <v>4011</v>
      </c>
      <c r="E340" s="67" t="n">
        <v>2</v>
      </c>
      <c r="F340" s="66"/>
    </row>
    <row collapsed="false" customFormat="false" customHeight="true" hidden="false" ht="20.1" outlineLevel="0" r="341">
      <c r="A341" s="66" t="n">
        <v>332</v>
      </c>
      <c r="B341" s="66"/>
      <c r="C341" s="68"/>
      <c r="D341" s="66" t="s">
        <v>4012</v>
      </c>
      <c r="E341" s="67" t="n">
        <v>1</v>
      </c>
      <c r="F341" s="66"/>
    </row>
    <row collapsed="false" customFormat="false" customHeight="true" hidden="false" ht="20.1" outlineLevel="0" r="342">
      <c r="A342" s="66" t="n">
        <v>333</v>
      </c>
      <c r="B342" s="66"/>
      <c r="C342" s="68"/>
      <c r="D342" s="66" t="s">
        <v>4006</v>
      </c>
      <c r="E342" s="67" t="n">
        <v>2</v>
      </c>
      <c r="F342" s="66"/>
    </row>
    <row collapsed="false" customFormat="false" customHeight="true" hidden="false" ht="20.1" outlineLevel="0" r="343">
      <c r="A343" s="66" t="n">
        <v>334</v>
      </c>
      <c r="B343" s="66"/>
      <c r="C343" s="68"/>
      <c r="D343" s="66" t="s">
        <v>4013</v>
      </c>
      <c r="E343" s="67" t="n">
        <v>3</v>
      </c>
    </row>
    <row collapsed="false" customFormat="false" customHeight="true" hidden="false" ht="20.1" outlineLevel="0" r="344">
      <c r="A344" s="66" t="n">
        <v>335</v>
      </c>
      <c r="B344" s="66"/>
      <c r="C344" s="68"/>
      <c r="D344" s="66" t="s">
        <v>4014</v>
      </c>
      <c r="E344" s="67" t="n">
        <v>1</v>
      </c>
    </row>
    <row collapsed="false" customFormat="false" customHeight="true" hidden="false" ht="20.1" outlineLevel="0" r="345">
      <c r="A345" s="66" t="n">
        <v>336</v>
      </c>
      <c r="B345" s="66"/>
      <c r="C345" s="68"/>
      <c r="D345" s="66" t="s">
        <v>4721</v>
      </c>
      <c r="E345" s="67" t="n">
        <v>1</v>
      </c>
    </row>
    <row collapsed="false" customFormat="false" customHeight="true" hidden="false" ht="20.1" outlineLevel="0" r="346">
      <c r="A346" s="66" t="n">
        <v>337</v>
      </c>
      <c r="B346" s="66"/>
      <c r="C346" s="68"/>
      <c r="D346" s="66" t="s">
        <v>4722</v>
      </c>
      <c r="E346" s="67" t="n">
        <v>2</v>
      </c>
    </row>
    <row collapsed="false" customFormat="false" customHeight="true" hidden="false" ht="20.1" outlineLevel="0" r="347">
      <c r="A347" s="66" t="n">
        <v>338</v>
      </c>
      <c r="B347" s="66"/>
      <c r="C347" s="68"/>
      <c r="D347" s="66" t="s">
        <v>4723</v>
      </c>
      <c r="E347" s="67" t="n">
        <v>1</v>
      </c>
    </row>
    <row collapsed="false" customFormat="false" customHeight="true" hidden="false" ht="20.1" outlineLevel="0" r="348">
      <c r="A348" s="66" t="n">
        <v>339</v>
      </c>
      <c r="B348" s="66"/>
      <c r="C348" s="68" t="s">
        <v>4056</v>
      </c>
      <c r="D348" s="66" t="s">
        <v>4064</v>
      </c>
      <c r="E348" s="67" t="n">
        <v>1</v>
      </c>
    </row>
    <row collapsed="false" customFormat="false" customHeight="true" hidden="false" ht="20.1" outlineLevel="0" r="349">
      <c r="A349" s="66" t="n">
        <v>340</v>
      </c>
      <c r="B349" s="66"/>
      <c r="C349" s="68"/>
      <c r="D349" s="66" t="s">
        <v>4724</v>
      </c>
      <c r="E349" s="67" t="n">
        <v>2</v>
      </c>
    </row>
    <row collapsed="false" customFormat="false" customHeight="true" hidden="false" ht="20.1" outlineLevel="0" r="350">
      <c r="A350" s="66" t="n">
        <v>341</v>
      </c>
      <c r="B350" s="66"/>
      <c r="C350" s="68"/>
      <c r="D350" s="66" t="s">
        <v>4725</v>
      </c>
      <c r="E350" s="67" t="n">
        <v>1</v>
      </c>
    </row>
    <row collapsed="false" customFormat="false" customHeight="true" hidden="false" ht="20.1" outlineLevel="0" r="351">
      <c r="A351" s="66" t="n">
        <v>342</v>
      </c>
      <c r="B351" s="66"/>
      <c r="C351" s="68"/>
      <c r="D351" s="66" t="s">
        <v>4726</v>
      </c>
      <c r="E351" s="67" t="n">
        <v>2</v>
      </c>
    </row>
    <row collapsed="false" customFormat="false" customHeight="true" hidden="false" ht="20.1" outlineLevel="0" r="352">
      <c r="A352" s="66" t="n">
        <v>343</v>
      </c>
      <c r="B352" s="66"/>
      <c r="C352" s="68"/>
      <c r="D352" s="66" t="s">
        <v>4727</v>
      </c>
      <c r="E352" s="67" t="n">
        <v>2</v>
      </c>
    </row>
    <row collapsed="false" customFormat="false" customHeight="true" hidden="false" ht="20.1" outlineLevel="0" r="353">
      <c r="A353" s="66" t="n">
        <v>344</v>
      </c>
      <c r="B353" s="66"/>
      <c r="C353" s="68"/>
      <c r="D353" s="66" t="s">
        <v>4728</v>
      </c>
      <c r="E353" s="67" t="n">
        <v>1</v>
      </c>
    </row>
    <row collapsed="false" customFormat="false" customHeight="true" hidden="false" ht="20.1" outlineLevel="0" r="354">
      <c r="A354" s="66" t="n">
        <v>345</v>
      </c>
      <c r="B354" s="66"/>
      <c r="C354" s="68"/>
      <c r="D354" s="66" t="s">
        <v>4073</v>
      </c>
      <c r="E354" s="67" t="n">
        <v>1</v>
      </c>
    </row>
    <row collapsed="false" customFormat="false" customHeight="true" hidden="false" ht="20.1" outlineLevel="0" r="355">
      <c r="A355" s="66" t="n">
        <v>346</v>
      </c>
      <c r="B355" s="66"/>
      <c r="C355" s="68"/>
      <c r="D355" s="66" t="s">
        <v>3817</v>
      </c>
      <c r="E355" s="67" t="n">
        <v>1</v>
      </c>
    </row>
    <row collapsed="false" customFormat="false" customHeight="true" hidden="false" ht="20.1" outlineLevel="0" r="356">
      <c r="A356" s="66" t="n">
        <v>347</v>
      </c>
      <c r="B356" s="66"/>
      <c r="C356" s="68"/>
      <c r="D356" s="66" t="s">
        <v>4729</v>
      </c>
      <c r="E356" s="67" t="n">
        <v>1</v>
      </c>
    </row>
    <row collapsed="false" customFormat="false" customHeight="true" hidden="false" ht="20.1" outlineLevel="0" r="357">
      <c r="A357" s="66" t="n">
        <v>348</v>
      </c>
      <c r="B357" s="66"/>
      <c r="C357" s="68"/>
      <c r="D357" s="66" t="s">
        <v>4730</v>
      </c>
      <c r="E357" s="67" t="n">
        <v>3</v>
      </c>
    </row>
    <row collapsed="false" customFormat="false" customHeight="true" hidden="false" ht="20.1" outlineLevel="0" r="358">
      <c r="A358" s="66" t="n">
        <v>349</v>
      </c>
      <c r="B358" s="66"/>
      <c r="C358" s="68" t="s">
        <v>4731</v>
      </c>
      <c r="D358" s="66" t="s">
        <v>4731</v>
      </c>
      <c r="E358" s="67" t="n">
        <v>3</v>
      </c>
    </row>
    <row collapsed="false" customFormat="false" customHeight="true" hidden="false" ht="20.1" outlineLevel="0" r="359">
      <c r="A359" s="66" t="n">
        <v>350</v>
      </c>
      <c r="B359" s="66"/>
      <c r="C359" s="68"/>
      <c r="D359" s="66" t="s">
        <v>4732</v>
      </c>
      <c r="E359" s="67" t="n">
        <v>1</v>
      </c>
    </row>
    <row collapsed="false" customFormat="false" customHeight="true" hidden="false" ht="20.1" outlineLevel="0" r="360">
      <c r="A360" s="66" t="n">
        <v>351</v>
      </c>
      <c r="B360" s="66"/>
      <c r="C360" s="68"/>
      <c r="D360" s="66" t="s">
        <v>4733</v>
      </c>
      <c r="E360" s="67" t="n">
        <v>3</v>
      </c>
    </row>
    <row collapsed="false" customFormat="false" customHeight="true" hidden="false" ht="20.1" outlineLevel="0" r="361">
      <c r="A361" s="66" t="n">
        <v>352</v>
      </c>
      <c r="B361" s="66"/>
      <c r="C361" s="68"/>
      <c r="D361" s="66" t="s">
        <v>3987</v>
      </c>
      <c r="E361" s="67" t="n">
        <v>2</v>
      </c>
    </row>
    <row collapsed="false" customFormat="false" customHeight="true" hidden="false" ht="20.1" outlineLevel="0" r="362">
      <c r="A362" s="66" t="n">
        <v>353</v>
      </c>
      <c r="B362" s="66"/>
      <c r="C362" s="68"/>
      <c r="D362" s="66" t="s">
        <v>4734</v>
      </c>
      <c r="E362" s="67" t="n">
        <v>5</v>
      </c>
    </row>
    <row collapsed="false" customFormat="false" customHeight="true" hidden="false" ht="20.1" outlineLevel="0" r="363">
      <c r="A363" s="66" t="n">
        <v>354</v>
      </c>
      <c r="B363" s="66"/>
      <c r="C363" s="68"/>
      <c r="D363" s="66" t="s">
        <v>4735</v>
      </c>
      <c r="E363" s="67" t="n">
        <v>2</v>
      </c>
    </row>
    <row collapsed="false" customFormat="false" customHeight="true" hidden="false" ht="20.1" outlineLevel="0" r="364">
      <c r="A364" s="66" t="n">
        <v>355</v>
      </c>
      <c r="B364" s="66"/>
      <c r="C364" s="68"/>
      <c r="D364" s="66" t="s">
        <v>4736</v>
      </c>
      <c r="E364" s="67" t="n">
        <v>2</v>
      </c>
    </row>
    <row collapsed="false" customFormat="false" customHeight="true" hidden="false" ht="20.1" outlineLevel="0" r="365">
      <c r="A365" s="66" t="n">
        <v>356</v>
      </c>
      <c r="B365" s="66"/>
      <c r="C365" s="68"/>
      <c r="D365" s="66" t="s">
        <v>4737</v>
      </c>
      <c r="E365" s="67" t="n">
        <v>1</v>
      </c>
    </row>
    <row collapsed="false" customFormat="false" customHeight="true" hidden="false" ht="20.1" outlineLevel="0" r="366">
      <c r="A366" s="66" t="n">
        <v>357</v>
      </c>
      <c r="B366" s="66"/>
      <c r="C366" s="68"/>
      <c r="D366" s="66" t="s">
        <v>4738</v>
      </c>
      <c r="E366" s="67" t="n">
        <v>2</v>
      </c>
    </row>
    <row collapsed="false" customFormat="false" customHeight="true" hidden="false" ht="20.1" outlineLevel="0" r="367">
      <c r="A367" s="66" t="n">
        <v>358</v>
      </c>
      <c r="B367" s="66"/>
      <c r="C367" s="68" t="s">
        <v>4020</v>
      </c>
      <c r="D367" s="66" t="s">
        <v>4739</v>
      </c>
      <c r="E367" s="67" t="n">
        <v>2</v>
      </c>
    </row>
    <row collapsed="false" customFormat="false" customHeight="true" hidden="false" ht="20.1" outlineLevel="0" r="368">
      <c r="A368" s="66" t="n">
        <v>359</v>
      </c>
      <c r="B368" s="66"/>
      <c r="C368" s="68"/>
      <c r="D368" s="66" t="s">
        <v>4029</v>
      </c>
      <c r="E368" s="67" t="n">
        <v>2</v>
      </c>
    </row>
    <row collapsed="false" customFormat="false" customHeight="true" hidden="false" ht="20.1" outlineLevel="0" r="369">
      <c r="A369" s="66" t="n">
        <v>360</v>
      </c>
      <c r="B369" s="66"/>
      <c r="C369" s="68"/>
      <c r="D369" s="66" t="s">
        <v>4740</v>
      </c>
      <c r="E369" s="67" t="n">
        <v>2</v>
      </c>
    </row>
    <row collapsed="false" customFormat="false" customHeight="true" hidden="false" ht="20.1" outlineLevel="0" r="370">
      <c r="A370" s="66" t="n">
        <v>361</v>
      </c>
      <c r="B370" s="66"/>
      <c r="C370" s="68"/>
      <c r="D370" s="66" t="s">
        <v>4741</v>
      </c>
      <c r="E370" s="67" t="n">
        <v>4</v>
      </c>
    </row>
    <row collapsed="false" customFormat="false" customHeight="true" hidden="false" ht="20.1" outlineLevel="0" r="371">
      <c r="A371" s="66" t="n">
        <v>362</v>
      </c>
      <c r="B371" s="66"/>
      <c r="C371" s="68"/>
      <c r="D371" s="66" t="s">
        <v>4742</v>
      </c>
      <c r="E371" s="67" t="n">
        <v>1</v>
      </c>
    </row>
    <row collapsed="false" customFormat="false" customHeight="true" hidden="false" ht="20.1" outlineLevel="0" r="372">
      <c r="A372" s="66" t="n">
        <v>363</v>
      </c>
      <c r="B372" s="66"/>
      <c r="C372" s="68"/>
      <c r="D372" s="66" t="s">
        <v>4034</v>
      </c>
      <c r="E372" s="67" t="n">
        <v>2</v>
      </c>
    </row>
    <row collapsed="false" customFormat="false" customHeight="true" hidden="false" ht="20.1" outlineLevel="0" r="373">
      <c r="A373" s="66" t="n">
        <v>364</v>
      </c>
      <c r="B373" s="66"/>
      <c r="C373" s="68" t="s">
        <v>4743</v>
      </c>
      <c r="D373" s="66" t="s">
        <v>4744</v>
      </c>
      <c r="E373" s="67" t="n">
        <v>1</v>
      </c>
    </row>
    <row collapsed="false" customFormat="false" customHeight="true" hidden="false" ht="20.1" outlineLevel="0" r="374">
      <c r="A374" s="66" t="n">
        <v>365</v>
      </c>
      <c r="B374" s="66"/>
      <c r="C374" s="68"/>
      <c r="D374" s="66" t="s">
        <v>4745</v>
      </c>
      <c r="E374" s="67" t="n">
        <v>2</v>
      </c>
    </row>
    <row collapsed="false" customFormat="false" customHeight="true" hidden="false" ht="20.1" outlineLevel="0" r="375">
      <c r="A375" s="66" t="n">
        <v>366</v>
      </c>
      <c r="B375" s="66"/>
      <c r="C375" s="68"/>
      <c r="D375" s="66" t="s">
        <v>4746</v>
      </c>
      <c r="E375" s="67" t="n">
        <v>1</v>
      </c>
    </row>
    <row collapsed="false" customFormat="false" customHeight="true" hidden="false" ht="20.1" outlineLevel="0" r="376">
      <c r="A376" s="66" t="n">
        <v>367</v>
      </c>
      <c r="B376" s="66"/>
      <c r="C376" s="68"/>
      <c r="D376" s="66" t="s">
        <v>4747</v>
      </c>
      <c r="E376" s="67" t="n">
        <v>1</v>
      </c>
    </row>
    <row collapsed="false" customFormat="false" customHeight="true" hidden="false" ht="20.1" outlineLevel="0" r="377">
      <c r="A377" s="66" t="n">
        <v>368</v>
      </c>
      <c r="B377" s="66"/>
      <c r="C377" s="68"/>
      <c r="D377" s="66" t="s">
        <v>4748</v>
      </c>
      <c r="E377" s="67" t="n">
        <v>1</v>
      </c>
    </row>
    <row collapsed="false" customFormat="false" customHeight="true" hidden="false" ht="20.1" outlineLevel="0" r="378">
      <c r="A378" s="66" t="n">
        <v>369</v>
      </c>
      <c r="B378" s="66"/>
      <c r="C378" s="68"/>
      <c r="D378" s="66" t="s">
        <v>4749</v>
      </c>
      <c r="E378" s="67" t="n">
        <v>2</v>
      </c>
    </row>
    <row collapsed="false" customFormat="false" customHeight="true" hidden="false" ht="20.1" outlineLevel="0" r="379">
      <c r="A379" s="66" t="n">
        <v>370</v>
      </c>
      <c r="B379" s="66"/>
      <c r="C379" s="68" t="s">
        <v>4750</v>
      </c>
      <c r="D379" s="66" t="s">
        <v>4751</v>
      </c>
      <c r="E379" s="67" t="n">
        <v>1</v>
      </c>
    </row>
    <row collapsed="false" customFormat="false" customHeight="true" hidden="false" ht="20.1" outlineLevel="0" r="380">
      <c r="A380" s="66" t="n">
        <v>371</v>
      </c>
      <c r="B380" s="66"/>
      <c r="C380" s="68"/>
      <c r="D380" s="66" t="s">
        <v>4752</v>
      </c>
      <c r="E380" s="67" t="n">
        <v>1</v>
      </c>
    </row>
    <row collapsed="false" customFormat="false" customHeight="true" hidden="false" ht="20.1" outlineLevel="0" r="381">
      <c r="A381" s="66" t="n">
        <v>372</v>
      </c>
      <c r="B381" s="66"/>
      <c r="C381" s="68"/>
      <c r="D381" s="66" t="s">
        <v>4456</v>
      </c>
      <c r="E381" s="67" t="n">
        <v>1</v>
      </c>
    </row>
    <row collapsed="false" customFormat="false" customHeight="true" hidden="false" ht="20.1" outlineLevel="0" r="382">
      <c r="A382" s="66" t="n">
        <v>373</v>
      </c>
      <c r="B382" s="66"/>
      <c r="C382" s="68"/>
      <c r="D382" s="66" t="s">
        <v>4753</v>
      </c>
      <c r="E382" s="67" t="n">
        <v>1</v>
      </c>
    </row>
    <row collapsed="false" customFormat="false" customHeight="true" hidden="false" ht="20.1" outlineLevel="0" r="383">
      <c r="A383" s="66" t="n">
        <v>374</v>
      </c>
      <c r="B383" s="66"/>
      <c r="C383" s="68"/>
      <c r="D383" s="66" t="s">
        <v>4754</v>
      </c>
      <c r="E383" s="67" t="n">
        <v>1</v>
      </c>
    </row>
    <row collapsed="false" customFormat="false" customHeight="true" hidden="false" ht="20.1" outlineLevel="0" r="384">
      <c r="A384" s="66" t="n">
        <v>375</v>
      </c>
      <c r="B384" s="66"/>
      <c r="C384" s="68"/>
      <c r="D384" s="66" t="s">
        <v>4755</v>
      </c>
      <c r="E384" s="67" t="n">
        <v>1</v>
      </c>
    </row>
    <row collapsed="false" customFormat="false" customHeight="true" hidden="false" ht="20.1" outlineLevel="0" r="385">
      <c r="A385" s="66" t="n">
        <v>376</v>
      </c>
      <c r="B385" s="66"/>
      <c r="C385" s="68"/>
      <c r="D385" s="66" t="s">
        <v>4756</v>
      </c>
      <c r="E385" s="67" t="n">
        <v>1</v>
      </c>
    </row>
    <row collapsed="false" customFormat="false" customHeight="true" hidden="false" ht="20.1" outlineLevel="0" r="386">
      <c r="A386" s="66" t="n">
        <v>377</v>
      </c>
      <c r="B386" s="66"/>
      <c r="C386" s="68"/>
      <c r="D386" s="66" t="s">
        <v>4757</v>
      </c>
      <c r="E386" s="67" t="n">
        <v>1</v>
      </c>
    </row>
    <row collapsed="false" customFormat="false" customHeight="true" hidden="false" ht="20.1" outlineLevel="0" r="387">
      <c r="A387" s="66" t="n">
        <v>378</v>
      </c>
      <c r="B387" s="66"/>
      <c r="C387" s="68"/>
      <c r="D387" s="66" t="s">
        <v>4758</v>
      </c>
      <c r="E387" s="67" t="n">
        <v>2</v>
      </c>
    </row>
    <row collapsed="false" customFormat="false" customHeight="true" hidden="false" ht="20.1" outlineLevel="0" r="388">
      <c r="A388" s="66" t="n">
        <v>379</v>
      </c>
      <c r="B388" s="66"/>
      <c r="C388" s="68"/>
      <c r="D388" s="66" t="s">
        <v>4759</v>
      </c>
      <c r="E388" s="67" t="n">
        <v>2</v>
      </c>
    </row>
    <row collapsed="false" customFormat="false" customHeight="true" hidden="false" ht="20.1" outlineLevel="0" r="389">
      <c r="A389" s="66" t="n">
        <v>380</v>
      </c>
      <c r="B389" s="66"/>
      <c r="C389" s="68"/>
      <c r="D389" s="66" t="s">
        <v>4760</v>
      </c>
      <c r="E389" s="67" t="n">
        <v>1</v>
      </c>
    </row>
    <row collapsed="false" customFormat="false" customHeight="true" hidden="false" ht="20.1" outlineLevel="0" r="390">
      <c r="A390" s="66" t="n">
        <v>381</v>
      </c>
      <c r="B390" s="66"/>
      <c r="C390" s="68"/>
      <c r="D390" s="66" t="s">
        <v>4761</v>
      </c>
      <c r="E390" s="67" t="n">
        <v>1</v>
      </c>
    </row>
    <row collapsed="false" customFormat="false" customHeight="true" hidden="false" ht="20.1" outlineLevel="0" r="391">
      <c r="A391" s="66" t="n">
        <v>382</v>
      </c>
      <c r="B391" s="66"/>
      <c r="C391" s="68"/>
      <c r="D391" s="66" t="s">
        <v>4762</v>
      </c>
      <c r="E391" s="67" t="n">
        <v>1</v>
      </c>
    </row>
    <row collapsed="false" customFormat="false" customHeight="true" hidden="false" ht="20.1" outlineLevel="0" r="392">
      <c r="A392" s="66" t="n">
        <v>383</v>
      </c>
      <c r="B392" s="66"/>
      <c r="C392" s="68" t="s">
        <v>4763</v>
      </c>
      <c r="D392" s="66" t="s">
        <v>4764</v>
      </c>
      <c r="E392" s="67" t="n">
        <v>1</v>
      </c>
    </row>
    <row collapsed="false" customFormat="false" customHeight="true" hidden="false" ht="20.1" outlineLevel="0" r="393">
      <c r="A393" s="66" t="n">
        <v>384</v>
      </c>
      <c r="B393" s="66"/>
      <c r="C393" s="68"/>
      <c r="D393" s="66" t="s">
        <v>4046</v>
      </c>
      <c r="E393" s="67" t="n">
        <v>1</v>
      </c>
    </row>
    <row collapsed="false" customFormat="false" customHeight="true" hidden="false" ht="20.1" outlineLevel="0" r="394">
      <c r="A394" s="66" t="n">
        <v>385</v>
      </c>
      <c r="B394" s="66"/>
      <c r="C394" s="68" t="s">
        <v>4765</v>
      </c>
      <c r="D394" s="66" t="s">
        <v>4766</v>
      </c>
      <c r="E394" s="67" t="n">
        <v>1</v>
      </c>
    </row>
    <row collapsed="false" customFormat="false" customHeight="true" hidden="false" ht="20.1" outlineLevel="0" r="395">
      <c r="A395" s="66" t="n">
        <v>386</v>
      </c>
      <c r="B395" s="66"/>
      <c r="C395" s="68"/>
      <c r="D395" s="66" t="s">
        <v>4767</v>
      </c>
      <c r="E395" s="67" t="n">
        <v>1</v>
      </c>
    </row>
    <row collapsed="false" customFormat="false" customHeight="true" hidden="false" ht="20.1" outlineLevel="0" r="396">
      <c r="A396" s="66" t="n">
        <v>387</v>
      </c>
      <c r="B396" s="66"/>
      <c r="C396" s="68"/>
      <c r="D396" s="66" t="s">
        <v>4768</v>
      </c>
      <c r="E396" s="67" t="n">
        <v>2</v>
      </c>
    </row>
    <row collapsed="false" customFormat="false" customHeight="true" hidden="false" ht="20.1" outlineLevel="0" r="397">
      <c r="A397" s="66"/>
      <c r="B397" s="68" t="s">
        <v>4447</v>
      </c>
      <c r="C397" s="68"/>
      <c r="D397" s="68" t="n">
        <v>61</v>
      </c>
      <c r="E397" s="69" t="n">
        <f aca="false">SUM(E336:E396)</f>
        <v>96</v>
      </c>
    </row>
    <row collapsed="false" customFormat="false" customHeight="true" hidden="false" ht="20.1" outlineLevel="0" r="398">
      <c r="A398" s="66" t="n">
        <v>389</v>
      </c>
      <c r="B398" s="68" t="s">
        <v>4769</v>
      </c>
      <c r="C398" s="68" t="s">
        <v>4095</v>
      </c>
      <c r="D398" s="66" t="s">
        <v>4770</v>
      </c>
      <c r="E398" s="67" t="n">
        <v>1</v>
      </c>
      <c r="F398" s="66" t="s">
        <v>4401</v>
      </c>
    </row>
    <row collapsed="false" customFormat="false" customHeight="true" hidden="false" ht="20.1" outlineLevel="0" r="399">
      <c r="A399" s="66" t="n">
        <v>390</v>
      </c>
      <c r="B399" s="68"/>
      <c r="C399" s="68"/>
      <c r="D399" s="66" t="s">
        <v>4771</v>
      </c>
      <c r="E399" s="67" t="n">
        <v>1</v>
      </c>
      <c r="F399" s="66"/>
    </row>
    <row collapsed="false" customFormat="false" customHeight="true" hidden="false" ht="20.1" outlineLevel="0" r="400">
      <c r="A400" s="66" t="n">
        <v>391</v>
      </c>
      <c r="B400" s="68"/>
      <c r="C400" s="68"/>
      <c r="D400" s="66" t="s">
        <v>4772</v>
      </c>
      <c r="E400" s="67" t="n">
        <v>1</v>
      </c>
      <c r="F400" s="66"/>
    </row>
    <row collapsed="false" customFormat="false" customHeight="true" hidden="false" ht="20.1" outlineLevel="0" r="401">
      <c r="A401" s="66" t="n">
        <v>392</v>
      </c>
      <c r="B401" s="68"/>
      <c r="C401" s="68"/>
      <c r="D401" s="66" t="s">
        <v>4773</v>
      </c>
      <c r="E401" s="67" t="n">
        <v>1</v>
      </c>
      <c r="F401" s="66"/>
    </row>
    <row collapsed="false" customFormat="false" customHeight="true" hidden="false" ht="20.1" outlineLevel="0" r="402">
      <c r="A402" s="66" t="n">
        <v>393</v>
      </c>
      <c r="B402" s="68"/>
      <c r="C402" s="68"/>
      <c r="D402" s="66" t="s">
        <v>4774</v>
      </c>
      <c r="E402" s="67" t="n">
        <v>1</v>
      </c>
      <c r="F402" s="66"/>
    </row>
    <row collapsed="false" customFormat="false" customHeight="true" hidden="false" ht="20.1" outlineLevel="0" r="403">
      <c r="A403" s="66" t="n">
        <v>394</v>
      </c>
      <c r="B403" s="68"/>
      <c r="C403" s="68"/>
      <c r="D403" s="66" t="s">
        <v>4775</v>
      </c>
      <c r="E403" s="67" t="n">
        <v>1</v>
      </c>
      <c r="F403" s="66"/>
    </row>
    <row collapsed="false" customFormat="false" customHeight="true" hidden="false" ht="20.1" outlineLevel="0" r="404">
      <c r="A404" s="66" t="n">
        <v>395</v>
      </c>
      <c r="B404" s="68"/>
      <c r="C404" s="68"/>
      <c r="D404" s="66" t="s">
        <v>4775</v>
      </c>
      <c r="E404" s="67" t="n">
        <v>1</v>
      </c>
      <c r="F404" s="66"/>
    </row>
    <row collapsed="false" customFormat="false" customHeight="true" hidden="false" ht="20.1" outlineLevel="0" r="405">
      <c r="A405" s="66" t="n">
        <v>396</v>
      </c>
      <c r="B405" s="68"/>
      <c r="C405" s="68"/>
      <c r="D405" s="66" t="s">
        <v>4775</v>
      </c>
      <c r="E405" s="67" t="n">
        <v>1</v>
      </c>
      <c r="F405" s="66"/>
    </row>
    <row collapsed="false" customFormat="false" customHeight="true" hidden="false" ht="20.1" outlineLevel="0" r="406">
      <c r="A406" s="66" t="n">
        <v>397</v>
      </c>
      <c r="B406" s="68"/>
      <c r="C406" s="68"/>
      <c r="D406" s="66" t="s">
        <v>3751</v>
      </c>
      <c r="E406" s="67" t="n">
        <v>1</v>
      </c>
      <c r="F406" s="66"/>
    </row>
    <row collapsed="false" customFormat="false" customHeight="true" hidden="false" ht="20.1" outlineLevel="0" r="407">
      <c r="A407" s="66" t="n">
        <v>398</v>
      </c>
      <c r="B407" s="68"/>
      <c r="C407" s="68"/>
      <c r="D407" s="66" t="s">
        <v>4776</v>
      </c>
      <c r="E407" s="67" t="n">
        <v>1</v>
      </c>
      <c r="F407" s="66"/>
    </row>
    <row collapsed="false" customFormat="false" customHeight="true" hidden="false" ht="20.1" outlineLevel="0" r="408">
      <c r="A408" s="66" t="n">
        <v>399</v>
      </c>
      <c r="B408" s="68"/>
      <c r="C408" s="68"/>
      <c r="D408" s="66" t="s">
        <v>4777</v>
      </c>
      <c r="E408" s="67" t="n">
        <v>1</v>
      </c>
    </row>
    <row collapsed="false" customFormat="false" customHeight="true" hidden="false" ht="20.1" outlineLevel="0" r="409">
      <c r="A409" s="66" t="n">
        <v>400</v>
      </c>
      <c r="B409" s="68"/>
      <c r="C409" s="68"/>
      <c r="D409" s="66" t="s">
        <v>4778</v>
      </c>
      <c r="E409" s="67" t="n">
        <v>1</v>
      </c>
    </row>
    <row collapsed="false" customFormat="false" customHeight="true" hidden="false" ht="20.1" outlineLevel="0" r="410">
      <c r="A410" s="66" t="n">
        <v>401</v>
      </c>
      <c r="B410" s="68"/>
      <c r="C410" s="68"/>
      <c r="D410" s="66" t="s">
        <v>4779</v>
      </c>
      <c r="E410" s="67" t="n">
        <v>1</v>
      </c>
    </row>
    <row collapsed="false" customFormat="false" customHeight="true" hidden="false" ht="20.1" outlineLevel="0" r="411">
      <c r="A411" s="66" t="n">
        <v>402</v>
      </c>
      <c r="B411" s="68"/>
      <c r="C411" s="68"/>
      <c r="D411" s="66" t="s">
        <v>4780</v>
      </c>
      <c r="E411" s="67" t="n">
        <v>1</v>
      </c>
    </row>
    <row collapsed="false" customFormat="false" customHeight="true" hidden="false" ht="20.1" outlineLevel="0" r="412">
      <c r="A412" s="66" t="n">
        <v>403</v>
      </c>
      <c r="B412" s="68"/>
      <c r="C412" s="68" t="s">
        <v>4781</v>
      </c>
      <c r="D412" s="66" t="s">
        <v>4782</v>
      </c>
      <c r="E412" s="67" t="n">
        <v>1</v>
      </c>
    </row>
    <row collapsed="false" customFormat="false" customHeight="true" hidden="false" ht="20.1" outlineLevel="0" r="413">
      <c r="A413" s="66" t="n">
        <v>404</v>
      </c>
      <c r="B413" s="68"/>
      <c r="C413" s="68"/>
      <c r="D413" s="66" t="s">
        <v>4783</v>
      </c>
      <c r="E413" s="67" t="n">
        <v>1</v>
      </c>
    </row>
    <row collapsed="false" customFormat="false" customHeight="true" hidden="false" ht="20.1" outlineLevel="0" r="414">
      <c r="A414" s="66" t="n">
        <v>405</v>
      </c>
      <c r="B414" s="68"/>
      <c r="C414" s="68"/>
      <c r="D414" s="66" t="s">
        <v>4784</v>
      </c>
      <c r="E414" s="67" t="n">
        <v>1</v>
      </c>
    </row>
    <row collapsed="false" customFormat="false" customHeight="true" hidden="false" ht="20.1" outlineLevel="0" r="415">
      <c r="A415" s="66" t="n">
        <v>406</v>
      </c>
      <c r="B415" s="68"/>
      <c r="C415" s="68"/>
      <c r="D415" s="66" t="s">
        <v>4785</v>
      </c>
      <c r="E415" s="67" t="n">
        <v>1</v>
      </c>
    </row>
    <row collapsed="false" customFormat="false" customHeight="true" hidden="false" ht="20.1" outlineLevel="0" r="416">
      <c r="A416" s="66" t="n">
        <v>407</v>
      </c>
      <c r="B416" s="68"/>
      <c r="C416" s="68"/>
      <c r="D416" s="66" t="s">
        <v>4786</v>
      </c>
      <c r="E416" s="67" t="n">
        <v>1</v>
      </c>
    </row>
    <row collapsed="false" customFormat="false" customHeight="true" hidden="false" ht="20.1" outlineLevel="0" r="417">
      <c r="A417" s="66" t="n">
        <v>408</v>
      </c>
      <c r="B417" s="68"/>
      <c r="C417" s="68"/>
      <c r="D417" s="66" t="s">
        <v>4787</v>
      </c>
      <c r="E417" s="67" t="n">
        <v>1</v>
      </c>
    </row>
    <row collapsed="false" customFormat="false" customHeight="true" hidden="false" ht="20.1" outlineLevel="0" r="418">
      <c r="A418" s="66" t="n">
        <v>409</v>
      </c>
      <c r="B418" s="68"/>
      <c r="C418" s="68"/>
      <c r="D418" s="66" t="s">
        <v>4788</v>
      </c>
      <c r="E418" s="67" t="n">
        <v>1</v>
      </c>
    </row>
    <row collapsed="false" customFormat="false" customHeight="true" hidden="false" ht="20.1" outlineLevel="0" r="419">
      <c r="A419" s="66" t="n">
        <v>410</v>
      </c>
      <c r="B419" s="68"/>
      <c r="C419" s="68"/>
      <c r="D419" s="66" t="s">
        <v>4789</v>
      </c>
      <c r="E419" s="67" t="n">
        <v>1</v>
      </c>
    </row>
    <row collapsed="false" customFormat="false" customHeight="true" hidden="false" ht="20.1" outlineLevel="0" r="420">
      <c r="A420" s="66" t="n">
        <v>411</v>
      </c>
      <c r="B420" s="68"/>
      <c r="C420" s="68" t="s">
        <v>4095</v>
      </c>
      <c r="D420" s="66" t="s">
        <v>4790</v>
      </c>
      <c r="E420" s="67" t="n">
        <v>1</v>
      </c>
    </row>
    <row collapsed="false" customFormat="false" customHeight="true" hidden="false" ht="20.1" outlineLevel="0" r="421">
      <c r="A421" s="66" t="n">
        <v>412</v>
      </c>
      <c r="B421" s="68"/>
      <c r="C421" s="68"/>
      <c r="D421" s="66" t="s">
        <v>4778</v>
      </c>
      <c r="E421" s="67" t="n">
        <v>1</v>
      </c>
    </row>
    <row collapsed="false" customFormat="false" customHeight="true" hidden="false" ht="20.1" outlineLevel="0" r="422">
      <c r="A422" s="66" t="n">
        <v>413</v>
      </c>
      <c r="B422" s="68"/>
      <c r="C422" s="68"/>
      <c r="D422" s="66" t="s">
        <v>4791</v>
      </c>
      <c r="E422" s="67" t="n">
        <v>1</v>
      </c>
    </row>
    <row collapsed="false" customFormat="false" customHeight="true" hidden="false" ht="20.1" outlineLevel="0" r="423">
      <c r="A423" s="66" t="n">
        <v>414</v>
      </c>
      <c r="B423" s="68"/>
      <c r="C423" s="68"/>
      <c r="D423" s="66" t="s">
        <v>4792</v>
      </c>
      <c r="E423" s="67" t="n">
        <v>1</v>
      </c>
    </row>
    <row collapsed="false" customFormat="false" customHeight="true" hidden="false" ht="20.1" outlineLevel="0" r="424">
      <c r="A424" s="66" t="n">
        <v>415</v>
      </c>
      <c r="B424" s="68"/>
      <c r="C424" s="68"/>
      <c r="D424" s="66" t="s">
        <v>4793</v>
      </c>
      <c r="E424" s="67" t="n">
        <v>1</v>
      </c>
    </row>
    <row collapsed="false" customFormat="false" customHeight="true" hidden="false" ht="20.1" outlineLevel="0" r="425">
      <c r="A425" s="66" t="n">
        <v>416</v>
      </c>
      <c r="B425" s="68"/>
      <c r="C425" s="68"/>
      <c r="D425" s="66" t="s">
        <v>4794</v>
      </c>
      <c r="E425" s="67" t="n">
        <v>1</v>
      </c>
    </row>
    <row collapsed="false" customFormat="false" customHeight="true" hidden="false" ht="20.1" outlineLevel="0" r="426">
      <c r="A426" s="66" t="n">
        <v>417</v>
      </c>
      <c r="B426" s="68"/>
      <c r="C426" s="68"/>
      <c r="D426" s="66" t="s">
        <v>4795</v>
      </c>
      <c r="E426" s="67" t="n">
        <v>1</v>
      </c>
    </row>
    <row collapsed="false" customFormat="false" customHeight="true" hidden="false" ht="20.1" outlineLevel="0" r="427">
      <c r="A427" s="66" t="n">
        <v>418</v>
      </c>
      <c r="B427" s="68"/>
      <c r="C427" s="68"/>
      <c r="D427" s="66" t="s">
        <v>4796</v>
      </c>
      <c r="E427" s="67" t="n">
        <v>1</v>
      </c>
    </row>
    <row collapsed="false" customFormat="false" customHeight="true" hidden="false" ht="20.1" outlineLevel="0" r="428">
      <c r="A428" s="66" t="n">
        <v>419</v>
      </c>
      <c r="B428" s="68"/>
      <c r="C428" s="68" t="s">
        <v>4797</v>
      </c>
      <c r="D428" s="66" t="s">
        <v>4798</v>
      </c>
      <c r="E428" s="67" t="n">
        <v>1</v>
      </c>
    </row>
    <row collapsed="false" customFormat="false" customHeight="true" hidden="false" ht="20.1" outlineLevel="0" r="429">
      <c r="A429" s="66" t="n">
        <v>420</v>
      </c>
      <c r="B429" s="68"/>
      <c r="C429" s="68"/>
      <c r="D429" s="66" t="s">
        <v>4799</v>
      </c>
      <c r="E429" s="67" t="n">
        <v>1</v>
      </c>
    </row>
    <row collapsed="false" customFormat="false" customHeight="true" hidden="false" ht="20.1" outlineLevel="0" r="430">
      <c r="A430" s="66" t="n">
        <v>421</v>
      </c>
      <c r="B430" s="68"/>
      <c r="C430" s="68"/>
      <c r="D430" s="66" t="s">
        <v>4800</v>
      </c>
      <c r="E430" s="67" t="n">
        <v>1</v>
      </c>
    </row>
    <row collapsed="false" customFormat="false" customHeight="true" hidden="false" ht="20.1" outlineLevel="0" r="431">
      <c r="A431" s="66" t="n">
        <v>422</v>
      </c>
      <c r="B431" s="68"/>
      <c r="C431" s="68"/>
      <c r="D431" s="66" t="s">
        <v>4801</v>
      </c>
      <c r="E431" s="67" t="n">
        <v>1</v>
      </c>
    </row>
    <row collapsed="false" customFormat="false" customHeight="true" hidden="false" ht="20.1" outlineLevel="0" r="432">
      <c r="A432" s="66" t="n">
        <v>423</v>
      </c>
      <c r="B432" s="68"/>
      <c r="C432" s="68"/>
      <c r="D432" s="66" t="s">
        <v>4802</v>
      </c>
      <c r="E432" s="67" t="n">
        <v>1</v>
      </c>
    </row>
    <row collapsed="false" customFormat="false" customHeight="true" hidden="false" ht="20.1" outlineLevel="0" r="433">
      <c r="A433" s="66" t="n">
        <v>424</v>
      </c>
      <c r="B433" s="68"/>
      <c r="C433" s="68"/>
      <c r="D433" s="66" t="s">
        <v>4803</v>
      </c>
      <c r="E433" s="67" t="n">
        <v>1</v>
      </c>
    </row>
    <row collapsed="false" customFormat="false" customHeight="true" hidden="false" ht="20.1" outlineLevel="0" r="434">
      <c r="A434" s="66" t="n">
        <v>425</v>
      </c>
      <c r="B434" s="68"/>
      <c r="C434" s="68"/>
      <c r="D434" s="66" t="s">
        <v>4804</v>
      </c>
      <c r="E434" s="67" t="n">
        <v>1</v>
      </c>
    </row>
    <row collapsed="false" customFormat="false" customHeight="true" hidden="false" ht="20.1" outlineLevel="0" r="435">
      <c r="A435" s="66" t="n">
        <v>426</v>
      </c>
      <c r="B435" s="68"/>
      <c r="C435" s="68"/>
      <c r="D435" s="66" t="s">
        <v>4805</v>
      </c>
      <c r="E435" s="67" t="n">
        <v>2</v>
      </c>
    </row>
    <row collapsed="false" customFormat="false" customHeight="true" hidden="false" ht="20.1" outlineLevel="0" r="436">
      <c r="A436" s="66" t="n">
        <v>427</v>
      </c>
      <c r="B436" s="68"/>
      <c r="C436" s="68"/>
      <c r="D436" s="66" t="s">
        <v>4806</v>
      </c>
      <c r="E436" s="67" t="n">
        <v>1</v>
      </c>
    </row>
    <row collapsed="false" customFormat="false" customHeight="true" hidden="false" ht="20.1" outlineLevel="0" r="437">
      <c r="A437" s="66" t="n">
        <v>428</v>
      </c>
      <c r="B437" s="68"/>
      <c r="C437" s="68"/>
      <c r="D437" s="66" t="s">
        <v>4624</v>
      </c>
      <c r="E437" s="67" t="n">
        <v>1</v>
      </c>
    </row>
    <row collapsed="false" customFormat="false" customHeight="true" hidden="false" ht="20.1" outlineLevel="0" r="438">
      <c r="A438" s="66" t="n">
        <v>429</v>
      </c>
      <c r="B438" s="68"/>
      <c r="C438" s="68"/>
      <c r="D438" s="66" t="s">
        <v>4807</v>
      </c>
      <c r="E438" s="67" t="n">
        <v>2</v>
      </c>
    </row>
    <row collapsed="false" customFormat="false" customHeight="true" hidden="false" ht="20.1" outlineLevel="0" r="439">
      <c r="A439" s="66" t="n">
        <v>430</v>
      </c>
      <c r="B439" s="68"/>
      <c r="C439" s="68"/>
      <c r="D439" s="66" t="s">
        <v>4808</v>
      </c>
      <c r="E439" s="67" t="n">
        <v>1</v>
      </c>
    </row>
    <row collapsed="false" customFormat="false" customHeight="true" hidden="false" ht="20.1" outlineLevel="0" r="440">
      <c r="A440" s="66" t="n">
        <v>431</v>
      </c>
      <c r="B440" s="68"/>
      <c r="C440" s="68"/>
      <c r="D440" s="66" t="s">
        <v>4809</v>
      </c>
      <c r="E440" s="67" t="n">
        <v>2</v>
      </c>
    </row>
    <row collapsed="false" customFormat="false" customHeight="true" hidden="false" ht="20.1" outlineLevel="0" r="441">
      <c r="A441" s="66" t="n">
        <v>432</v>
      </c>
      <c r="B441" s="68"/>
      <c r="C441" s="68"/>
      <c r="D441" s="66" t="s">
        <v>4810</v>
      </c>
      <c r="E441" s="67" t="n">
        <v>2</v>
      </c>
    </row>
    <row collapsed="false" customFormat="false" customHeight="true" hidden="false" ht="20.1" outlineLevel="0" r="442">
      <c r="A442" s="66" t="n">
        <v>433</v>
      </c>
      <c r="B442" s="68"/>
      <c r="C442" s="68"/>
      <c r="D442" s="66" t="s">
        <v>4811</v>
      </c>
      <c r="E442" s="67" t="n">
        <v>2</v>
      </c>
    </row>
    <row collapsed="false" customFormat="false" customHeight="true" hidden="false" ht="20.1" outlineLevel="0" r="443">
      <c r="A443" s="66"/>
      <c r="B443" s="68" t="s">
        <v>4447</v>
      </c>
      <c r="C443" s="68"/>
      <c r="D443" s="66"/>
      <c r="E443" s="69" t="n">
        <v>50</v>
      </c>
    </row>
    <row collapsed="false" customFormat="false" customHeight="true" hidden="false" ht="20.1" outlineLevel="0" r="444">
      <c r="A444" s="66" t="n">
        <v>434</v>
      </c>
      <c r="B444" s="66" t="s">
        <v>4812</v>
      </c>
      <c r="C444" s="68" t="s">
        <v>4097</v>
      </c>
      <c r="D444" s="74" t="s">
        <v>4813</v>
      </c>
      <c r="E444" s="67" t="n">
        <v>1</v>
      </c>
      <c r="F444" s="66" t="s">
        <v>4401</v>
      </c>
    </row>
    <row collapsed="false" customFormat="false" customHeight="true" hidden="false" ht="20.1" outlineLevel="0" r="445">
      <c r="A445" s="66" t="n">
        <v>435</v>
      </c>
      <c r="B445" s="66"/>
      <c r="C445" s="68"/>
      <c r="D445" s="74" t="s">
        <v>4814</v>
      </c>
      <c r="E445" s="67" t="n">
        <v>1</v>
      </c>
      <c r="F445" s="66"/>
    </row>
    <row collapsed="false" customFormat="false" customHeight="true" hidden="false" ht="20.1" outlineLevel="0" r="446">
      <c r="A446" s="66" t="n">
        <v>436</v>
      </c>
      <c r="B446" s="66"/>
      <c r="C446" s="68"/>
      <c r="D446" s="74" t="s">
        <v>4102</v>
      </c>
      <c r="E446" s="67" t="n">
        <v>1</v>
      </c>
      <c r="F446" s="66"/>
    </row>
    <row collapsed="false" customFormat="false" customHeight="true" hidden="false" ht="20.1" outlineLevel="0" r="447">
      <c r="A447" s="66" t="n">
        <v>437</v>
      </c>
      <c r="B447" s="66"/>
      <c r="C447" s="68"/>
      <c r="D447" s="74" t="s">
        <v>4815</v>
      </c>
      <c r="E447" s="67" t="n">
        <v>1</v>
      </c>
      <c r="F447" s="66"/>
    </row>
    <row collapsed="false" customFormat="false" customHeight="true" hidden="false" ht="20.1" outlineLevel="0" r="448">
      <c r="A448" s="66" t="n">
        <v>438</v>
      </c>
      <c r="B448" s="66"/>
      <c r="C448" s="68"/>
      <c r="D448" s="74" t="s">
        <v>4816</v>
      </c>
      <c r="E448" s="67" t="n">
        <v>1</v>
      </c>
      <c r="F448" s="66"/>
    </row>
    <row collapsed="false" customFormat="false" customHeight="true" hidden="false" ht="20.1" outlineLevel="0" r="449">
      <c r="A449" s="66" t="n">
        <v>439</v>
      </c>
      <c r="B449" s="66"/>
      <c r="C449" s="68"/>
      <c r="D449" s="74" t="s">
        <v>4817</v>
      </c>
      <c r="E449" s="67" t="n">
        <v>1</v>
      </c>
      <c r="F449" s="66"/>
    </row>
    <row collapsed="false" customFormat="false" customHeight="true" hidden="false" ht="20.1" outlineLevel="0" r="450">
      <c r="A450" s="66" t="n">
        <v>440</v>
      </c>
      <c r="B450" s="66"/>
      <c r="C450" s="68"/>
      <c r="D450" s="74" t="s">
        <v>4818</v>
      </c>
      <c r="E450" s="67" t="n">
        <v>1</v>
      </c>
      <c r="F450" s="66"/>
    </row>
    <row collapsed="false" customFormat="false" customHeight="true" hidden="false" ht="20.1" outlineLevel="0" r="451">
      <c r="A451" s="66" t="n">
        <v>441</v>
      </c>
      <c r="B451" s="66"/>
      <c r="C451" s="68"/>
      <c r="D451" s="74" t="s">
        <v>4819</v>
      </c>
      <c r="E451" s="67" t="n">
        <v>1</v>
      </c>
      <c r="F451" s="66"/>
    </row>
    <row collapsed="false" customFormat="false" customHeight="true" hidden="false" ht="20.1" outlineLevel="0" r="452">
      <c r="A452" s="66" t="n">
        <v>442</v>
      </c>
      <c r="B452" s="66"/>
      <c r="C452" s="68"/>
      <c r="D452" s="74" t="s">
        <v>4820</v>
      </c>
      <c r="E452" s="67" t="n">
        <v>1</v>
      </c>
      <c r="F452" s="66"/>
    </row>
    <row collapsed="false" customFormat="false" customHeight="true" hidden="false" ht="20.1" outlineLevel="0" r="453">
      <c r="A453" s="66" t="n">
        <v>443</v>
      </c>
      <c r="B453" s="66"/>
      <c r="C453" s="68"/>
      <c r="D453" s="74" t="s">
        <v>4821</v>
      </c>
      <c r="E453" s="67" t="n">
        <v>1</v>
      </c>
      <c r="F453" s="66"/>
    </row>
    <row collapsed="false" customFormat="false" customHeight="true" hidden="false" ht="20.1" outlineLevel="0" r="454">
      <c r="A454" s="66" t="n">
        <v>444</v>
      </c>
      <c r="B454" s="66"/>
      <c r="C454" s="68"/>
      <c r="D454" s="74" t="s">
        <v>4822</v>
      </c>
      <c r="E454" s="67" t="n">
        <v>1</v>
      </c>
    </row>
    <row collapsed="false" customFormat="false" customHeight="true" hidden="false" ht="20.1" outlineLevel="0" r="455">
      <c r="A455" s="66" t="n">
        <v>445</v>
      </c>
      <c r="B455" s="66"/>
      <c r="C455" s="68"/>
      <c r="D455" s="74" t="s">
        <v>4823</v>
      </c>
      <c r="E455" s="67" t="n">
        <v>1</v>
      </c>
    </row>
    <row collapsed="false" customFormat="false" customHeight="true" hidden="false" ht="20.1" outlineLevel="0" r="456">
      <c r="A456" s="66" t="n">
        <v>446</v>
      </c>
      <c r="B456" s="66"/>
      <c r="C456" s="68"/>
      <c r="D456" s="74" t="s">
        <v>4824</v>
      </c>
      <c r="E456" s="67" t="n">
        <v>1</v>
      </c>
    </row>
    <row collapsed="false" customFormat="false" customHeight="true" hidden="false" ht="20.1" outlineLevel="0" r="457">
      <c r="A457" s="66" t="n">
        <v>447</v>
      </c>
      <c r="B457" s="66"/>
      <c r="C457" s="68" t="s">
        <v>4110</v>
      </c>
      <c r="D457" s="74" t="s">
        <v>4825</v>
      </c>
      <c r="E457" s="67" t="n">
        <v>1</v>
      </c>
    </row>
    <row collapsed="false" customFormat="false" customHeight="true" hidden="false" ht="20.1" outlineLevel="0" r="458">
      <c r="A458" s="66" t="n">
        <v>448</v>
      </c>
      <c r="B458" s="66"/>
      <c r="C458" s="68"/>
      <c r="D458" s="74" t="s">
        <v>4826</v>
      </c>
      <c r="E458" s="67" t="n">
        <v>1</v>
      </c>
    </row>
    <row collapsed="false" customFormat="false" customHeight="true" hidden="false" ht="20.1" outlineLevel="0" r="459">
      <c r="A459" s="66" t="n">
        <v>449</v>
      </c>
      <c r="B459" s="66"/>
      <c r="C459" s="68"/>
      <c r="D459" s="74" t="s">
        <v>4827</v>
      </c>
      <c r="E459" s="67" t="n">
        <v>1</v>
      </c>
    </row>
    <row collapsed="false" customFormat="false" customHeight="true" hidden="false" ht="20.1" outlineLevel="0" r="460">
      <c r="A460" s="66" t="n">
        <v>450</v>
      </c>
      <c r="B460" s="66"/>
      <c r="C460" s="68"/>
      <c r="D460" s="66" t="s">
        <v>4567</v>
      </c>
      <c r="E460" s="67" t="n">
        <v>1</v>
      </c>
    </row>
    <row collapsed="false" customFormat="false" customHeight="true" hidden="false" ht="20.1" outlineLevel="0" r="461">
      <c r="A461" s="66" t="n">
        <v>451</v>
      </c>
      <c r="B461" s="66"/>
      <c r="C461" s="68"/>
      <c r="D461" s="66" t="s">
        <v>4828</v>
      </c>
      <c r="E461" s="67" t="n">
        <v>1</v>
      </c>
    </row>
    <row collapsed="false" customFormat="false" customHeight="true" hidden="false" ht="20.1" outlineLevel="0" r="462">
      <c r="A462" s="66" t="n">
        <v>452</v>
      </c>
      <c r="B462" s="66"/>
      <c r="C462" s="68" t="s">
        <v>4133</v>
      </c>
      <c r="D462" s="74" t="s">
        <v>4829</v>
      </c>
      <c r="E462" s="67" t="n">
        <v>2</v>
      </c>
    </row>
    <row collapsed="false" customFormat="false" customHeight="true" hidden="false" ht="20.1" outlineLevel="0" r="463">
      <c r="A463" s="66" t="n">
        <v>453</v>
      </c>
      <c r="B463" s="66"/>
      <c r="C463" s="68"/>
      <c r="D463" s="74" t="s">
        <v>4830</v>
      </c>
      <c r="E463" s="67" t="n">
        <v>1</v>
      </c>
    </row>
    <row collapsed="false" customFormat="false" customHeight="true" hidden="false" ht="20.1" outlineLevel="0" r="464">
      <c r="A464" s="66" t="n">
        <v>454</v>
      </c>
      <c r="B464" s="66"/>
      <c r="C464" s="68"/>
      <c r="D464" s="74" t="s">
        <v>4831</v>
      </c>
      <c r="E464" s="67" t="n">
        <v>1</v>
      </c>
    </row>
    <row collapsed="false" customFormat="false" customHeight="true" hidden="false" ht="20.1" outlineLevel="0" r="465">
      <c r="A465" s="66" t="n">
        <v>455</v>
      </c>
      <c r="B465" s="66"/>
      <c r="C465" s="68"/>
      <c r="D465" s="74" t="s">
        <v>4144</v>
      </c>
      <c r="E465" s="67" t="n">
        <v>1</v>
      </c>
    </row>
    <row collapsed="false" customFormat="false" customHeight="true" hidden="false" ht="20.1" outlineLevel="0" r="466">
      <c r="A466" s="66" t="n">
        <v>456</v>
      </c>
      <c r="B466" s="66"/>
      <c r="C466" s="68"/>
      <c r="D466" s="74" t="s">
        <v>4832</v>
      </c>
      <c r="E466" s="67" t="n">
        <v>1</v>
      </c>
    </row>
    <row collapsed="false" customFormat="false" customHeight="true" hidden="false" ht="20.1" outlineLevel="0" r="467">
      <c r="A467" s="66" t="n">
        <v>457</v>
      </c>
      <c r="B467" s="66"/>
      <c r="C467" s="68"/>
      <c r="D467" s="74" t="s">
        <v>4833</v>
      </c>
      <c r="E467" s="67" t="n">
        <v>2</v>
      </c>
    </row>
    <row collapsed="false" customFormat="false" customHeight="true" hidden="false" ht="20.1" outlineLevel="0" r="468">
      <c r="A468" s="66" t="n">
        <v>458</v>
      </c>
      <c r="B468" s="66"/>
      <c r="C468" s="68"/>
      <c r="D468" s="74" t="s">
        <v>4834</v>
      </c>
      <c r="E468" s="67" t="n">
        <v>1</v>
      </c>
    </row>
    <row collapsed="false" customFormat="false" customHeight="true" hidden="false" ht="20.1" outlineLevel="0" r="469">
      <c r="A469" s="66" t="n">
        <v>459</v>
      </c>
      <c r="B469" s="66"/>
      <c r="C469" s="68"/>
      <c r="D469" s="74" t="s">
        <v>4835</v>
      </c>
      <c r="E469" s="67" t="n">
        <v>2</v>
      </c>
    </row>
    <row collapsed="false" customFormat="false" customHeight="true" hidden="false" ht="20.1" outlineLevel="0" r="470">
      <c r="A470" s="66" t="n">
        <v>460</v>
      </c>
      <c r="B470" s="66"/>
      <c r="C470" s="68"/>
      <c r="D470" s="74" t="s">
        <v>4836</v>
      </c>
      <c r="E470" s="67" t="n">
        <v>2</v>
      </c>
    </row>
    <row collapsed="false" customFormat="false" customHeight="true" hidden="false" ht="20.1" outlineLevel="0" r="471">
      <c r="A471" s="66" t="n">
        <v>461</v>
      </c>
      <c r="B471" s="66"/>
      <c r="C471" s="68"/>
      <c r="D471" s="74" t="s">
        <v>4837</v>
      </c>
      <c r="E471" s="67" t="n">
        <v>1</v>
      </c>
    </row>
    <row collapsed="false" customFormat="false" customHeight="true" hidden="false" ht="20.1" outlineLevel="0" r="472">
      <c r="A472" s="66" t="n">
        <v>462</v>
      </c>
      <c r="B472" s="66"/>
      <c r="C472" s="68"/>
      <c r="D472" s="74" t="s">
        <v>4838</v>
      </c>
      <c r="E472" s="67" t="n">
        <v>1</v>
      </c>
    </row>
    <row collapsed="false" customFormat="false" customHeight="true" hidden="false" ht="20.1" outlineLevel="0" r="473">
      <c r="A473" s="66" t="n">
        <v>463</v>
      </c>
      <c r="B473" s="66"/>
      <c r="C473" s="68"/>
      <c r="D473" s="74" t="s">
        <v>4839</v>
      </c>
      <c r="E473" s="67" t="n">
        <v>1</v>
      </c>
    </row>
    <row collapsed="false" customFormat="false" customHeight="true" hidden="false" ht="20.1" outlineLevel="0" r="474">
      <c r="A474" s="66" t="n">
        <v>464</v>
      </c>
      <c r="B474" s="66"/>
      <c r="C474" s="68"/>
      <c r="D474" s="74" t="s">
        <v>4840</v>
      </c>
      <c r="E474" s="67" t="n">
        <v>1</v>
      </c>
    </row>
    <row collapsed="false" customFormat="false" customHeight="true" hidden="false" ht="20.1" outlineLevel="0" r="475">
      <c r="A475" s="66" t="n">
        <v>465</v>
      </c>
      <c r="B475" s="66"/>
      <c r="C475" s="68"/>
      <c r="D475" s="74" t="s">
        <v>4841</v>
      </c>
      <c r="E475" s="67" t="n">
        <v>3</v>
      </c>
    </row>
    <row collapsed="false" customFormat="false" customHeight="true" hidden="false" ht="20.1" outlineLevel="0" r="476">
      <c r="A476" s="66" t="n">
        <v>466</v>
      </c>
      <c r="B476" s="66"/>
      <c r="C476" s="68"/>
      <c r="D476" s="74" t="s">
        <v>4842</v>
      </c>
      <c r="E476" s="67" t="n">
        <v>1</v>
      </c>
    </row>
    <row collapsed="false" customFormat="false" customHeight="true" hidden="false" ht="20.1" outlineLevel="0" r="477">
      <c r="A477" s="66" t="n">
        <v>467</v>
      </c>
      <c r="B477" s="66"/>
      <c r="C477" s="68"/>
      <c r="D477" s="74" t="s">
        <v>4843</v>
      </c>
      <c r="E477" s="67" t="n">
        <v>1</v>
      </c>
    </row>
    <row collapsed="false" customFormat="false" customHeight="true" hidden="false" ht="20.1" outlineLevel="0" r="478">
      <c r="A478" s="66" t="n">
        <v>468</v>
      </c>
      <c r="B478" s="66"/>
      <c r="C478" s="68"/>
      <c r="D478" s="74" t="s">
        <v>4844</v>
      </c>
      <c r="E478" s="67" t="n">
        <v>1</v>
      </c>
    </row>
    <row collapsed="false" customFormat="false" customHeight="true" hidden="false" ht="20.1" outlineLevel="0" r="479">
      <c r="A479" s="66" t="n">
        <v>469</v>
      </c>
      <c r="B479" s="66"/>
      <c r="C479" s="68"/>
      <c r="D479" s="74" t="s">
        <v>4845</v>
      </c>
      <c r="E479" s="67" t="n">
        <v>1</v>
      </c>
    </row>
    <row collapsed="false" customFormat="false" customHeight="true" hidden="false" ht="20.1" outlineLevel="0" r="480">
      <c r="A480" s="66" t="n">
        <v>470</v>
      </c>
      <c r="B480" s="66"/>
      <c r="C480" s="68"/>
      <c r="D480" s="74" t="s">
        <v>4846</v>
      </c>
      <c r="E480" s="67" t="n">
        <v>1</v>
      </c>
    </row>
    <row collapsed="false" customFormat="false" customHeight="true" hidden="false" ht="20.1" outlineLevel="0" r="481">
      <c r="A481" s="66" t="n">
        <v>471</v>
      </c>
      <c r="B481" s="66"/>
      <c r="C481" s="68"/>
      <c r="D481" s="74" t="s">
        <v>4847</v>
      </c>
      <c r="E481" s="67" t="n">
        <v>1</v>
      </c>
    </row>
    <row collapsed="false" customFormat="false" customHeight="true" hidden="false" ht="20.1" outlineLevel="0" r="482">
      <c r="A482" s="66" t="n">
        <v>472</v>
      </c>
      <c r="B482" s="66"/>
      <c r="C482" s="68"/>
      <c r="D482" s="74" t="s">
        <v>4848</v>
      </c>
      <c r="E482" s="67" t="n">
        <v>1</v>
      </c>
    </row>
    <row collapsed="false" customFormat="false" customHeight="true" hidden="false" ht="20.1" outlineLevel="0" r="483">
      <c r="A483" s="66" t="n">
        <v>473</v>
      </c>
      <c r="B483" s="66"/>
      <c r="C483" s="68"/>
      <c r="D483" s="74" t="s">
        <v>4849</v>
      </c>
      <c r="E483" s="67" t="n">
        <v>1</v>
      </c>
    </row>
    <row collapsed="false" customFormat="false" customHeight="true" hidden="false" ht="20.1" outlineLevel="0" r="484">
      <c r="A484" s="66" t="n">
        <v>474</v>
      </c>
      <c r="B484" s="66"/>
      <c r="C484" s="68"/>
      <c r="D484" s="74" t="s">
        <v>4850</v>
      </c>
      <c r="E484" s="67" t="n">
        <v>1</v>
      </c>
    </row>
    <row collapsed="false" customFormat="false" customHeight="true" hidden="false" ht="20.1" outlineLevel="0" r="485">
      <c r="A485" s="66" t="n">
        <v>475</v>
      </c>
      <c r="B485" s="66"/>
      <c r="C485" s="68"/>
      <c r="D485" s="74" t="s">
        <v>776</v>
      </c>
      <c r="E485" s="67" t="n">
        <v>1</v>
      </c>
    </row>
    <row collapsed="false" customFormat="false" customHeight="true" hidden="false" ht="20.1" outlineLevel="0" r="486">
      <c r="A486" s="66" t="n">
        <v>476</v>
      </c>
      <c r="B486" s="66"/>
      <c r="C486" s="68"/>
      <c r="D486" s="74" t="s">
        <v>4851</v>
      </c>
      <c r="E486" s="67" t="n">
        <v>1</v>
      </c>
    </row>
    <row collapsed="false" customFormat="false" customHeight="true" hidden="false" ht="20.1" outlineLevel="0" r="487">
      <c r="A487" s="66" t="n">
        <v>477</v>
      </c>
      <c r="B487" s="66"/>
      <c r="C487" s="68"/>
      <c r="D487" s="74" t="s">
        <v>4852</v>
      </c>
      <c r="E487" s="67" t="n">
        <v>1</v>
      </c>
    </row>
    <row collapsed="false" customFormat="false" customHeight="true" hidden="false" ht="20.1" outlineLevel="0" r="488">
      <c r="A488" s="66" t="n">
        <v>478</v>
      </c>
      <c r="B488" s="66"/>
      <c r="C488" s="68"/>
      <c r="D488" s="74" t="s">
        <v>4853</v>
      </c>
      <c r="E488" s="67" t="n">
        <v>1</v>
      </c>
    </row>
    <row collapsed="false" customFormat="false" customHeight="true" hidden="false" ht="20.1" outlineLevel="0" r="489">
      <c r="A489" s="66" t="n">
        <v>479</v>
      </c>
      <c r="B489" s="66"/>
      <c r="C489" s="68"/>
      <c r="D489" s="74" t="s">
        <v>4854</v>
      </c>
      <c r="E489" s="67" t="n">
        <v>1</v>
      </c>
    </row>
    <row collapsed="false" customFormat="false" customHeight="true" hidden="false" ht="20.1" outlineLevel="0" r="490">
      <c r="A490" s="66" t="n">
        <v>480</v>
      </c>
      <c r="B490" s="66"/>
      <c r="C490" s="68"/>
      <c r="D490" s="74" t="s">
        <v>4855</v>
      </c>
      <c r="E490" s="67" t="n">
        <v>1</v>
      </c>
    </row>
    <row collapsed="false" customFormat="false" customHeight="true" hidden="false" ht="20.1" outlineLevel="0" r="491">
      <c r="A491" s="66" t="n">
        <v>481</v>
      </c>
      <c r="B491" s="66"/>
      <c r="C491" s="68"/>
      <c r="D491" s="74" t="s">
        <v>4856</v>
      </c>
      <c r="E491" s="67" t="n">
        <v>1</v>
      </c>
    </row>
    <row collapsed="false" customFormat="false" customHeight="true" hidden="false" ht="20.1" outlineLevel="0" r="492">
      <c r="A492" s="66" t="n">
        <v>482</v>
      </c>
      <c r="B492" s="66"/>
      <c r="C492" s="68"/>
      <c r="D492" s="74" t="s">
        <v>4857</v>
      </c>
      <c r="E492" s="67" t="n">
        <v>1</v>
      </c>
    </row>
    <row collapsed="false" customFormat="false" customHeight="true" hidden="false" ht="20.1" outlineLevel="0" r="493">
      <c r="A493" s="66" t="n">
        <v>483</v>
      </c>
      <c r="B493" s="66"/>
      <c r="C493" s="68" t="s">
        <v>4142</v>
      </c>
      <c r="D493" s="74" t="s">
        <v>4858</v>
      </c>
      <c r="E493" s="67" t="n">
        <v>1</v>
      </c>
    </row>
    <row collapsed="false" customFormat="false" customHeight="true" hidden="false" ht="20.1" outlineLevel="0" r="494">
      <c r="A494" s="66" t="n">
        <v>484</v>
      </c>
      <c r="B494" s="66"/>
      <c r="C494" s="68"/>
      <c r="D494" s="74" t="s">
        <v>4859</v>
      </c>
      <c r="E494" s="67" t="n">
        <v>1</v>
      </c>
    </row>
    <row collapsed="false" customFormat="false" customHeight="true" hidden="false" ht="20.1" outlineLevel="0" r="495">
      <c r="A495" s="66" t="n">
        <v>485</v>
      </c>
      <c r="B495" s="66"/>
      <c r="C495" s="68"/>
      <c r="D495" s="74" t="s">
        <v>4860</v>
      </c>
      <c r="E495" s="67" t="n">
        <v>1</v>
      </c>
    </row>
    <row collapsed="false" customFormat="false" customHeight="true" hidden="false" ht="20.1" outlineLevel="0" r="496">
      <c r="A496" s="66" t="n">
        <v>486</v>
      </c>
      <c r="B496" s="66"/>
      <c r="C496" s="68"/>
      <c r="D496" s="74" t="s">
        <v>4861</v>
      </c>
      <c r="E496" s="67" t="n">
        <v>1</v>
      </c>
    </row>
    <row collapsed="false" customFormat="false" customHeight="true" hidden="false" ht="20.1" outlineLevel="0" r="497">
      <c r="A497" s="66" t="n">
        <v>487</v>
      </c>
      <c r="B497" s="66"/>
      <c r="C497" s="68"/>
      <c r="D497" s="66" t="s">
        <v>4862</v>
      </c>
      <c r="E497" s="67" t="n">
        <v>1</v>
      </c>
    </row>
    <row collapsed="false" customFormat="false" customHeight="true" hidden="false" ht="20.1" outlineLevel="0" r="498">
      <c r="A498" s="66" t="n">
        <v>488</v>
      </c>
      <c r="B498" s="66"/>
      <c r="C498" s="68" t="s">
        <v>4152</v>
      </c>
      <c r="D498" s="74" t="s">
        <v>4157</v>
      </c>
      <c r="E498" s="67" t="n">
        <v>1</v>
      </c>
    </row>
    <row collapsed="false" customFormat="false" customHeight="true" hidden="false" ht="20.1" outlineLevel="0" r="499">
      <c r="A499" s="66" t="n">
        <v>489</v>
      </c>
      <c r="B499" s="66"/>
      <c r="C499" s="68"/>
      <c r="D499" s="74" t="s">
        <v>4158</v>
      </c>
      <c r="E499" s="67" t="n">
        <v>1</v>
      </c>
    </row>
    <row collapsed="false" customFormat="false" customHeight="true" hidden="false" ht="20.1" outlineLevel="0" r="500">
      <c r="A500" s="66" t="n">
        <v>490</v>
      </c>
      <c r="B500" s="66"/>
      <c r="C500" s="68"/>
      <c r="D500" s="74" t="s">
        <v>4159</v>
      </c>
      <c r="E500" s="67" t="n">
        <v>1</v>
      </c>
    </row>
    <row collapsed="false" customFormat="false" customHeight="true" hidden="false" ht="20.1" outlineLevel="0" r="501">
      <c r="A501" s="66" t="n">
        <v>491</v>
      </c>
      <c r="B501" s="66"/>
      <c r="C501" s="68"/>
      <c r="D501" s="74" t="s">
        <v>4161</v>
      </c>
      <c r="E501" s="67" t="n">
        <v>1</v>
      </c>
    </row>
    <row collapsed="false" customFormat="false" customHeight="true" hidden="false" ht="20.1" outlineLevel="0" r="502">
      <c r="A502" s="66" t="n">
        <v>492</v>
      </c>
      <c r="B502" s="66"/>
      <c r="C502" s="68"/>
      <c r="D502" s="74" t="s">
        <v>4863</v>
      </c>
      <c r="E502" s="67" t="n">
        <v>3</v>
      </c>
    </row>
    <row collapsed="false" customFormat="false" customHeight="true" hidden="false" ht="20.1" outlineLevel="0" r="503">
      <c r="A503" s="66" t="n">
        <v>493</v>
      </c>
      <c r="B503" s="66"/>
      <c r="C503" s="68"/>
      <c r="D503" s="74" t="s">
        <v>4864</v>
      </c>
      <c r="E503" s="67" t="n">
        <v>2</v>
      </c>
    </row>
    <row collapsed="false" customFormat="false" customHeight="true" hidden="false" ht="20.1" outlineLevel="0" r="504">
      <c r="A504" s="66" t="n">
        <v>494</v>
      </c>
      <c r="B504" s="66"/>
      <c r="C504" s="68"/>
      <c r="D504" s="74" t="s">
        <v>4865</v>
      </c>
      <c r="E504" s="67" t="n">
        <v>1</v>
      </c>
    </row>
    <row collapsed="false" customFormat="true" customHeight="true" hidden="false" ht="20.1" outlineLevel="0" r="505" s="68">
      <c r="A505" s="66"/>
      <c r="B505" s="68" t="s">
        <v>4447</v>
      </c>
      <c r="D505" s="68" t="n">
        <v>61</v>
      </c>
      <c r="E505" s="69" t="n">
        <f aca="false">SUM(E444:E504)</f>
        <v>70</v>
      </c>
      <c r="G505" s="79"/>
      <c r="H505" s="79"/>
      <c r="I505" s="79"/>
      <c r="J505" s="79"/>
      <c r="K505" s="79"/>
      <c r="L505" s="79"/>
      <c r="M505" s="79"/>
      <c r="N505" s="79"/>
      <c r="O505" s="79"/>
      <c r="P505" s="79"/>
      <c r="Q505" s="79"/>
      <c r="R505" s="79"/>
      <c r="S505" s="79"/>
      <c r="T505" s="79"/>
      <c r="U505" s="79"/>
      <c r="V505" s="79"/>
      <c r="W505" s="79"/>
    </row>
    <row collapsed="false" customFormat="true" customHeight="true" hidden="false" ht="20.1" outlineLevel="0" r="506" s="79">
      <c r="A506" s="66" t="n">
        <v>495</v>
      </c>
      <c r="B506" s="68" t="s">
        <v>4866</v>
      </c>
      <c r="C506" s="68" t="s">
        <v>4181</v>
      </c>
      <c r="D506" s="80" t="s">
        <v>4867</v>
      </c>
      <c r="E506" s="67" t="n">
        <v>1</v>
      </c>
      <c r="F506" s="68" t="s">
        <v>4401</v>
      </c>
    </row>
    <row collapsed="false" customFormat="false" customHeight="true" hidden="false" ht="20.1" outlineLevel="0" r="507">
      <c r="A507" s="66" t="n">
        <v>496</v>
      </c>
      <c r="B507" s="68"/>
      <c r="C507" s="68"/>
      <c r="D507" s="67" t="s">
        <v>4868</v>
      </c>
      <c r="E507" s="67" t="n">
        <v>1</v>
      </c>
      <c r="F507" s="68"/>
    </row>
    <row collapsed="false" customFormat="false" customHeight="true" hidden="false" ht="20.1" outlineLevel="0" r="508">
      <c r="A508" s="66" t="n">
        <v>497</v>
      </c>
      <c r="B508" s="68"/>
      <c r="C508" s="68"/>
      <c r="D508" s="67" t="s">
        <v>4869</v>
      </c>
      <c r="E508" s="67" t="n">
        <v>1</v>
      </c>
      <c r="F508" s="68"/>
    </row>
    <row collapsed="false" customFormat="false" customHeight="true" hidden="false" ht="20.1" outlineLevel="0" r="509">
      <c r="A509" s="66" t="n">
        <v>498</v>
      </c>
      <c r="B509" s="68"/>
      <c r="C509" s="68"/>
      <c r="D509" s="67" t="s">
        <v>4870</v>
      </c>
      <c r="E509" s="67" t="n">
        <v>1</v>
      </c>
      <c r="F509" s="68"/>
    </row>
    <row collapsed="false" customFormat="false" customHeight="true" hidden="false" ht="20.1" outlineLevel="0" r="510">
      <c r="A510" s="66" t="n">
        <v>499</v>
      </c>
      <c r="B510" s="68"/>
      <c r="C510" s="68"/>
      <c r="D510" s="67" t="s">
        <v>4871</v>
      </c>
      <c r="E510" s="67" t="n">
        <v>1</v>
      </c>
      <c r="F510" s="68"/>
    </row>
    <row collapsed="false" customFormat="false" customHeight="true" hidden="false" ht="20.1" outlineLevel="0" r="511">
      <c r="A511" s="66" t="n">
        <v>500</v>
      </c>
      <c r="B511" s="68"/>
      <c r="C511" s="68"/>
      <c r="D511" s="67" t="s">
        <v>4872</v>
      </c>
      <c r="E511" s="67" t="n">
        <v>1</v>
      </c>
      <c r="F511" s="68"/>
    </row>
    <row collapsed="false" customFormat="false" customHeight="true" hidden="false" ht="20.1" outlineLevel="0" r="512">
      <c r="A512" s="66" t="n">
        <v>501</v>
      </c>
      <c r="B512" s="68"/>
      <c r="C512" s="68"/>
      <c r="D512" s="67" t="s">
        <v>4873</v>
      </c>
      <c r="E512" s="67" t="n">
        <v>1</v>
      </c>
      <c r="F512" s="68"/>
    </row>
    <row collapsed="false" customFormat="false" customHeight="true" hidden="false" ht="20.1" outlineLevel="0" r="513">
      <c r="A513" s="66" t="n">
        <v>502</v>
      </c>
      <c r="B513" s="68"/>
      <c r="C513" s="68" t="s">
        <v>4192</v>
      </c>
      <c r="D513" s="66" t="s">
        <v>4874</v>
      </c>
      <c r="E513" s="67" t="n">
        <v>2</v>
      </c>
      <c r="F513" s="68"/>
    </row>
    <row collapsed="false" customFormat="false" customHeight="true" hidden="false" ht="20.1" outlineLevel="0" r="514">
      <c r="A514" s="66" t="n">
        <v>503</v>
      </c>
      <c r="B514" s="68"/>
      <c r="C514" s="68" t="s">
        <v>4206</v>
      </c>
      <c r="D514" s="66" t="s">
        <v>4875</v>
      </c>
      <c r="E514" s="67" t="n">
        <v>2</v>
      </c>
      <c r="F514" s="68"/>
    </row>
    <row collapsed="false" customFormat="false" customHeight="true" hidden="false" ht="20.1" outlineLevel="0" r="515">
      <c r="A515" s="66" t="n">
        <v>504</v>
      </c>
      <c r="B515" s="68"/>
      <c r="C515" s="68"/>
      <c r="D515" s="66" t="s">
        <v>4876</v>
      </c>
      <c r="E515" s="67" t="n">
        <v>2</v>
      </c>
      <c r="F515" s="68"/>
    </row>
    <row collapsed="false" customFormat="false" customHeight="true" hidden="false" ht="20.1" outlineLevel="0" r="516">
      <c r="A516" s="66" t="n">
        <v>505</v>
      </c>
      <c r="B516" s="68"/>
      <c r="C516" s="68"/>
      <c r="D516" s="66" t="s">
        <v>4877</v>
      </c>
      <c r="E516" s="67" t="n">
        <v>2</v>
      </c>
      <c r="F516" s="68"/>
    </row>
    <row collapsed="false" customFormat="false" customHeight="true" hidden="false" ht="20.1" outlineLevel="0" r="517">
      <c r="A517" s="66" t="n">
        <v>506</v>
      </c>
      <c r="B517" s="68"/>
      <c r="C517" s="68"/>
      <c r="D517" s="66" t="s">
        <v>4878</v>
      </c>
      <c r="E517" s="67" t="n">
        <v>1</v>
      </c>
      <c r="F517" s="68" t="s">
        <v>4401</v>
      </c>
    </row>
    <row collapsed="false" customFormat="false" customHeight="true" hidden="false" ht="20.1" outlineLevel="0" r="518">
      <c r="A518" s="66" t="n">
        <v>507</v>
      </c>
      <c r="B518" s="68"/>
      <c r="C518" s="68"/>
      <c r="D518" s="66" t="s">
        <v>4879</v>
      </c>
      <c r="E518" s="67" t="n">
        <v>3</v>
      </c>
      <c r="F518" s="68"/>
    </row>
    <row collapsed="false" customFormat="false" customHeight="true" hidden="false" ht="20.1" outlineLevel="0" r="519">
      <c r="A519" s="66" t="n">
        <v>508</v>
      </c>
      <c r="B519" s="68"/>
      <c r="C519" s="68"/>
      <c r="D519" s="66" t="s">
        <v>4880</v>
      </c>
      <c r="E519" s="67" t="n">
        <v>1</v>
      </c>
      <c r="F519" s="68"/>
    </row>
    <row collapsed="false" customFormat="false" customHeight="true" hidden="false" ht="20.1" outlineLevel="0" r="520">
      <c r="A520" s="66" t="n">
        <v>509</v>
      </c>
      <c r="B520" s="68"/>
      <c r="C520" s="68"/>
      <c r="D520" s="66" t="s">
        <v>4881</v>
      </c>
      <c r="E520" s="67" t="n">
        <v>1</v>
      </c>
      <c r="F520" s="68"/>
    </row>
    <row collapsed="false" customFormat="false" customHeight="true" hidden="false" ht="20.1" outlineLevel="0" r="521">
      <c r="A521" s="66" t="n">
        <v>510</v>
      </c>
      <c r="B521" s="68"/>
      <c r="C521" s="68"/>
      <c r="D521" s="66" t="s">
        <v>4882</v>
      </c>
      <c r="E521" s="67" t="n">
        <v>3</v>
      </c>
      <c r="F521" s="68"/>
    </row>
    <row collapsed="false" customFormat="false" customHeight="true" hidden="false" ht="20.1" outlineLevel="0" r="522">
      <c r="A522" s="66" t="n">
        <v>511</v>
      </c>
      <c r="B522" s="68"/>
      <c r="C522" s="68"/>
      <c r="D522" s="66" t="s">
        <v>4883</v>
      </c>
      <c r="E522" s="67" t="n">
        <v>1</v>
      </c>
      <c r="F522" s="68"/>
    </row>
    <row collapsed="false" customFormat="false" customHeight="true" hidden="false" ht="20.1" outlineLevel="0" r="523">
      <c r="A523" s="66" t="n">
        <v>512</v>
      </c>
      <c r="B523" s="68"/>
      <c r="C523" s="68"/>
      <c r="D523" s="66" t="s">
        <v>4845</v>
      </c>
      <c r="E523" s="67" t="n">
        <v>2</v>
      </c>
      <c r="F523" s="68"/>
    </row>
    <row collapsed="false" customFormat="false" customHeight="true" hidden="false" ht="20.1" outlineLevel="0" r="524">
      <c r="A524" s="66" t="n">
        <v>513</v>
      </c>
      <c r="B524" s="68"/>
      <c r="C524" s="68"/>
      <c r="D524" s="66" t="s">
        <v>4884</v>
      </c>
      <c r="E524" s="67" t="n">
        <v>1</v>
      </c>
      <c r="F524" s="68"/>
    </row>
    <row collapsed="false" customFormat="false" customHeight="true" hidden="false" ht="20.1" outlineLevel="0" r="525">
      <c r="A525" s="66" t="n">
        <v>514</v>
      </c>
      <c r="B525" s="68"/>
      <c r="C525" s="68"/>
      <c r="D525" s="66" t="s">
        <v>4173</v>
      </c>
      <c r="E525" s="67" t="n">
        <v>1</v>
      </c>
      <c r="F525" s="68"/>
    </row>
    <row collapsed="false" customFormat="false" customHeight="true" hidden="false" ht="20.1" outlineLevel="0" r="526">
      <c r="A526" s="66" t="n">
        <v>515</v>
      </c>
      <c r="B526" s="68"/>
      <c r="C526" s="68"/>
      <c r="D526" s="66" t="s">
        <v>4885</v>
      </c>
      <c r="E526" s="67" t="n">
        <v>1</v>
      </c>
      <c r="F526" s="68"/>
    </row>
    <row collapsed="false" customFormat="false" customHeight="true" hidden="false" ht="20.1" outlineLevel="0" r="527">
      <c r="A527" s="66" t="n">
        <v>516</v>
      </c>
      <c r="B527" s="68"/>
      <c r="C527" s="68" t="s">
        <v>4206</v>
      </c>
      <c r="D527" s="66" t="s">
        <v>4886</v>
      </c>
      <c r="E527" s="67" t="n">
        <v>1</v>
      </c>
      <c r="F527" s="68"/>
    </row>
    <row collapsed="false" customFormat="false" customHeight="true" hidden="false" ht="20.1" outlineLevel="0" r="528">
      <c r="A528" s="66" t="n">
        <v>517</v>
      </c>
      <c r="B528" s="68"/>
      <c r="C528" s="68"/>
      <c r="D528" s="66" t="s">
        <v>4887</v>
      </c>
      <c r="E528" s="67" t="n">
        <v>1</v>
      </c>
      <c r="F528" s="68"/>
    </row>
    <row collapsed="false" customFormat="false" customHeight="true" hidden="false" ht="20.1" outlineLevel="0" r="529">
      <c r="A529" s="66" t="n">
        <v>518</v>
      </c>
      <c r="B529" s="68"/>
      <c r="C529" s="68"/>
      <c r="D529" s="66" t="s">
        <v>4888</v>
      </c>
      <c r="E529" s="67" t="n">
        <v>1</v>
      </c>
      <c r="F529" s="68"/>
    </row>
    <row collapsed="false" customFormat="false" customHeight="true" hidden="false" ht="20.1" outlineLevel="0" r="530">
      <c r="A530" s="66" t="n">
        <v>519</v>
      </c>
      <c r="B530" s="68"/>
      <c r="C530" s="68"/>
      <c r="D530" s="66" t="s">
        <v>3762</v>
      </c>
      <c r="E530" s="67" t="n">
        <v>1</v>
      </c>
      <c r="F530" s="68"/>
    </row>
    <row collapsed="false" customFormat="false" customHeight="true" hidden="false" ht="20.1" outlineLevel="0" r="531">
      <c r="A531" s="66" t="n">
        <v>520</v>
      </c>
      <c r="B531" s="68"/>
      <c r="C531" s="68"/>
      <c r="D531" s="66" t="s">
        <v>4889</v>
      </c>
      <c r="E531" s="67" t="n">
        <v>1</v>
      </c>
      <c r="F531" s="68"/>
    </row>
    <row collapsed="false" customFormat="false" customHeight="true" hidden="false" ht="20.1" outlineLevel="0" r="532">
      <c r="A532" s="66" t="n">
        <v>521</v>
      </c>
      <c r="B532" s="68"/>
      <c r="C532" s="68"/>
      <c r="D532" s="66" t="s">
        <v>4890</v>
      </c>
      <c r="E532" s="67" t="n">
        <v>1</v>
      </c>
      <c r="F532" s="68"/>
    </row>
    <row collapsed="false" customFormat="false" customHeight="true" hidden="false" ht="20.1" outlineLevel="0" r="533">
      <c r="A533" s="66" t="n">
        <v>522</v>
      </c>
      <c r="B533" s="68"/>
      <c r="C533" s="68"/>
      <c r="D533" s="66" t="s">
        <v>4891</v>
      </c>
      <c r="E533" s="67" t="n">
        <v>1</v>
      </c>
      <c r="F533" s="68"/>
    </row>
    <row collapsed="false" customFormat="false" customHeight="true" hidden="false" ht="20.1" outlineLevel="0" r="534">
      <c r="A534" s="66" t="n">
        <v>523</v>
      </c>
      <c r="B534" s="68"/>
      <c r="C534" s="68"/>
      <c r="D534" s="66" t="s">
        <v>4892</v>
      </c>
      <c r="E534" s="67" t="n">
        <v>1</v>
      </c>
      <c r="F534" s="68"/>
    </row>
    <row collapsed="false" customFormat="false" customHeight="true" hidden="false" ht="20.1" outlineLevel="0" r="535">
      <c r="A535" s="66" t="n">
        <v>524</v>
      </c>
      <c r="B535" s="68"/>
      <c r="C535" s="68"/>
      <c r="D535" s="66" t="s">
        <v>4213</v>
      </c>
      <c r="E535" s="67" t="n">
        <v>1</v>
      </c>
      <c r="F535" s="68"/>
    </row>
    <row collapsed="false" customFormat="false" customHeight="true" hidden="false" ht="20.1" outlineLevel="0" r="536">
      <c r="A536" s="66" t="n">
        <v>525</v>
      </c>
      <c r="B536" s="68"/>
      <c r="C536" s="68"/>
      <c r="D536" s="66" t="s">
        <v>4893</v>
      </c>
      <c r="E536" s="67" t="n">
        <v>1</v>
      </c>
      <c r="F536" s="68"/>
    </row>
    <row collapsed="false" customFormat="false" customHeight="true" hidden="false" ht="20.1" outlineLevel="0" r="537">
      <c r="A537" s="66" t="n">
        <v>526</v>
      </c>
      <c r="B537" s="68"/>
      <c r="C537" s="68"/>
      <c r="D537" s="66" t="s">
        <v>4894</v>
      </c>
      <c r="E537" s="67" t="n">
        <v>1</v>
      </c>
      <c r="F537" s="68"/>
    </row>
    <row collapsed="false" customFormat="false" customHeight="true" hidden="false" ht="20.1" outlineLevel="0" r="538">
      <c r="A538" s="66" t="n">
        <v>527</v>
      </c>
      <c r="B538" s="68"/>
      <c r="C538" s="68" t="s">
        <v>4181</v>
      </c>
      <c r="D538" s="66" t="s">
        <v>4895</v>
      </c>
      <c r="E538" s="67" t="n">
        <v>1</v>
      </c>
      <c r="F538" s="68"/>
    </row>
    <row collapsed="false" customFormat="false" customHeight="true" hidden="false" ht="20.1" outlineLevel="0" r="539">
      <c r="A539" s="66" t="n">
        <v>528</v>
      </c>
      <c r="B539" s="68"/>
      <c r="C539" s="68"/>
      <c r="D539" s="66" t="s">
        <v>4896</v>
      </c>
      <c r="E539" s="67" t="n">
        <v>1</v>
      </c>
      <c r="F539" s="68"/>
    </row>
    <row collapsed="false" customFormat="false" customHeight="true" hidden="false" ht="20.1" outlineLevel="0" r="540">
      <c r="A540" s="66" t="n">
        <v>529</v>
      </c>
      <c r="B540" s="68"/>
      <c r="C540" s="68"/>
      <c r="D540" s="66" t="s">
        <v>4897</v>
      </c>
      <c r="E540" s="67" t="n">
        <v>1</v>
      </c>
      <c r="F540" s="68"/>
    </row>
    <row collapsed="false" customFormat="false" customHeight="true" hidden="false" ht="20.1" outlineLevel="0" r="541">
      <c r="A541" s="66" t="n">
        <v>530</v>
      </c>
      <c r="B541" s="68"/>
      <c r="C541" s="68"/>
      <c r="D541" s="66" t="s">
        <v>4898</v>
      </c>
      <c r="E541" s="67" t="n">
        <v>1</v>
      </c>
      <c r="F541" s="68"/>
    </row>
    <row collapsed="false" customFormat="false" customHeight="true" hidden="false" ht="20.1" outlineLevel="0" r="542">
      <c r="A542" s="66" t="n">
        <v>531</v>
      </c>
      <c r="B542" s="68"/>
      <c r="C542" s="68"/>
      <c r="D542" s="66" t="s">
        <v>4868</v>
      </c>
      <c r="E542" s="67" t="n">
        <v>1</v>
      </c>
      <c r="F542" s="68"/>
    </row>
    <row collapsed="false" customFormat="false" customHeight="true" hidden="false" ht="20.1" outlineLevel="0" r="543">
      <c r="A543" s="66" t="n">
        <v>532</v>
      </c>
      <c r="B543" s="68"/>
      <c r="C543" s="68"/>
      <c r="D543" s="66" t="s">
        <v>4899</v>
      </c>
      <c r="E543" s="67" t="n">
        <v>1</v>
      </c>
      <c r="F543" s="68"/>
    </row>
    <row collapsed="false" customFormat="false" customHeight="true" hidden="false" ht="20.1" outlineLevel="0" r="544">
      <c r="A544" s="66" t="n">
        <v>533</v>
      </c>
      <c r="B544" s="68"/>
      <c r="C544" s="68" t="s">
        <v>4192</v>
      </c>
      <c r="D544" s="66" t="s">
        <v>4900</v>
      </c>
      <c r="E544" s="67" t="n">
        <v>1</v>
      </c>
      <c r="F544" s="68"/>
    </row>
    <row collapsed="false" customFormat="false" customHeight="true" hidden="false" ht="20.1" outlineLevel="0" r="545">
      <c r="A545" s="66" t="n">
        <v>534</v>
      </c>
      <c r="B545" s="68"/>
      <c r="C545" s="68"/>
      <c r="D545" s="66" t="s">
        <v>4901</v>
      </c>
      <c r="E545" s="67" t="n">
        <v>1</v>
      </c>
      <c r="F545" s="68"/>
    </row>
    <row collapsed="false" customFormat="false" customHeight="true" hidden="false" ht="20.1" outlineLevel="0" r="546">
      <c r="A546" s="66" t="n">
        <v>535</v>
      </c>
      <c r="B546" s="68"/>
      <c r="C546" s="68"/>
      <c r="D546" s="66" t="s">
        <v>4902</v>
      </c>
      <c r="E546" s="67" t="n">
        <v>2</v>
      </c>
      <c r="F546" s="68"/>
    </row>
    <row collapsed="false" customFormat="false" customHeight="true" hidden="false" ht="20.1" outlineLevel="0" r="547">
      <c r="A547" s="66" t="n">
        <v>536</v>
      </c>
      <c r="B547" s="68"/>
      <c r="C547" s="68"/>
      <c r="D547" s="66" t="s">
        <v>4903</v>
      </c>
      <c r="E547" s="67" t="n">
        <v>2</v>
      </c>
      <c r="F547" s="68"/>
    </row>
    <row collapsed="false" customFormat="false" customHeight="true" hidden="false" ht="20.1" outlineLevel="0" r="548">
      <c r="A548" s="66" t="n">
        <v>537</v>
      </c>
      <c r="B548" s="68"/>
      <c r="C548" s="68" t="s">
        <v>4904</v>
      </c>
      <c r="D548" s="66" t="s">
        <v>4905</v>
      </c>
      <c r="E548" s="67" t="n">
        <v>1</v>
      </c>
      <c r="F548" s="68"/>
    </row>
    <row collapsed="false" customFormat="false" customHeight="true" hidden="false" ht="20.1" outlineLevel="0" r="549">
      <c r="A549" s="66" t="n">
        <v>538</v>
      </c>
      <c r="B549" s="68"/>
      <c r="C549" s="68" t="s">
        <v>4192</v>
      </c>
      <c r="D549" s="66" t="s">
        <v>4906</v>
      </c>
      <c r="E549" s="67" t="n">
        <v>1</v>
      </c>
      <c r="F549" s="68"/>
    </row>
    <row collapsed="false" customFormat="false" customHeight="true" hidden="false" ht="20.1" outlineLevel="0" r="550">
      <c r="A550" s="66" t="n">
        <v>539</v>
      </c>
      <c r="B550" s="68"/>
      <c r="C550" s="68"/>
      <c r="D550" s="66" t="s">
        <v>4907</v>
      </c>
      <c r="E550" s="67" t="n">
        <v>1</v>
      </c>
      <c r="F550" s="68"/>
    </row>
    <row collapsed="false" customFormat="false" customHeight="true" hidden="false" ht="20.1" outlineLevel="0" r="551">
      <c r="A551" s="66" t="n">
        <v>540</v>
      </c>
      <c r="B551" s="68"/>
      <c r="C551" s="68"/>
      <c r="D551" s="66" t="s">
        <v>4908</v>
      </c>
      <c r="E551" s="67" t="n">
        <v>1</v>
      </c>
      <c r="F551" s="68"/>
    </row>
    <row collapsed="false" customFormat="false" customHeight="true" hidden="false" ht="20.1" outlineLevel="0" r="552">
      <c r="A552" s="66" t="n">
        <v>541</v>
      </c>
      <c r="B552" s="68"/>
      <c r="C552" s="68"/>
      <c r="D552" s="66" t="s">
        <v>4909</v>
      </c>
      <c r="E552" s="67" t="n">
        <v>1</v>
      </c>
      <c r="F552" s="68"/>
    </row>
    <row collapsed="false" customFormat="false" customHeight="true" hidden="false" ht="20.1" outlineLevel="0" r="553">
      <c r="A553" s="66" t="n">
        <v>542</v>
      </c>
      <c r="B553" s="68"/>
      <c r="C553" s="68"/>
      <c r="D553" s="66" t="s">
        <v>4910</v>
      </c>
      <c r="E553" s="67" t="n">
        <v>1</v>
      </c>
      <c r="F553" s="68"/>
    </row>
    <row collapsed="false" customFormat="false" customHeight="true" hidden="false" ht="20.1" outlineLevel="0" r="554">
      <c r="A554" s="66" t="n">
        <v>543</v>
      </c>
      <c r="B554" s="68"/>
      <c r="C554" s="68"/>
      <c r="D554" s="66" t="s">
        <v>4195</v>
      </c>
      <c r="E554" s="67" t="n">
        <v>1</v>
      </c>
      <c r="F554" s="68"/>
    </row>
    <row collapsed="false" customFormat="false" customHeight="true" hidden="false" ht="20.1" outlineLevel="0" r="555">
      <c r="A555" s="66"/>
      <c r="B555" s="68" t="s">
        <v>4447</v>
      </c>
      <c r="C555" s="68"/>
      <c r="D555" s="68" t="n">
        <v>49</v>
      </c>
      <c r="E555" s="69" t="n">
        <f aca="false">SUM(E506:E554)</f>
        <v>60</v>
      </c>
      <c r="F555" s="68"/>
    </row>
    <row collapsed="false" customFormat="false" customHeight="true" hidden="false" ht="20.1" outlineLevel="0" r="556">
      <c r="A556" s="66" t="n">
        <v>544</v>
      </c>
      <c r="B556" s="68" t="s">
        <v>4911</v>
      </c>
      <c r="C556" s="68" t="s">
        <v>4912</v>
      </c>
      <c r="D556" s="66" t="s">
        <v>4913</v>
      </c>
      <c r="E556" s="67" t="n">
        <v>1</v>
      </c>
      <c r="F556" s="68" t="s">
        <v>4401</v>
      </c>
    </row>
    <row collapsed="false" customFormat="false" customHeight="true" hidden="false" ht="20.1" outlineLevel="0" r="557">
      <c r="A557" s="66" t="n">
        <v>545</v>
      </c>
      <c r="B557" s="75"/>
      <c r="C557" s="68"/>
      <c r="D557" s="66" t="s">
        <v>4914</v>
      </c>
      <c r="E557" s="67" t="n">
        <v>1</v>
      </c>
      <c r="F557" s="68"/>
    </row>
    <row collapsed="false" customFormat="false" customHeight="true" hidden="false" ht="20.1" outlineLevel="0" r="558">
      <c r="A558" s="66" t="n">
        <v>546</v>
      </c>
      <c r="B558" s="75"/>
      <c r="C558" s="68"/>
      <c r="D558" s="66" t="s">
        <v>4915</v>
      </c>
      <c r="E558" s="67" t="n">
        <v>3</v>
      </c>
      <c r="F558" s="68"/>
    </row>
    <row collapsed="false" customFormat="false" customHeight="true" hidden="false" ht="20.1" outlineLevel="0" r="559">
      <c r="A559" s="66" t="n">
        <v>547</v>
      </c>
      <c r="B559" s="75"/>
      <c r="C559" s="68"/>
      <c r="D559" s="66" t="s">
        <v>4903</v>
      </c>
      <c r="E559" s="67" t="n">
        <v>1</v>
      </c>
      <c r="F559" s="68"/>
    </row>
    <row collapsed="false" customFormat="false" customHeight="true" hidden="false" ht="20.1" outlineLevel="0" r="560">
      <c r="A560" s="66" t="n">
        <v>548</v>
      </c>
      <c r="B560" s="75"/>
      <c r="C560" s="68"/>
      <c r="D560" s="66" t="s">
        <v>4247</v>
      </c>
      <c r="E560" s="67" t="n">
        <v>1</v>
      </c>
      <c r="F560" s="68"/>
    </row>
    <row collapsed="false" customFormat="false" customHeight="true" hidden="false" ht="20.1" outlineLevel="0" r="561">
      <c r="A561" s="66" t="n">
        <v>549</v>
      </c>
      <c r="B561" s="75"/>
      <c r="C561" s="68"/>
      <c r="D561" s="66" t="s">
        <v>4916</v>
      </c>
      <c r="E561" s="67" t="n">
        <v>1</v>
      </c>
      <c r="F561" s="68"/>
    </row>
    <row collapsed="false" customFormat="false" customHeight="true" hidden="false" ht="20.1" outlineLevel="0" r="562">
      <c r="A562" s="66" t="n">
        <v>550</v>
      </c>
      <c r="B562" s="75"/>
      <c r="C562" s="68"/>
      <c r="D562" s="66" t="s">
        <v>4917</v>
      </c>
      <c r="E562" s="67" t="n">
        <v>2</v>
      </c>
      <c r="F562" s="68"/>
    </row>
    <row collapsed="false" customFormat="false" customHeight="true" hidden="false" ht="20.1" outlineLevel="0" r="563">
      <c r="A563" s="66" t="n">
        <v>551</v>
      </c>
      <c r="B563" s="75"/>
      <c r="C563" s="68"/>
      <c r="D563" s="66" t="s">
        <v>4918</v>
      </c>
      <c r="E563" s="67" t="n">
        <v>1</v>
      </c>
      <c r="F563" s="68"/>
    </row>
    <row collapsed="false" customFormat="false" customHeight="true" hidden="false" ht="20.1" outlineLevel="0" r="564">
      <c r="A564" s="66" t="n">
        <v>552</v>
      </c>
      <c r="B564" s="75"/>
      <c r="C564" s="68"/>
      <c r="D564" s="66" t="s">
        <v>4919</v>
      </c>
      <c r="E564" s="67" t="n">
        <v>1</v>
      </c>
      <c r="F564" s="68"/>
    </row>
    <row collapsed="false" customFormat="false" customHeight="true" hidden="false" ht="20.1" outlineLevel="0" r="565">
      <c r="A565" s="66" t="n">
        <v>553</v>
      </c>
      <c r="B565" s="75"/>
      <c r="C565" s="68" t="s">
        <v>4254</v>
      </c>
      <c r="D565" s="66" t="s">
        <v>4739</v>
      </c>
      <c r="E565" s="67" t="n">
        <v>1</v>
      </c>
      <c r="F565" s="68"/>
    </row>
    <row collapsed="false" customFormat="false" customHeight="true" hidden="false" ht="20.1" outlineLevel="0" r="566">
      <c r="A566" s="66" t="n">
        <v>554</v>
      </c>
      <c r="B566" s="75"/>
      <c r="C566" s="68"/>
      <c r="D566" s="66" t="s">
        <v>4257</v>
      </c>
      <c r="E566" s="67" t="n">
        <v>2</v>
      </c>
      <c r="F566" s="68"/>
    </row>
    <row collapsed="false" customFormat="false" customHeight="true" hidden="false" ht="20.1" outlineLevel="0" r="567">
      <c r="A567" s="66" t="n">
        <v>555</v>
      </c>
      <c r="B567" s="75"/>
      <c r="C567" s="68"/>
      <c r="D567" s="66" t="s">
        <v>4920</v>
      </c>
      <c r="E567" s="67" t="n">
        <v>1</v>
      </c>
      <c r="F567" s="68"/>
    </row>
    <row collapsed="false" customFormat="false" customHeight="true" hidden="false" ht="20.1" outlineLevel="0" r="568">
      <c r="A568" s="66" t="n">
        <v>556</v>
      </c>
      <c r="B568" s="75"/>
      <c r="C568" s="68"/>
      <c r="D568" s="66" t="s">
        <v>4921</v>
      </c>
      <c r="E568" s="67" t="n">
        <v>1</v>
      </c>
      <c r="F568" s="68"/>
    </row>
    <row collapsed="false" customFormat="false" customHeight="true" hidden="false" ht="20.1" outlineLevel="0" r="569">
      <c r="A569" s="66" t="n">
        <v>557</v>
      </c>
      <c r="B569" s="75"/>
      <c r="C569" s="68"/>
      <c r="D569" s="66" t="s">
        <v>4922</v>
      </c>
      <c r="E569" s="67" t="n">
        <v>1</v>
      </c>
      <c r="F569" s="68"/>
    </row>
    <row collapsed="false" customFormat="false" customHeight="true" hidden="false" ht="20.1" outlineLevel="0" r="570">
      <c r="A570" s="66" t="n">
        <v>558</v>
      </c>
      <c r="B570" s="75"/>
      <c r="C570" s="68"/>
      <c r="D570" s="66" t="s">
        <v>4923</v>
      </c>
      <c r="E570" s="67" t="n">
        <v>1</v>
      </c>
      <c r="F570" s="68"/>
    </row>
    <row collapsed="false" customFormat="false" customHeight="true" hidden="false" ht="20.1" outlineLevel="0" r="571">
      <c r="A571" s="66" t="n">
        <v>559</v>
      </c>
      <c r="B571" s="75"/>
      <c r="C571" s="68"/>
      <c r="D571" s="66" t="s">
        <v>4924</v>
      </c>
      <c r="E571" s="67" t="n">
        <v>1</v>
      </c>
      <c r="F571" s="68"/>
    </row>
    <row collapsed="false" customFormat="false" customHeight="true" hidden="false" ht="20.1" outlineLevel="0" r="572">
      <c r="A572" s="66" t="n">
        <v>560</v>
      </c>
      <c r="B572" s="75"/>
      <c r="C572" s="68"/>
      <c r="D572" s="66" t="s">
        <v>4925</v>
      </c>
      <c r="E572" s="67" t="n">
        <v>1</v>
      </c>
      <c r="F572" s="68"/>
    </row>
    <row collapsed="false" customFormat="false" customHeight="true" hidden="false" ht="20.1" outlineLevel="0" r="573">
      <c r="A573" s="66" t="n">
        <v>561</v>
      </c>
      <c r="B573" s="75"/>
      <c r="C573" s="68"/>
      <c r="D573" s="66" t="s">
        <v>4926</v>
      </c>
      <c r="E573" s="67" t="n">
        <v>1</v>
      </c>
      <c r="F573" s="68"/>
    </row>
    <row collapsed="false" customFormat="false" customHeight="true" hidden="false" ht="20.1" outlineLevel="0" r="574">
      <c r="A574" s="66" t="n">
        <v>562</v>
      </c>
      <c r="B574" s="75"/>
      <c r="C574" s="68"/>
      <c r="D574" s="66" t="s">
        <v>4927</v>
      </c>
      <c r="E574" s="67" t="n">
        <v>1</v>
      </c>
      <c r="F574" s="68"/>
    </row>
    <row collapsed="false" customFormat="false" customHeight="true" hidden="false" ht="20.1" outlineLevel="0" r="575">
      <c r="A575" s="66" t="n">
        <v>563</v>
      </c>
      <c r="B575" s="75"/>
      <c r="C575" s="68"/>
      <c r="D575" s="66" t="s">
        <v>4928</v>
      </c>
      <c r="E575" s="67" t="n">
        <v>1</v>
      </c>
      <c r="F575" s="68"/>
    </row>
    <row collapsed="false" customFormat="false" customHeight="true" hidden="false" ht="20.1" outlineLevel="0" r="576">
      <c r="A576" s="66" t="n">
        <v>564</v>
      </c>
      <c r="B576" s="75"/>
      <c r="C576" s="68" t="s">
        <v>4250</v>
      </c>
      <c r="D576" s="66" t="s">
        <v>4929</v>
      </c>
      <c r="E576" s="67" t="n">
        <v>2</v>
      </c>
      <c r="F576" s="68"/>
    </row>
    <row collapsed="false" customFormat="false" customHeight="true" hidden="false" ht="20.1" outlineLevel="0" r="577">
      <c r="A577" s="66" t="n">
        <v>565</v>
      </c>
      <c r="B577" s="75"/>
      <c r="C577" s="68"/>
      <c r="D577" s="66" t="s">
        <v>4930</v>
      </c>
      <c r="E577" s="67" t="n">
        <v>3</v>
      </c>
      <c r="F577" s="68"/>
    </row>
    <row collapsed="false" customFormat="false" customHeight="true" hidden="false" ht="20.1" outlineLevel="0" r="578">
      <c r="A578" s="66" t="n">
        <v>566</v>
      </c>
      <c r="B578" s="75"/>
      <c r="C578" s="68"/>
      <c r="D578" s="66" t="s">
        <v>4931</v>
      </c>
      <c r="E578" s="67" t="n">
        <v>3</v>
      </c>
      <c r="F578" s="68"/>
    </row>
    <row collapsed="false" customFormat="false" customHeight="true" hidden="false" ht="20.1" outlineLevel="0" r="579">
      <c r="A579" s="66" t="n">
        <v>567</v>
      </c>
      <c r="B579" s="75"/>
      <c r="C579" s="68"/>
      <c r="D579" s="66" t="s">
        <v>4932</v>
      </c>
      <c r="E579" s="67" t="n">
        <v>1</v>
      </c>
      <c r="F579" s="68"/>
    </row>
    <row collapsed="false" customFormat="false" customHeight="true" hidden="false" ht="20.1" outlineLevel="0" r="580">
      <c r="A580" s="66" t="n">
        <v>568</v>
      </c>
      <c r="B580" s="75"/>
      <c r="C580" s="68"/>
      <c r="D580" s="66" t="s">
        <v>4933</v>
      </c>
      <c r="E580" s="67" t="n">
        <v>1</v>
      </c>
      <c r="F580" s="68"/>
    </row>
    <row collapsed="false" customFormat="false" customHeight="true" hidden="false" ht="20.1" outlineLevel="0" r="581">
      <c r="A581" s="66" t="n">
        <v>569</v>
      </c>
      <c r="B581" s="75"/>
      <c r="C581" s="68"/>
      <c r="D581" s="66" t="s">
        <v>4934</v>
      </c>
      <c r="E581" s="67" t="n">
        <v>1</v>
      </c>
      <c r="F581" s="68"/>
    </row>
    <row collapsed="false" customFormat="false" customHeight="true" hidden="false" ht="20.1" outlineLevel="0" r="582">
      <c r="A582" s="66" t="n">
        <v>570</v>
      </c>
      <c r="B582" s="75"/>
      <c r="C582" s="68"/>
      <c r="D582" s="66" t="s">
        <v>4935</v>
      </c>
      <c r="E582" s="67" t="n">
        <v>1</v>
      </c>
      <c r="F582" s="68"/>
    </row>
    <row collapsed="false" customFormat="false" customHeight="true" hidden="false" ht="20.1" outlineLevel="0" r="583">
      <c r="A583" s="66" t="n">
        <v>571</v>
      </c>
      <c r="B583" s="75"/>
      <c r="C583" s="68"/>
      <c r="D583" s="66" t="s">
        <v>4936</v>
      </c>
      <c r="E583" s="67" t="n">
        <v>2</v>
      </c>
      <c r="F583" s="68"/>
    </row>
    <row collapsed="false" customFormat="false" customHeight="true" hidden="false" ht="20.1" outlineLevel="0" r="584">
      <c r="A584" s="66" t="n">
        <v>572</v>
      </c>
      <c r="B584" s="75"/>
      <c r="C584" s="68"/>
      <c r="D584" s="66" t="s">
        <v>4937</v>
      </c>
      <c r="E584" s="67" t="n">
        <v>2</v>
      </c>
      <c r="F584" s="68"/>
    </row>
    <row collapsed="false" customFormat="false" customHeight="true" hidden="false" ht="20.1" outlineLevel="0" r="585">
      <c r="A585" s="66" t="n">
        <v>573</v>
      </c>
      <c r="B585" s="75"/>
      <c r="C585" s="68"/>
      <c r="D585" s="66" t="s">
        <v>4938</v>
      </c>
      <c r="E585" s="67" t="n">
        <v>1</v>
      </c>
      <c r="F585" s="68"/>
    </row>
    <row collapsed="false" customFormat="false" customHeight="true" hidden="false" ht="20.1" outlineLevel="0" r="586">
      <c r="A586" s="66" t="n">
        <v>574</v>
      </c>
      <c r="B586" s="75"/>
      <c r="C586" s="68"/>
      <c r="D586" s="81" t="s">
        <v>4262</v>
      </c>
      <c r="E586" s="67" t="n">
        <v>1</v>
      </c>
      <c r="F586" s="68"/>
    </row>
    <row collapsed="false" customFormat="false" customHeight="true" hidden="false" ht="20.1" outlineLevel="0" r="587">
      <c r="A587" s="66" t="n">
        <v>575</v>
      </c>
      <c r="B587" s="75"/>
      <c r="C587" s="68"/>
      <c r="D587" s="66" t="s">
        <v>4939</v>
      </c>
      <c r="E587" s="67" t="n">
        <v>1</v>
      </c>
      <c r="F587" s="68"/>
    </row>
    <row collapsed="false" customFormat="false" customHeight="true" hidden="false" ht="20.1" outlineLevel="0" r="588">
      <c r="A588" s="66" t="n">
        <v>576</v>
      </c>
      <c r="B588" s="75"/>
      <c r="C588" s="68"/>
      <c r="D588" s="66" t="s">
        <v>4940</v>
      </c>
      <c r="E588" s="67" t="n">
        <v>2</v>
      </c>
      <c r="F588" s="68"/>
    </row>
    <row collapsed="false" customFormat="false" customHeight="true" hidden="false" ht="20.1" outlineLevel="0" r="589">
      <c r="A589" s="66" t="n">
        <v>577</v>
      </c>
      <c r="B589" s="75"/>
      <c r="C589" s="68"/>
      <c r="D589" s="66" t="s">
        <v>4266</v>
      </c>
      <c r="E589" s="67" t="n">
        <v>2</v>
      </c>
      <c r="F589" s="68"/>
    </row>
    <row collapsed="false" customFormat="false" customHeight="true" hidden="false" ht="20.1" outlineLevel="0" r="590">
      <c r="A590" s="66" t="n">
        <v>578</v>
      </c>
      <c r="B590" s="75"/>
      <c r="C590" s="68"/>
      <c r="D590" s="66" t="s">
        <v>4941</v>
      </c>
      <c r="E590" s="67" t="n">
        <v>1</v>
      </c>
      <c r="F590" s="68"/>
    </row>
    <row collapsed="false" customFormat="false" customHeight="true" hidden="false" ht="20.1" outlineLevel="0" r="591">
      <c r="A591" s="66" t="n">
        <v>579</v>
      </c>
      <c r="B591" s="75"/>
      <c r="C591" s="68"/>
      <c r="D591" s="66" t="s">
        <v>4942</v>
      </c>
      <c r="E591" s="67" t="n">
        <v>3</v>
      </c>
      <c r="F591" s="68"/>
    </row>
    <row collapsed="false" customFormat="false" customHeight="true" hidden="false" ht="20.1" outlineLevel="0" r="592">
      <c r="A592" s="66" t="n">
        <v>580</v>
      </c>
      <c r="B592" s="75"/>
      <c r="C592" s="68"/>
      <c r="D592" s="66" t="s">
        <v>4943</v>
      </c>
      <c r="E592" s="67" t="n">
        <v>2</v>
      </c>
      <c r="F592" s="68"/>
    </row>
    <row collapsed="false" customFormat="false" customHeight="true" hidden="false" ht="20.1" outlineLevel="0" r="593">
      <c r="A593" s="66" t="n">
        <v>581</v>
      </c>
      <c r="B593" s="75"/>
      <c r="C593" s="68"/>
      <c r="D593" s="66" t="s">
        <v>4944</v>
      </c>
      <c r="E593" s="67" t="n">
        <v>2</v>
      </c>
    </row>
    <row collapsed="false" customFormat="false" customHeight="true" hidden="false" ht="20.1" outlineLevel="0" r="594">
      <c r="A594" s="66" t="n">
        <v>582</v>
      </c>
      <c r="B594" s="75"/>
      <c r="C594" s="68"/>
      <c r="D594" s="66" t="s">
        <v>4945</v>
      </c>
      <c r="E594" s="67" t="n">
        <v>1</v>
      </c>
    </row>
    <row collapsed="false" customFormat="false" customHeight="true" hidden="false" ht="20.1" outlineLevel="0" r="595">
      <c r="A595" s="66" t="n">
        <v>583</v>
      </c>
      <c r="B595" s="75"/>
      <c r="C595" s="68"/>
      <c r="D595" s="66" t="s">
        <v>4946</v>
      </c>
      <c r="E595" s="67" t="n">
        <v>1</v>
      </c>
    </row>
    <row collapsed="false" customFormat="false" customHeight="true" hidden="false" ht="20.1" outlineLevel="0" r="596">
      <c r="A596" s="66" t="n">
        <v>584</v>
      </c>
      <c r="B596" s="75"/>
      <c r="C596" s="68"/>
      <c r="D596" s="66" t="s">
        <v>4947</v>
      </c>
      <c r="E596" s="67" t="n">
        <v>1</v>
      </c>
    </row>
    <row collapsed="false" customFormat="false" customHeight="true" hidden="false" ht="20.1" outlineLevel="0" r="597">
      <c r="A597" s="66" t="n">
        <v>585</v>
      </c>
      <c r="B597" s="75"/>
      <c r="C597" s="68"/>
      <c r="D597" s="66" t="s">
        <v>4948</v>
      </c>
      <c r="E597" s="67" t="n">
        <v>1</v>
      </c>
    </row>
    <row collapsed="false" customFormat="false" customHeight="true" hidden="false" ht="20.1" outlineLevel="0" r="598">
      <c r="A598" s="66" t="n">
        <v>586</v>
      </c>
      <c r="B598" s="75"/>
      <c r="C598" s="68"/>
      <c r="D598" s="66" t="s">
        <v>4949</v>
      </c>
      <c r="E598" s="67" t="n">
        <v>1</v>
      </c>
    </row>
    <row collapsed="false" customFormat="false" customHeight="true" hidden="false" ht="20.1" outlineLevel="0" r="599">
      <c r="A599" s="66"/>
      <c r="B599" s="68" t="s">
        <v>4447</v>
      </c>
      <c r="C599" s="68"/>
      <c r="D599" s="68" t="n">
        <v>43</v>
      </c>
      <c r="E599" s="69" t="n">
        <f aca="false">SUM(E556:E598)</f>
        <v>60</v>
      </c>
    </row>
    <row collapsed="false" customFormat="false" customHeight="true" hidden="false" ht="20.1" outlineLevel="0" r="600">
      <c r="A600" s="66" t="n">
        <v>587</v>
      </c>
      <c r="B600" s="69" t="s">
        <v>4950</v>
      </c>
      <c r="C600" s="68" t="s">
        <v>4237</v>
      </c>
      <c r="D600" s="66" t="s">
        <v>4951</v>
      </c>
      <c r="E600" s="67" t="n">
        <v>1</v>
      </c>
      <c r="F600" s="66" t="s">
        <v>4401</v>
      </c>
    </row>
    <row collapsed="false" customFormat="false" customHeight="true" hidden="false" ht="20.1" outlineLevel="0" r="601">
      <c r="A601" s="66" t="n">
        <v>588</v>
      </c>
      <c r="B601" s="69"/>
      <c r="C601" s="68"/>
      <c r="D601" s="66" t="s">
        <v>4952</v>
      </c>
      <c r="E601" s="67" t="n">
        <v>1</v>
      </c>
      <c r="F601" s="66"/>
    </row>
    <row collapsed="false" customFormat="false" customHeight="true" hidden="false" ht="20.1" outlineLevel="0" r="602">
      <c r="A602" s="66" t="n">
        <v>589</v>
      </c>
      <c r="B602" s="69"/>
      <c r="C602" s="68"/>
      <c r="D602" s="66" t="s">
        <v>4243</v>
      </c>
      <c r="E602" s="67" t="n">
        <v>2</v>
      </c>
      <c r="F602" s="66"/>
    </row>
    <row collapsed="false" customFormat="false" customHeight="true" hidden="false" ht="20.1" outlineLevel="0" r="603">
      <c r="A603" s="66" t="n">
        <v>590</v>
      </c>
      <c r="B603" s="69"/>
      <c r="C603" s="68"/>
      <c r="D603" s="66" t="s">
        <v>4953</v>
      </c>
      <c r="E603" s="67" t="n">
        <v>1</v>
      </c>
      <c r="F603" s="66"/>
    </row>
    <row collapsed="false" customFormat="false" customHeight="true" hidden="false" ht="20.1" outlineLevel="0" r="604">
      <c r="A604" s="66" t="n">
        <v>591</v>
      </c>
      <c r="B604" s="69"/>
      <c r="C604" s="68"/>
      <c r="D604" s="66" t="s">
        <v>4241</v>
      </c>
      <c r="E604" s="67" t="n">
        <v>2</v>
      </c>
      <c r="F604" s="66"/>
    </row>
    <row collapsed="false" customFormat="false" customHeight="true" hidden="false" ht="20.1" outlineLevel="0" r="605">
      <c r="A605" s="66" t="n">
        <v>592</v>
      </c>
      <c r="B605" s="69"/>
      <c r="C605" s="68"/>
      <c r="D605" s="66" t="s">
        <v>4954</v>
      </c>
      <c r="E605" s="67" t="n">
        <v>1</v>
      </c>
      <c r="F605" s="66"/>
    </row>
    <row collapsed="false" customFormat="false" customHeight="true" hidden="false" ht="20.1" outlineLevel="0" r="606">
      <c r="A606" s="66" t="n">
        <v>593</v>
      </c>
      <c r="B606" s="69"/>
      <c r="C606" s="68"/>
      <c r="D606" s="66" t="s">
        <v>4955</v>
      </c>
      <c r="E606" s="67" t="n">
        <v>2</v>
      </c>
      <c r="F606" s="66"/>
    </row>
    <row collapsed="false" customFormat="false" customHeight="true" hidden="false" ht="20.1" outlineLevel="0" r="607">
      <c r="A607" s="66" t="n">
        <v>594</v>
      </c>
      <c r="B607" s="69"/>
      <c r="C607" s="68"/>
      <c r="D607" s="66" t="s">
        <v>4956</v>
      </c>
      <c r="E607" s="67" t="n">
        <v>2</v>
      </c>
    </row>
    <row collapsed="false" customFormat="false" customHeight="true" hidden="false" ht="20.1" outlineLevel="0" r="608">
      <c r="A608" s="66" t="n">
        <v>595</v>
      </c>
      <c r="B608" s="69"/>
      <c r="C608" s="68"/>
      <c r="D608" s="66" t="s">
        <v>4957</v>
      </c>
      <c r="E608" s="67" t="n">
        <v>7</v>
      </c>
    </row>
    <row collapsed="false" customFormat="false" customHeight="true" hidden="false" ht="20.1" outlineLevel="0" r="609">
      <c r="A609" s="66" t="n">
        <v>596</v>
      </c>
      <c r="B609" s="69"/>
      <c r="C609" s="68"/>
      <c r="D609" s="66" t="s">
        <v>4958</v>
      </c>
      <c r="E609" s="67" t="n">
        <v>2</v>
      </c>
    </row>
    <row collapsed="false" customFormat="false" customHeight="true" hidden="false" ht="20.1" outlineLevel="0" r="610">
      <c r="A610" s="66" t="n">
        <v>597</v>
      </c>
      <c r="B610" s="69"/>
      <c r="C610" s="68"/>
      <c r="D610" s="66" t="s">
        <v>4959</v>
      </c>
      <c r="E610" s="67" t="n">
        <v>1</v>
      </c>
    </row>
    <row collapsed="false" customFormat="false" customHeight="true" hidden="false" ht="20.1" outlineLevel="0" r="611">
      <c r="A611" s="66" t="n">
        <v>598</v>
      </c>
      <c r="B611" s="69"/>
      <c r="C611" s="68"/>
      <c r="D611" s="66" t="s">
        <v>4960</v>
      </c>
      <c r="E611" s="67" t="n">
        <v>1</v>
      </c>
    </row>
    <row collapsed="false" customFormat="false" customHeight="true" hidden="false" ht="20.1" outlineLevel="0" r="612">
      <c r="A612" s="66" t="n">
        <v>599</v>
      </c>
      <c r="B612" s="69"/>
      <c r="C612" s="68" t="s">
        <v>353</v>
      </c>
      <c r="D612" s="66" t="s">
        <v>4961</v>
      </c>
      <c r="E612" s="67" t="n">
        <v>1</v>
      </c>
    </row>
    <row collapsed="false" customFormat="false" customHeight="true" hidden="false" ht="20.1" outlineLevel="0" r="613">
      <c r="A613" s="66" t="n">
        <v>600</v>
      </c>
      <c r="B613" s="69"/>
      <c r="C613" s="68"/>
      <c r="D613" s="66" t="s">
        <v>4962</v>
      </c>
      <c r="E613" s="67" t="n">
        <v>2</v>
      </c>
    </row>
    <row collapsed="false" customFormat="false" customHeight="true" hidden="false" ht="20.1" outlineLevel="0" r="614">
      <c r="A614" s="66" t="n">
        <v>601</v>
      </c>
      <c r="B614" s="69"/>
      <c r="C614" s="68"/>
      <c r="D614" s="66" t="s">
        <v>4963</v>
      </c>
      <c r="E614" s="67" t="n">
        <v>1</v>
      </c>
    </row>
    <row collapsed="false" customFormat="false" customHeight="true" hidden="false" ht="20.1" outlineLevel="0" r="615">
      <c r="A615" s="66" t="n">
        <v>602</v>
      </c>
      <c r="B615" s="69"/>
      <c r="C615" s="68"/>
      <c r="D615" s="66" t="s">
        <v>4964</v>
      </c>
      <c r="E615" s="67" t="n">
        <v>1</v>
      </c>
    </row>
    <row collapsed="false" customFormat="false" customHeight="true" hidden="false" ht="20.1" outlineLevel="0" r="616">
      <c r="A616" s="66" t="n">
        <v>603</v>
      </c>
      <c r="B616" s="69"/>
      <c r="C616" s="68"/>
      <c r="D616" s="66" t="s">
        <v>4965</v>
      </c>
      <c r="E616" s="67" t="n">
        <v>1</v>
      </c>
    </row>
    <row collapsed="false" customFormat="false" customHeight="true" hidden="false" ht="20.1" outlineLevel="0" r="617">
      <c r="A617" s="66" t="n">
        <v>604</v>
      </c>
      <c r="B617" s="69"/>
      <c r="C617" s="68"/>
      <c r="D617" s="66" t="s">
        <v>4966</v>
      </c>
      <c r="E617" s="67" t="n">
        <v>1</v>
      </c>
    </row>
    <row collapsed="false" customFormat="false" customHeight="true" hidden="false" ht="20.1" outlineLevel="0" r="618">
      <c r="A618" s="66" t="n">
        <v>605</v>
      </c>
      <c r="B618" s="69"/>
      <c r="C618" s="68"/>
      <c r="D618" s="66" t="s">
        <v>4967</v>
      </c>
      <c r="E618" s="67" t="n">
        <v>2</v>
      </c>
    </row>
    <row collapsed="false" customFormat="false" customHeight="true" hidden="false" ht="20.1" outlineLevel="0" r="619">
      <c r="A619" s="66" t="n">
        <v>606</v>
      </c>
      <c r="B619" s="69"/>
      <c r="C619" s="68"/>
      <c r="D619" s="66" t="s">
        <v>4968</v>
      </c>
      <c r="E619" s="67" t="n">
        <v>1</v>
      </c>
    </row>
    <row collapsed="false" customFormat="false" customHeight="true" hidden="false" ht="20.1" outlineLevel="0" r="620">
      <c r="A620" s="66" t="n">
        <v>607</v>
      </c>
      <c r="B620" s="69"/>
      <c r="C620" s="68"/>
      <c r="D620" s="66" t="s">
        <v>4969</v>
      </c>
      <c r="E620" s="67" t="n">
        <v>1</v>
      </c>
    </row>
    <row collapsed="false" customFormat="false" customHeight="true" hidden="false" ht="20.1" outlineLevel="0" r="621">
      <c r="A621" s="66" t="n">
        <v>608</v>
      </c>
      <c r="B621" s="69"/>
      <c r="C621" s="68"/>
      <c r="D621" s="66" t="s">
        <v>4970</v>
      </c>
      <c r="E621" s="67" t="n">
        <v>3</v>
      </c>
    </row>
    <row collapsed="false" customFormat="false" customHeight="true" hidden="false" ht="20.1" outlineLevel="0" r="622">
      <c r="A622" s="66" t="n">
        <v>609</v>
      </c>
      <c r="B622" s="69"/>
      <c r="C622" s="68"/>
      <c r="D622" s="66" t="s">
        <v>4971</v>
      </c>
      <c r="E622" s="67" t="n">
        <v>2</v>
      </c>
    </row>
    <row collapsed="false" customFormat="false" customHeight="true" hidden="false" ht="20.1" outlineLevel="0" r="623">
      <c r="A623" s="66" t="n">
        <v>610</v>
      </c>
      <c r="B623" s="69"/>
      <c r="C623" s="68"/>
      <c r="D623" s="66" t="s">
        <v>4972</v>
      </c>
      <c r="E623" s="67" t="n">
        <v>2</v>
      </c>
    </row>
    <row collapsed="false" customFormat="false" customHeight="true" hidden="false" ht="20.1" outlineLevel="0" r="624">
      <c r="A624" s="66" t="n">
        <v>611</v>
      </c>
      <c r="B624" s="69"/>
      <c r="C624" s="68"/>
      <c r="D624" s="66" t="s">
        <v>4973</v>
      </c>
      <c r="E624" s="67" t="n">
        <v>3</v>
      </c>
    </row>
    <row collapsed="false" customFormat="false" customHeight="true" hidden="false" ht="20.1" outlineLevel="0" r="625">
      <c r="A625" s="66" t="n">
        <v>612</v>
      </c>
      <c r="B625" s="69"/>
      <c r="C625" s="68"/>
      <c r="D625" s="66" t="s">
        <v>4974</v>
      </c>
      <c r="E625" s="67" t="n">
        <v>3</v>
      </c>
    </row>
    <row collapsed="false" customFormat="false" customHeight="true" hidden="false" ht="20.1" outlineLevel="0" r="626">
      <c r="A626" s="66" t="n">
        <v>613</v>
      </c>
      <c r="B626" s="69"/>
      <c r="C626" s="68"/>
      <c r="D626" s="66" t="s">
        <v>4975</v>
      </c>
      <c r="E626" s="67" t="n">
        <v>1</v>
      </c>
    </row>
    <row collapsed="false" customFormat="false" customHeight="true" hidden="false" ht="20.1" outlineLevel="0" r="627">
      <c r="A627" s="66" t="n">
        <v>614</v>
      </c>
      <c r="B627" s="69"/>
      <c r="C627" s="68"/>
      <c r="D627" s="66" t="s">
        <v>4236</v>
      </c>
      <c r="E627" s="67" t="n">
        <v>1</v>
      </c>
    </row>
    <row collapsed="false" customFormat="false" customHeight="true" hidden="false" ht="20.1" outlineLevel="0" r="628">
      <c r="A628" s="66" t="n">
        <v>615</v>
      </c>
      <c r="B628" s="69"/>
      <c r="C628" s="68"/>
      <c r="D628" s="66" t="s">
        <v>4976</v>
      </c>
      <c r="E628" s="67" t="n">
        <v>2</v>
      </c>
    </row>
    <row collapsed="false" customFormat="false" customHeight="true" hidden="false" ht="20.1" outlineLevel="0" r="629">
      <c r="A629" s="66" t="n">
        <v>616</v>
      </c>
      <c r="B629" s="69"/>
      <c r="C629" s="68"/>
      <c r="D629" s="66" t="s">
        <v>4977</v>
      </c>
      <c r="E629" s="67" t="n">
        <v>2</v>
      </c>
    </row>
    <row collapsed="false" customFormat="false" customHeight="true" hidden="false" ht="20.1" outlineLevel="0" r="630">
      <c r="A630" s="66" t="n">
        <v>617</v>
      </c>
      <c r="B630" s="69"/>
      <c r="C630" s="68" t="s">
        <v>3987</v>
      </c>
      <c r="D630" s="66" t="s">
        <v>4978</v>
      </c>
      <c r="E630" s="67" t="n">
        <v>2</v>
      </c>
    </row>
    <row collapsed="false" customFormat="false" customHeight="true" hidden="false" ht="20.1" outlineLevel="0" r="631">
      <c r="A631" s="66" t="n">
        <v>618</v>
      </c>
      <c r="B631" s="69"/>
      <c r="C631" s="68"/>
      <c r="D631" s="66" t="s">
        <v>4979</v>
      </c>
      <c r="E631" s="67" t="n">
        <v>2</v>
      </c>
    </row>
    <row collapsed="false" customFormat="false" customHeight="true" hidden="false" ht="20.1" outlineLevel="0" r="632">
      <c r="A632" s="66" t="n">
        <v>619</v>
      </c>
      <c r="B632" s="69"/>
      <c r="C632" s="68"/>
      <c r="D632" s="66" t="s">
        <v>4874</v>
      </c>
      <c r="E632" s="67" t="n">
        <v>2</v>
      </c>
    </row>
    <row collapsed="false" customFormat="false" customHeight="true" hidden="false" ht="20.1" outlineLevel="0" r="633">
      <c r="A633" s="66" t="n">
        <v>620</v>
      </c>
      <c r="B633" s="69"/>
      <c r="C633" s="68"/>
      <c r="D633" s="66" t="s">
        <v>4980</v>
      </c>
      <c r="E633" s="67" t="n">
        <v>1</v>
      </c>
    </row>
    <row collapsed="false" customFormat="false" customHeight="true" hidden="false" ht="20.1" outlineLevel="0" r="634">
      <c r="A634" s="66"/>
      <c r="B634" s="68" t="s">
        <v>4447</v>
      </c>
      <c r="C634" s="68"/>
      <c r="D634" s="68" t="n">
        <v>34</v>
      </c>
      <c r="E634" s="69" t="n">
        <f aca="false">SUM(E600:E633)</f>
        <v>60</v>
      </c>
    </row>
    <row collapsed="false" customFormat="true" customHeight="true" hidden="false" ht="20.1" outlineLevel="0" r="635" s="71">
      <c r="A635" s="66" t="n">
        <v>621</v>
      </c>
      <c r="B635" s="68" t="s">
        <v>4981</v>
      </c>
      <c r="C635" s="68"/>
      <c r="D635" s="68"/>
      <c r="E635" s="69"/>
      <c r="F635" s="68"/>
    </row>
    <row collapsed="false" customFormat="false" customHeight="true" hidden="false" ht="20.1" outlineLevel="0" r="636">
      <c r="A636" s="66" t="n">
        <v>622</v>
      </c>
      <c r="B636" s="68"/>
      <c r="C636" s="68" t="s">
        <v>4982</v>
      </c>
      <c r="D636" s="66" t="s">
        <v>4983</v>
      </c>
      <c r="E636" s="67" t="n">
        <v>1</v>
      </c>
      <c r="F636" s="68" t="s">
        <v>4401</v>
      </c>
    </row>
    <row collapsed="false" customFormat="false" customHeight="true" hidden="false" ht="20.1" outlineLevel="0" r="637">
      <c r="A637" s="66" t="n">
        <v>623</v>
      </c>
      <c r="B637" s="68"/>
      <c r="C637" s="68"/>
      <c r="D637" s="66" t="s">
        <v>4984</v>
      </c>
      <c r="E637" s="67" t="n">
        <v>1</v>
      </c>
      <c r="F637" s="68"/>
    </row>
    <row collapsed="false" customFormat="false" customHeight="true" hidden="false" ht="20.1" outlineLevel="0" r="638">
      <c r="A638" s="66" t="n">
        <v>624</v>
      </c>
      <c r="B638" s="68"/>
      <c r="C638" s="68"/>
      <c r="D638" s="66" t="s">
        <v>4985</v>
      </c>
      <c r="E638" s="67" t="n">
        <v>1</v>
      </c>
      <c r="F638" s="68"/>
    </row>
    <row collapsed="false" customFormat="false" customHeight="true" hidden="false" ht="20.1" outlineLevel="0" r="639">
      <c r="A639" s="66" t="n">
        <v>625</v>
      </c>
      <c r="B639" s="68"/>
      <c r="C639" s="68"/>
      <c r="D639" s="66" t="s">
        <v>4986</v>
      </c>
      <c r="E639" s="67" t="n">
        <v>1</v>
      </c>
      <c r="F639" s="68"/>
    </row>
    <row collapsed="false" customFormat="false" customHeight="true" hidden="false" ht="20.1" outlineLevel="0" r="640">
      <c r="A640" s="66" t="n">
        <v>626</v>
      </c>
      <c r="B640" s="68"/>
      <c r="C640" s="68"/>
      <c r="D640" s="66" t="s">
        <v>4987</v>
      </c>
      <c r="E640" s="67" t="n">
        <v>1</v>
      </c>
      <c r="F640" s="68"/>
    </row>
    <row collapsed="false" customFormat="false" customHeight="true" hidden="false" ht="20.1" outlineLevel="0" r="641">
      <c r="A641" s="66" t="n">
        <v>627</v>
      </c>
      <c r="B641" s="68"/>
      <c r="C641" s="68"/>
      <c r="D641" s="66" t="s">
        <v>4988</v>
      </c>
      <c r="E641" s="67" t="n">
        <v>1</v>
      </c>
      <c r="F641" s="68"/>
    </row>
    <row collapsed="false" customFormat="false" customHeight="true" hidden="false" ht="20.1" outlineLevel="0" r="642">
      <c r="A642" s="66" t="n">
        <v>628</v>
      </c>
      <c r="B642" s="68"/>
      <c r="C642" s="68"/>
      <c r="D642" s="66" t="s">
        <v>4989</v>
      </c>
      <c r="E642" s="67" t="n">
        <v>1</v>
      </c>
      <c r="F642" s="68"/>
    </row>
    <row collapsed="false" customFormat="false" customHeight="true" hidden="false" ht="20.1" outlineLevel="0" r="643">
      <c r="A643" s="66" t="n">
        <v>629</v>
      </c>
      <c r="B643" s="68"/>
      <c r="C643" s="68"/>
      <c r="D643" s="66" t="s">
        <v>4990</v>
      </c>
      <c r="E643" s="67" t="n">
        <v>1</v>
      </c>
      <c r="F643" s="68"/>
    </row>
    <row collapsed="false" customFormat="false" customHeight="true" hidden="false" ht="20.1" outlineLevel="0" r="644">
      <c r="A644" s="66" t="n">
        <v>630</v>
      </c>
      <c r="B644" s="68"/>
      <c r="C644" s="68"/>
      <c r="D644" s="66" t="s">
        <v>4991</v>
      </c>
      <c r="E644" s="67" t="n">
        <v>1</v>
      </c>
      <c r="F644" s="68"/>
    </row>
    <row collapsed="false" customFormat="false" customHeight="true" hidden="false" ht="20.1" outlineLevel="0" r="645">
      <c r="A645" s="66" t="n">
        <v>631</v>
      </c>
      <c r="B645" s="68"/>
      <c r="C645" s="68"/>
      <c r="D645" s="66" t="s">
        <v>4992</v>
      </c>
      <c r="E645" s="67" t="n">
        <v>1</v>
      </c>
      <c r="F645" s="68"/>
    </row>
    <row collapsed="false" customFormat="false" customHeight="true" hidden="false" ht="20.1" outlineLevel="0" r="646">
      <c r="A646" s="66" t="n">
        <v>632</v>
      </c>
      <c r="B646" s="68"/>
      <c r="C646" s="68"/>
      <c r="D646" s="66" t="s">
        <v>4993</v>
      </c>
      <c r="E646" s="67" t="n">
        <v>1</v>
      </c>
      <c r="F646" s="68"/>
    </row>
    <row collapsed="false" customFormat="false" customHeight="true" hidden="false" ht="20.1" outlineLevel="0" r="647">
      <c r="A647" s="66" t="n">
        <v>633</v>
      </c>
      <c r="B647" s="68"/>
      <c r="C647" s="68"/>
      <c r="D647" s="66" t="s">
        <v>4994</v>
      </c>
      <c r="E647" s="67" t="n">
        <v>1</v>
      </c>
      <c r="F647" s="68"/>
    </row>
    <row collapsed="false" customFormat="false" customHeight="true" hidden="false" ht="20.1" outlineLevel="0" r="648">
      <c r="A648" s="66" t="n">
        <v>634</v>
      </c>
      <c r="B648" s="68"/>
      <c r="C648" s="68"/>
      <c r="D648" s="66" t="s">
        <v>4995</v>
      </c>
      <c r="E648" s="67" t="n">
        <v>1</v>
      </c>
      <c r="F648" s="68"/>
    </row>
    <row collapsed="false" customFormat="false" customHeight="true" hidden="false" ht="20.1" outlineLevel="0" r="649">
      <c r="A649" s="66" t="n">
        <v>635</v>
      </c>
      <c r="B649" s="68"/>
      <c r="C649" s="68"/>
      <c r="D649" s="66" t="s">
        <v>4996</v>
      </c>
      <c r="E649" s="67" t="n">
        <v>1</v>
      </c>
      <c r="F649" s="68"/>
    </row>
    <row collapsed="false" customFormat="false" customHeight="true" hidden="false" ht="20.1" outlineLevel="0" r="650">
      <c r="A650" s="66" t="n">
        <v>636</v>
      </c>
      <c r="B650" s="68"/>
      <c r="C650" s="68"/>
      <c r="D650" s="66" t="s">
        <v>4997</v>
      </c>
      <c r="E650" s="67" t="n">
        <v>1</v>
      </c>
      <c r="F650" s="68"/>
    </row>
    <row collapsed="false" customFormat="false" customHeight="true" hidden="false" ht="20.1" outlineLevel="0" r="651">
      <c r="A651" s="66" t="n">
        <v>637</v>
      </c>
      <c r="B651" s="68"/>
      <c r="C651" s="68"/>
      <c r="D651" s="66" t="s">
        <v>4998</v>
      </c>
      <c r="E651" s="67" t="n">
        <v>1</v>
      </c>
      <c r="F651" s="68"/>
    </row>
    <row collapsed="false" customFormat="false" customHeight="true" hidden="false" ht="20.1" outlineLevel="0" r="652">
      <c r="A652" s="66" t="n">
        <v>638</v>
      </c>
      <c r="B652" s="68"/>
      <c r="C652" s="68"/>
      <c r="D652" s="66" t="s">
        <v>4999</v>
      </c>
      <c r="E652" s="67" t="n">
        <v>1</v>
      </c>
      <c r="F652" s="68"/>
    </row>
    <row collapsed="false" customFormat="false" customHeight="true" hidden="false" ht="20.1" outlineLevel="0" r="653">
      <c r="A653" s="66" t="n">
        <v>639</v>
      </c>
      <c r="B653" s="68"/>
      <c r="C653" s="68"/>
      <c r="D653" s="66" t="s">
        <v>5000</v>
      </c>
      <c r="E653" s="67" t="n">
        <v>1</v>
      </c>
      <c r="F653" s="68"/>
    </row>
    <row collapsed="false" customFormat="false" customHeight="true" hidden="false" ht="20.1" outlineLevel="0" r="654">
      <c r="A654" s="66" t="n">
        <v>640</v>
      </c>
      <c r="B654" s="68"/>
      <c r="C654" s="68"/>
      <c r="D654" s="66" t="s">
        <v>5001</v>
      </c>
      <c r="E654" s="67" t="n">
        <v>1</v>
      </c>
      <c r="F654" s="68"/>
    </row>
    <row collapsed="false" customFormat="false" customHeight="true" hidden="false" ht="20.1" outlineLevel="0" r="655">
      <c r="A655" s="66" t="n">
        <v>641</v>
      </c>
      <c r="B655" s="68"/>
      <c r="C655" s="68"/>
      <c r="D655" s="66" t="s">
        <v>5002</v>
      </c>
      <c r="E655" s="67" t="n">
        <v>1</v>
      </c>
      <c r="F655" s="68"/>
    </row>
    <row collapsed="false" customFormat="false" customHeight="true" hidden="false" ht="20.1" outlineLevel="0" r="656">
      <c r="A656" s="66" t="n">
        <v>642</v>
      </c>
      <c r="B656" s="68"/>
      <c r="C656" s="68"/>
      <c r="D656" s="66" t="s">
        <v>5003</v>
      </c>
      <c r="E656" s="67" t="n">
        <v>1</v>
      </c>
      <c r="F656" s="68"/>
    </row>
    <row collapsed="false" customFormat="false" customHeight="true" hidden="false" ht="20.1" outlineLevel="0" r="657">
      <c r="A657" s="66" t="n">
        <v>643</v>
      </c>
      <c r="B657" s="68"/>
      <c r="C657" s="68"/>
      <c r="D657" s="66" t="s">
        <v>5004</v>
      </c>
      <c r="E657" s="67" t="n">
        <v>1</v>
      </c>
      <c r="F657" s="68"/>
    </row>
    <row collapsed="false" customFormat="false" customHeight="true" hidden="false" ht="20.1" outlineLevel="0" r="658">
      <c r="A658" s="66" t="n">
        <v>644</v>
      </c>
      <c r="B658" s="68"/>
      <c r="C658" s="68"/>
      <c r="D658" s="66" t="s">
        <v>5005</v>
      </c>
      <c r="E658" s="67" t="n">
        <v>1</v>
      </c>
      <c r="F658" s="68"/>
    </row>
    <row collapsed="false" customFormat="false" customHeight="true" hidden="false" ht="20.1" outlineLevel="0" r="659">
      <c r="A659" s="66" t="n">
        <v>645</v>
      </c>
      <c r="B659" s="68"/>
      <c r="C659" s="68"/>
      <c r="D659" s="66" t="s">
        <v>5006</v>
      </c>
      <c r="E659" s="67" t="n">
        <v>1</v>
      </c>
      <c r="F659" s="68"/>
    </row>
    <row collapsed="false" customFormat="false" customHeight="true" hidden="false" ht="20.1" outlineLevel="0" r="660">
      <c r="A660" s="66" t="n">
        <v>646</v>
      </c>
      <c r="B660" s="68"/>
      <c r="C660" s="68"/>
      <c r="D660" s="66" t="s">
        <v>5007</v>
      </c>
      <c r="E660" s="67" t="n">
        <v>1</v>
      </c>
      <c r="F660" s="68"/>
    </row>
    <row collapsed="false" customFormat="false" customHeight="true" hidden="false" ht="20.1" outlineLevel="0" r="661">
      <c r="A661" s="66" t="n">
        <v>647</v>
      </c>
      <c r="B661" s="68"/>
      <c r="C661" s="68"/>
      <c r="D661" s="66" t="s">
        <v>5008</v>
      </c>
      <c r="E661" s="67" t="n">
        <v>1</v>
      </c>
      <c r="F661" s="68"/>
    </row>
    <row collapsed="false" customFormat="false" customHeight="true" hidden="false" ht="20.1" outlineLevel="0" r="662">
      <c r="A662" s="66" t="n">
        <v>648</v>
      </c>
      <c r="B662" s="68"/>
      <c r="C662" s="68" t="s">
        <v>5009</v>
      </c>
      <c r="D662" s="66" t="s">
        <v>5010</v>
      </c>
      <c r="E662" s="67" t="n">
        <v>1</v>
      </c>
      <c r="F662" s="68"/>
    </row>
    <row collapsed="false" customFormat="false" customHeight="true" hidden="false" ht="20.1" outlineLevel="0" r="663">
      <c r="A663" s="66" t="n">
        <v>649</v>
      </c>
      <c r="B663" s="68"/>
      <c r="C663" s="68"/>
      <c r="D663" s="66" t="s">
        <v>5011</v>
      </c>
      <c r="E663" s="67" t="n">
        <v>1</v>
      </c>
      <c r="F663" s="68"/>
    </row>
    <row collapsed="false" customFormat="false" customHeight="true" hidden="false" ht="20.1" outlineLevel="0" r="664">
      <c r="A664" s="66" t="n">
        <v>650</v>
      </c>
      <c r="B664" s="68"/>
      <c r="C664" s="68"/>
      <c r="D664" s="66" t="s">
        <v>5012</v>
      </c>
      <c r="E664" s="67" t="n">
        <v>1</v>
      </c>
      <c r="F664" s="68"/>
    </row>
    <row collapsed="false" customFormat="false" customHeight="true" hidden="false" ht="20.1" outlineLevel="0" r="665">
      <c r="A665" s="66" t="n">
        <v>651</v>
      </c>
      <c r="B665" s="68"/>
      <c r="C665" s="68"/>
      <c r="D665" s="66" t="s">
        <v>5013</v>
      </c>
      <c r="E665" s="67" t="n">
        <v>1</v>
      </c>
      <c r="F665" s="68"/>
    </row>
    <row collapsed="false" customFormat="false" customHeight="true" hidden="false" ht="20.1" outlineLevel="0" r="666">
      <c r="A666" s="66" t="n">
        <v>652</v>
      </c>
      <c r="B666" s="68"/>
      <c r="C666" s="68"/>
      <c r="D666" s="66" t="s">
        <v>5014</v>
      </c>
      <c r="E666" s="67" t="n">
        <v>1</v>
      </c>
      <c r="F666" s="68"/>
    </row>
    <row collapsed="false" customFormat="false" customHeight="true" hidden="false" ht="20.1" outlineLevel="0" r="667">
      <c r="A667" s="66" t="n">
        <v>653</v>
      </c>
      <c r="B667" s="68"/>
      <c r="C667" s="68"/>
      <c r="D667" s="66" t="s">
        <v>5015</v>
      </c>
      <c r="E667" s="67" t="n">
        <v>1</v>
      </c>
      <c r="F667" s="68"/>
    </row>
    <row collapsed="false" customFormat="false" customHeight="true" hidden="false" ht="20.1" outlineLevel="0" r="668">
      <c r="A668" s="66" t="n">
        <v>654</v>
      </c>
      <c r="B668" s="68"/>
      <c r="C668" s="68"/>
      <c r="D668" s="66" t="s">
        <v>5016</v>
      </c>
      <c r="E668" s="67" t="n">
        <v>1</v>
      </c>
      <c r="F668" s="68"/>
    </row>
    <row collapsed="false" customFormat="false" customHeight="true" hidden="false" ht="20.1" outlineLevel="0" r="669">
      <c r="A669" s="66" t="n">
        <v>655</v>
      </c>
      <c r="B669" s="68"/>
      <c r="C669" s="68"/>
      <c r="D669" s="66" t="s">
        <v>5017</v>
      </c>
      <c r="E669" s="67" t="n">
        <v>1</v>
      </c>
      <c r="F669" s="68"/>
    </row>
    <row collapsed="false" customFormat="false" customHeight="true" hidden="false" ht="20.1" outlineLevel="0" r="670">
      <c r="A670" s="66" t="n">
        <v>656</v>
      </c>
      <c r="B670" s="68"/>
      <c r="C670" s="68"/>
      <c r="D670" s="66" t="s">
        <v>5018</v>
      </c>
      <c r="E670" s="67" t="n">
        <v>1</v>
      </c>
      <c r="F670" s="68"/>
    </row>
    <row collapsed="false" customFormat="false" customHeight="true" hidden="false" ht="20.1" outlineLevel="0" r="671">
      <c r="A671" s="66" t="n">
        <v>657</v>
      </c>
      <c r="B671" s="68"/>
      <c r="C671" s="68"/>
      <c r="D671" s="66" t="s">
        <v>5019</v>
      </c>
      <c r="E671" s="67" t="n">
        <v>1</v>
      </c>
      <c r="F671" s="68"/>
    </row>
    <row collapsed="false" customFormat="false" customHeight="true" hidden="false" ht="20.1" outlineLevel="0" r="672">
      <c r="A672" s="66" t="n">
        <v>658</v>
      </c>
      <c r="B672" s="68"/>
      <c r="C672" s="68"/>
      <c r="D672" s="66" t="s">
        <v>5020</v>
      </c>
      <c r="E672" s="67" t="n">
        <v>1</v>
      </c>
      <c r="F672" s="68"/>
    </row>
    <row collapsed="false" customFormat="false" customHeight="true" hidden="false" ht="20.1" outlineLevel="0" r="673">
      <c r="A673" s="66" t="n">
        <v>659</v>
      </c>
      <c r="B673" s="68"/>
      <c r="C673" s="68"/>
      <c r="D673" s="66" t="s">
        <v>5021</v>
      </c>
      <c r="E673" s="67" t="n">
        <v>1</v>
      </c>
      <c r="F673" s="68"/>
    </row>
    <row collapsed="false" customFormat="false" customHeight="true" hidden="false" ht="20.1" outlineLevel="0" r="674">
      <c r="A674" s="66" t="n">
        <v>660</v>
      </c>
      <c r="B674" s="68"/>
      <c r="C674" s="68"/>
      <c r="D674" s="66" t="s">
        <v>5022</v>
      </c>
      <c r="E674" s="67" t="n">
        <v>2</v>
      </c>
      <c r="F674" s="68"/>
    </row>
    <row collapsed="false" customFormat="false" customHeight="true" hidden="false" ht="20.1" outlineLevel="0" r="675">
      <c r="A675" s="66" t="n">
        <v>661</v>
      </c>
      <c r="B675" s="68"/>
      <c r="C675" s="68"/>
      <c r="D675" s="66" t="s">
        <v>5023</v>
      </c>
      <c r="E675" s="67" t="n">
        <v>1</v>
      </c>
      <c r="F675" s="68"/>
    </row>
    <row collapsed="false" customFormat="false" customHeight="true" hidden="false" ht="20.1" outlineLevel="0" r="676">
      <c r="A676" s="66" t="n">
        <v>662</v>
      </c>
      <c r="B676" s="68"/>
      <c r="C676" s="68" t="s">
        <v>237</v>
      </c>
      <c r="D676" s="66" t="s">
        <v>5024</v>
      </c>
      <c r="E676" s="67" t="n">
        <v>1</v>
      </c>
      <c r="F676" s="68"/>
    </row>
    <row collapsed="false" customFormat="false" customHeight="true" hidden="false" ht="20.1" outlineLevel="0" r="677">
      <c r="A677" s="66" t="n">
        <v>663</v>
      </c>
      <c r="B677" s="68"/>
      <c r="C677" s="68"/>
      <c r="D677" s="66" t="s">
        <v>5025</v>
      </c>
      <c r="E677" s="67" t="n">
        <v>1</v>
      </c>
      <c r="F677" s="68"/>
    </row>
    <row collapsed="false" customFormat="false" customHeight="true" hidden="false" ht="20.1" outlineLevel="0" r="678">
      <c r="A678" s="66" t="n">
        <v>664</v>
      </c>
      <c r="B678" s="68"/>
      <c r="C678" s="68"/>
      <c r="D678" s="66" t="s">
        <v>4891</v>
      </c>
      <c r="E678" s="67" t="n">
        <v>1</v>
      </c>
      <c r="F678" s="68"/>
    </row>
    <row collapsed="false" customFormat="false" customHeight="true" hidden="false" ht="20.1" outlineLevel="0" r="679">
      <c r="A679" s="66" t="n">
        <v>665</v>
      </c>
      <c r="B679" s="68"/>
      <c r="C679" s="68"/>
      <c r="D679" s="66" t="s">
        <v>5026</v>
      </c>
      <c r="E679" s="67" t="n">
        <v>1</v>
      </c>
      <c r="F679" s="68"/>
    </row>
    <row collapsed="false" customFormat="false" customHeight="true" hidden="false" ht="20.1" outlineLevel="0" r="680">
      <c r="A680" s="66" t="n">
        <v>666</v>
      </c>
      <c r="B680" s="68"/>
      <c r="C680" s="68"/>
      <c r="D680" s="66" t="s">
        <v>5027</v>
      </c>
      <c r="E680" s="67" t="n">
        <v>1</v>
      </c>
      <c r="F680" s="68"/>
    </row>
    <row collapsed="false" customFormat="false" customHeight="true" hidden="false" ht="20.1" outlineLevel="0" r="681">
      <c r="A681" s="66" t="n">
        <v>667</v>
      </c>
      <c r="B681" s="68"/>
      <c r="C681" s="68"/>
      <c r="D681" s="66" t="s">
        <v>5028</v>
      </c>
      <c r="E681" s="67" t="n">
        <v>1</v>
      </c>
      <c r="F681" s="68"/>
    </row>
    <row collapsed="false" customFormat="false" customHeight="true" hidden="false" ht="20.1" outlineLevel="0" r="682">
      <c r="A682" s="66" t="n">
        <v>668</v>
      </c>
      <c r="B682" s="68"/>
      <c r="C682" s="68"/>
      <c r="D682" s="66" t="s">
        <v>5029</v>
      </c>
      <c r="E682" s="67" t="n">
        <v>1</v>
      </c>
      <c r="F682" s="68"/>
    </row>
    <row collapsed="false" customFormat="false" customHeight="true" hidden="false" ht="20.1" outlineLevel="0" r="683">
      <c r="A683" s="66" t="n">
        <v>669</v>
      </c>
      <c r="B683" s="68"/>
      <c r="C683" s="68"/>
      <c r="D683" s="66" t="s">
        <v>5030</v>
      </c>
      <c r="E683" s="67" t="n">
        <v>1</v>
      </c>
      <c r="F683" s="68"/>
    </row>
    <row collapsed="false" customFormat="false" customHeight="true" hidden="false" ht="20.1" outlineLevel="0" r="684">
      <c r="A684" s="66" t="n">
        <v>670</v>
      </c>
      <c r="B684" s="68"/>
      <c r="C684" s="68"/>
      <c r="D684" s="66" t="s">
        <v>5031</v>
      </c>
      <c r="E684" s="67" t="n">
        <v>1</v>
      </c>
      <c r="F684" s="68"/>
    </row>
    <row collapsed="false" customFormat="false" customHeight="true" hidden="false" ht="20.1" outlineLevel="0" r="685">
      <c r="A685" s="66" t="n">
        <v>671</v>
      </c>
      <c r="B685" s="68"/>
      <c r="C685" s="68"/>
      <c r="D685" s="66" t="s">
        <v>5032</v>
      </c>
      <c r="E685" s="67" t="n">
        <v>1</v>
      </c>
      <c r="F685" s="68"/>
    </row>
    <row collapsed="false" customFormat="false" customHeight="true" hidden="false" ht="20.1" outlineLevel="0" r="686">
      <c r="A686" s="66" t="n">
        <v>672</v>
      </c>
      <c r="B686" s="68"/>
      <c r="C686" s="68" t="s">
        <v>5033</v>
      </c>
      <c r="D686" s="66" t="s">
        <v>5034</v>
      </c>
      <c r="E686" s="67" t="n">
        <v>1</v>
      </c>
      <c r="F686" s="68"/>
    </row>
    <row collapsed="false" customFormat="false" customHeight="true" hidden="false" ht="20.1" outlineLevel="0" r="687">
      <c r="A687" s="66" t="n">
        <v>673</v>
      </c>
      <c r="D687" s="82" t="s">
        <v>5035</v>
      </c>
      <c r="E687" s="67" t="n">
        <v>1</v>
      </c>
      <c r="F687" s="68"/>
    </row>
    <row collapsed="false" customFormat="false" customHeight="true" hidden="false" ht="20.1" outlineLevel="0" r="688">
      <c r="A688" s="66" t="n">
        <v>674</v>
      </c>
      <c r="B688" s="68"/>
      <c r="C688" s="68"/>
      <c r="D688" s="66" t="s">
        <v>5036</v>
      </c>
      <c r="E688" s="67" t="n">
        <v>1</v>
      </c>
      <c r="F688" s="68"/>
    </row>
    <row collapsed="false" customFormat="false" customHeight="true" hidden="false" ht="20.1" outlineLevel="0" r="689">
      <c r="A689" s="66" t="n">
        <v>675</v>
      </c>
      <c r="B689" s="68"/>
      <c r="C689" s="68"/>
      <c r="D689" s="66" t="s">
        <v>5037</v>
      </c>
      <c r="E689" s="67" t="n">
        <v>1</v>
      </c>
      <c r="F689" s="68"/>
    </row>
    <row collapsed="false" customFormat="false" customHeight="true" hidden="false" ht="20.1" outlineLevel="0" r="690">
      <c r="A690" s="66" t="n">
        <v>676</v>
      </c>
      <c r="B690" s="68"/>
      <c r="C690" s="68"/>
      <c r="D690" s="66" t="s">
        <v>5038</v>
      </c>
      <c r="E690" s="67" t="n">
        <v>1</v>
      </c>
      <c r="F690" s="68"/>
    </row>
    <row collapsed="false" customFormat="false" customHeight="true" hidden="false" ht="20.1" outlineLevel="0" r="691">
      <c r="A691" s="66" t="n">
        <v>677</v>
      </c>
      <c r="B691" s="68"/>
      <c r="C691" s="68"/>
      <c r="D691" s="66" t="s">
        <v>5039</v>
      </c>
      <c r="E691" s="67" t="n">
        <v>1</v>
      </c>
      <c r="F691" s="68"/>
    </row>
    <row collapsed="false" customFormat="false" customHeight="true" hidden="false" ht="20.1" outlineLevel="0" r="692">
      <c r="A692" s="66" t="n">
        <v>678</v>
      </c>
      <c r="B692" s="68"/>
      <c r="C692" s="68"/>
      <c r="D692" s="66" t="s">
        <v>5040</v>
      </c>
      <c r="E692" s="67" t="n">
        <v>1</v>
      </c>
      <c r="F692" s="68"/>
    </row>
    <row collapsed="false" customFormat="false" customHeight="true" hidden="false" ht="20.1" outlineLevel="0" r="693">
      <c r="A693" s="66" t="n">
        <v>679</v>
      </c>
      <c r="B693" s="68"/>
      <c r="C693" s="68"/>
      <c r="D693" s="66" t="s">
        <v>5041</v>
      </c>
      <c r="E693" s="67" t="n">
        <v>1</v>
      </c>
      <c r="F693" s="68"/>
    </row>
    <row collapsed="false" customFormat="false" customHeight="true" hidden="false" ht="20.1" outlineLevel="0" r="694">
      <c r="A694" s="66" t="n">
        <v>680</v>
      </c>
      <c r="B694" s="68"/>
      <c r="C694" s="68"/>
      <c r="D694" s="66" t="s">
        <v>5042</v>
      </c>
      <c r="E694" s="67" t="n">
        <v>1</v>
      </c>
      <c r="F694" s="68"/>
    </row>
    <row collapsed="false" customFormat="false" customHeight="true" hidden="false" ht="20.1" outlineLevel="0" r="695">
      <c r="A695" s="68"/>
      <c r="B695" s="68" t="s">
        <v>4447</v>
      </c>
      <c r="C695" s="68"/>
      <c r="D695" s="68" t="n">
        <v>59</v>
      </c>
      <c r="E695" s="69" t="n">
        <v>60</v>
      </c>
      <c r="F695" s="68"/>
    </row>
    <row collapsed="false" customFormat="false" customHeight="true" hidden="false" ht="20.1" outlineLevel="0" r="696">
      <c r="A696" s="66" t="n">
        <v>681</v>
      </c>
      <c r="B696" s="68" t="s">
        <v>5043</v>
      </c>
      <c r="C696" s="68" t="s">
        <v>4270</v>
      </c>
      <c r="D696" s="66" t="s">
        <v>4271</v>
      </c>
      <c r="E696" s="67" t="n">
        <v>1</v>
      </c>
      <c r="F696" s="66" t="s">
        <v>4401</v>
      </c>
    </row>
    <row collapsed="false" customFormat="false" customHeight="true" hidden="false" ht="20.1" outlineLevel="0" r="697">
      <c r="A697" s="66" t="n">
        <v>682</v>
      </c>
      <c r="B697" s="66"/>
      <c r="C697" s="68"/>
      <c r="D697" s="66" t="s">
        <v>4272</v>
      </c>
      <c r="E697" s="67" t="n">
        <v>1</v>
      </c>
      <c r="F697" s="66"/>
    </row>
    <row collapsed="false" customFormat="false" customHeight="true" hidden="false" ht="20.1" outlineLevel="0" r="698">
      <c r="A698" s="66" t="n">
        <v>683</v>
      </c>
      <c r="B698" s="66"/>
      <c r="C698" s="68"/>
      <c r="D698" s="66" t="s">
        <v>4273</v>
      </c>
      <c r="E698" s="67" t="n">
        <v>1</v>
      </c>
      <c r="F698" s="66"/>
    </row>
    <row collapsed="false" customFormat="false" customHeight="true" hidden="false" ht="20.1" outlineLevel="0" r="699">
      <c r="A699" s="66" t="n">
        <v>684</v>
      </c>
      <c r="B699" s="66"/>
      <c r="C699" s="68"/>
      <c r="D699" s="66" t="s">
        <v>4274</v>
      </c>
      <c r="E699" s="67" t="n">
        <v>1</v>
      </c>
      <c r="F699" s="66"/>
    </row>
    <row collapsed="false" customFormat="false" customHeight="true" hidden="false" ht="20.1" outlineLevel="0" r="700">
      <c r="A700" s="66" t="n">
        <v>685</v>
      </c>
      <c r="B700" s="66"/>
      <c r="C700" s="68"/>
      <c r="D700" s="66" t="s">
        <v>4275</v>
      </c>
      <c r="E700" s="67" t="n">
        <v>1</v>
      </c>
      <c r="F700" s="66"/>
    </row>
    <row collapsed="false" customFormat="false" customHeight="true" hidden="false" ht="20.1" outlineLevel="0" r="701">
      <c r="A701" s="66" t="n">
        <v>686</v>
      </c>
      <c r="B701" s="66"/>
      <c r="C701" s="68"/>
      <c r="D701" s="66" t="s">
        <v>5044</v>
      </c>
      <c r="E701" s="67" t="n">
        <v>1</v>
      </c>
      <c r="F701" s="66"/>
    </row>
    <row collapsed="false" customFormat="false" customHeight="true" hidden="false" ht="20.1" outlineLevel="0" r="702">
      <c r="A702" s="66" t="n">
        <v>687</v>
      </c>
      <c r="B702" s="66"/>
      <c r="C702" s="68" t="s">
        <v>4276</v>
      </c>
      <c r="D702" s="66" t="s">
        <v>4277</v>
      </c>
      <c r="E702" s="67" t="n">
        <v>1</v>
      </c>
      <c r="F702" s="66"/>
    </row>
    <row collapsed="false" customFormat="false" customHeight="true" hidden="false" ht="20.1" outlineLevel="0" r="703">
      <c r="A703" s="66" t="n">
        <v>688</v>
      </c>
      <c r="B703" s="66"/>
      <c r="C703" s="68"/>
      <c r="D703" s="66" t="s">
        <v>4278</v>
      </c>
      <c r="E703" s="67" t="n">
        <v>1</v>
      </c>
      <c r="F703" s="66"/>
    </row>
    <row collapsed="false" customFormat="false" customHeight="true" hidden="false" ht="20.1" outlineLevel="0" r="704">
      <c r="A704" s="66" t="n">
        <v>689</v>
      </c>
      <c r="B704" s="66"/>
      <c r="C704" s="68"/>
      <c r="D704" s="66" t="s">
        <v>4279</v>
      </c>
      <c r="E704" s="67" t="n">
        <v>1</v>
      </c>
      <c r="F704" s="66"/>
    </row>
    <row collapsed="false" customFormat="false" customHeight="true" hidden="false" ht="20.1" outlineLevel="0" r="705">
      <c r="A705" s="66" t="n">
        <v>690</v>
      </c>
      <c r="B705" s="66"/>
      <c r="C705" s="68"/>
      <c r="D705" s="66" t="s">
        <v>4280</v>
      </c>
      <c r="E705" s="67" t="n">
        <v>1</v>
      </c>
      <c r="F705" s="66"/>
    </row>
    <row collapsed="false" customFormat="false" customHeight="true" hidden="false" ht="20.1" outlineLevel="0" r="706">
      <c r="A706" s="66" t="n">
        <v>691</v>
      </c>
      <c r="B706" s="66"/>
      <c r="C706" s="68"/>
      <c r="D706" s="66" t="s">
        <v>4281</v>
      </c>
      <c r="E706" s="67" t="n">
        <v>2</v>
      </c>
    </row>
    <row collapsed="false" customFormat="false" customHeight="true" hidden="false" ht="20.1" outlineLevel="0" r="707">
      <c r="A707" s="66" t="n">
        <v>692</v>
      </c>
      <c r="B707" s="66"/>
      <c r="C707" s="68"/>
      <c r="D707" s="66" t="s">
        <v>4282</v>
      </c>
      <c r="E707" s="67" t="n">
        <v>2</v>
      </c>
    </row>
    <row collapsed="false" customFormat="false" customHeight="true" hidden="false" ht="20.1" outlineLevel="0" r="708">
      <c r="A708" s="66" t="n">
        <v>693</v>
      </c>
      <c r="B708" s="66"/>
      <c r="C708" s="68"/>
      <c r="D708" s="66" t="s">
        <v>4276</v>
      </c>
      <c r="E708" s="67" t="n">
        <v>3</v>
      </c>
    </row>
    <row collapsed="false" customFormat="false" customHeight="true" hidden="false" ht="20.1" outlineLevel="0" r="709">
      <c r="A709" s="66" t="n">
        <v>694</v>
      </c>
      <c r="B709" s="66"/>
      <c r="C709" s="68"/>
      <c r="D709" s="66" t="s">
        <v>5045</v>
      </c>
      <c r="E709" s="67" t="n">
        <v>2</v>
      </c>
    </row>
    <row collapsed="false" customFormat="false" customHeight="true" hidden="false" ht="20.1" outlineLevel="0" r="710">
      <c r="A710" s="66" t="n">
        <v>695</v>
      </c>
      <c r="B710" s="66"/>
      <c r="C710" s="68"/>
      <c r="D710" s="66" t="s">
        <v>5046</v>
      </c>
      <c r="E710" s="67" t="n">
        <v>4</v>
      </c>
    </row>
    <row collapsed="false" customFormat="false" customHeight="true" hidden="false" ht="20.1" outlineLevel="0" r="711">
      <c r="A711" s="66" t="n">
        <v>696</v>
      </c>
      <c r="B711" s="66"/>
      <c r="C711" s="68"/>
      <c r="D711" s="66" t="s">
        <v>5047</v>
      </c>
      <c r="E711" s="67" t="n">
        <v>5</v>
      </c>
    </row>
    <row collapsed="false" customFormat="false" customHeight="true" hidden="false" ht="20.1" outlineLevel="0" r="712">
      <c r="A712" s="66" t="n">
        <v>697</v>
      </c>
      <c r="B712" s="66"/>
      <c r="C712" s="68"/>
      <c r="D712" s="66" t="s">
        <v>5048</v>
      </c>
      <c r="E712" s="67" t="n">
        <v>2</v>
      </c>
    </row>
    <row collapsed="false" customFormat="false" customHeight="true" hidden="false" ht="20.1" outlineLevel="0" r="713">
      <c r="A713" s="66" t="n">
        <v>698</v>
      </c>
      <c r="B713" s="66"/>
      <c r="C713" s="68"/>
      <c r="D713" s="66" t="s">
        <v>5049</v>
      </c>
      <c r="E713" s="67" t="n">
        <v>3</v>
      </c>
    </row>
    <row collapsed="false" customFormat="false" customHeight="true" hidden="false" ht="20.1" outlineLevel="0" r="714">
      <c r="A714" s="66" t="n">
        <v>699</v>
      </c>
      <c r="B714" s="66"/>
      <c r="C714" s="68"/>
      <c r="D714" s="66" t="s">
        <v>5050</v>
      </c>
      <c r="E714" s="67" t="n">
        <v>1</v>
      </c>
    </row>
    <row collapsed="false" customFormat="false" customHeight="true" hidden="false" ht="20.1" outlineLevel="0" r="715">
      <c r="A715" s="66" t="n">
        <v>700</v>
      </c>
      <c r="B715" s="66"/>
      <c r="C715" s="68"/>
      <c r="D715" s="66" t="s">
        <v>5051</v>
      </c>
      <c r="E715" s="67" t="n">
        <v>2</v>
      </c>
    </row>
    <row collapsed="false" customFormat="false" customHeight="true" hidden="false" ht="20.1" outlineLevel="0" r="716">
      <c r="A716" s="66" t="n">
        <v>701</v>
      </c>
      <c r="B716" s="66"/>
      <c r="C716" s="68"/>
      <c r="D716" s="66" t="s">
        <v>5052</v>
      </c>
      <c r="E716" s="67" t="n">
        <v>1</v>
      </c>
    </row>
    <row collapsed="false" customFormat="false" customHeight="true" hidden="false" ht="20.1" outlineLevel="0" r="717">
      <c r="A717" s="66" t="n">
        <v>702</v>
      </c>
      <c r="B717" s="66"/>
      <c r="C717" s="68"/>
      <c r="D717" s="66" t="s">
        <v>5053</v>
      </c>
      <c r="E717" s="67" t="n">
        <v>1</v>
      </c>
    </row>
    <row collapsed="false" customFormat="false" customHeight="true" hidden="false" ht="20.1" outlineLevel="0" r="718">
      <c r="A718" s="66" t="n">
        <v>703</v>
      </c>
      <c r="B718" s="66"/>
      <c r="C718" s="68"/>
      <c r="D718" s="66" t="s">
        <v>5054</v>
      </c>
      <c r="E718" s="67" t="n">
        <v>1</v>
      </c>
    </row>
    <row collapsed="false" customFormat="false" customHeight="true" hidden="false" ht="20.1" outlineLevel="0" r="719">
      <c r="A719" s="66" t="n">
        <v>704</v>
      </c>
      <c r="B719" s="66"/>
      <c r="C719" s="68"/>
      <c r="D719" s="66" t="s">
        <v>5055</v>
      </c>
      <c r="E719" s="67" t="n">
        <v>2</v>
      </c>
    </row>
    <row collapsed="false" customFormat="false" customHeight="true" hidden="false" ht="20.1" outlineLevel="0" r="720">
      <c r="A720" s="66" t="n">
        <v>705</v>
      </c>
      <c r="B720" s="66"/>
      <c r="C720" s="68"/>
      <c r="D720" s="66" t="s">
        <v>5056</v>
      </c>
      <c r="E720" s="67" t="n">
        <v>2</v>
      </c>
    </row>
    <row collapsed="false" customFormat="false" customHeight="true" hidden="false" ht="20.1" outlineLevel="0" r="721">
      <c r="A721" s="66" t="n">
        <v>706</v>
      </c>
      <c r="B721" s="66"/>
      <c r="C721" s="68"/>
      <c r="D721" s="66" t="s">
        <v>5057</v>
      </c>
      <c r="E721" s="67" t="n">
        <v>1</v>
      </c>
    </row>
    <row collapsed="false" customFormat="false" customHeight="true" hidden="false" ht="20.1" outlineLevel="0" r="722">
      <c r="A722" s="66" t="n">
        <v>707</v>
      </c>
      <c r="B722" s="66"/>
      <c r="C722" s="68"/>
      <c r="D722" s="66" t="s">
        <v>5058</v>
      </c>
      <c r="E722" s="67" t="n">
        <v>3</v>
      </c>
    </row>
    <row collapsed="false" customFormat="false" customHeight="true" hidden="false" ht="20.1" outlineLevel="0" r="723">
      <c r="A723" s="66" t="n">
        <v>708</v>
      </c>
      <c r="B723" s="66"/>
      <c r="C723" s="68"/>
      <c r="D723" s="66" t="s">
        <v>5059</v>
      </c>
      <c r="E723" s="67" t="n">
        <v>1</v>
      </c>
    </row>
    <row collapsed="false" customFormat="false" customHeight="true" hidden="false" ht="20.1" outlineLevel="0" r="724">
      <c r="A724" s="66" t="n">
        <v>709</v>
      </c>
      <c r="B724" s="66"/>
      <c r="C724" s="68" t="s">
        <v>4283</v>
      </c>
      <c r="D724" s="66" t="s">
        <v>4284</v>
      </c>
      <c r="E724" s="67" t="n">
        <v>1</v>
      </c>
    </row>
    <row collapsed="false" customFormat="false" customHeight="true" hidden="false" ht="20.1" outlineLevel="0" r="725">
      <c r="A725" s="66" t="n">
        <v>710</v>
      </c>
      <c r="B725" s="66"/>
      <c r="C725" s="68"/>
      <c r="D725" s="66" t="s">
        <v>4285</v>
      </c>
      <c r="E725" s="67" t="n">
        <v>1</v>
      </c>
    </row>
    <row collapsed="false" customFormat="false" customHeight="true" hidden="false" ht="20.1" outlineLevel="0" r="726">
      <c r="A726" s="66" t="n">
        <v>711</v>
      </c>
      <c r="B726" s="66"/>
      <c r="C726" s="68"/>
      <c r="D726" s="66" t="s">
        <v>4286</v>
      </c>
      <c r="E726" s="67" t="n">
        <v>1</v>
      </c>
    </row>
    <row collapsed="false" customFormat="false" customHeight="true" hidden="false" ht="20.1" outlineLevel="0" r="727">
      <c r="A727" s="66" t="n">
        <v>712</v>
      </c>
      <c r="B727" s="66"/>
      <c r="C727" s="68"/>
      <c r="D727" s="66" t="s">
        <v>4287</v>
      </c>
      <c r="E727" s="67" t="n">
        <v>1</v>
      </c>
    </row>
    <row collapsed="false" customFormat="false" customHeight="true" hidden="false" ht="20.1" outlineLevel="0" r="728">
      <c r="A728" s="66" t="n">
        <v>713</v>
      </c>
      <c r="B728" s="66"/>
      <c r="C728" s="68"/>
      <c r="D728" s="66" t="s">
        <v>4288</v>
      </c>
      <c r="E728" s="67" t="n">
        <v>1</v>
      </c>
    </row>
    <row collapsed="false" customFormat="false" customHeight="true" hidden="false" ht="20.1" outlineLevel="0" r="729">
      <c r="A729" s="66" t="n">
        <v>714</v>
      </c>
      <c r="B729" s="66"/>
      <c r="C729" s="68"/>
      <c r="D729" s="66" t="s">
        <v>3793</v>
      </c>
      <c r="E729" s="67" t="n">
        <v>1</v>
      </c>
    </row>
    <row collapsed="false" customFormat="false" customHeight="true" hidden="false" ht="20.1" outlineLevel="0" r="730">
      <c r="A730" s="66" t="n">
        <v>715</v>
      </c>
      <c r="B730" s="66"/>
      <c r="C730" s="68"/>
      <c r="D730" s="66" t="s">
        <v>5060</v>
      </c>
      <c r="E730" s="67" t="n">
        <v>1</v>
      </c>
    </row>
    <row collapsed="false" customFormat="false" customHeight="true" hidden="false" ht="20.1" outlineLevel="0" r="731">
      <c r="A731" s="66" t="n">
        <v>716</v>
      </c>
      <c r="B731" s="66"/>
      <c r="C731" s="68"/>
      <c r="D731" s="66" t="s">
        <v>5061</v>
      </c>
      <c r="E731" s="67" t="n">
        <v>1</v>
      </c>
    </row>
    <row collapsed="false" customFormat="false" customHeight="true" hidden="false" ht="20.1" outlineLevel="0" r="732">
      <c r="A732" s="66" t="n">
        <v>717</v>
      </c>
      <c r="B732" s="66"/>
      <c r="C732" s="68"/>
      <c r="D732" s="66" t="s">
        <v>5062</v>
      </c>
      <c r="E732" s="67" t="n">
        <v>1</v>
      </c>
    </row>
    <row collapsed="false" customFormat="false" customHeight="true" hidden="false" ht="20.1" outlineLevel="0" r="733">
      <c r="A733" s="66" t="n">
        <v>718</v>
      </c>
      <c r="B733" s="66"/>
      <c r="C733" s="68"/>
      <c r="D733" s="66" t="s">
        <v>5063</v>
      </c>
      <c r="E733" s="67" t="n">
        <v>1</v>
      </c>
    </row>
    <row collapsed="false" customFormat="false" customHeight="true" hidden="false" ht="20.1" outlineLevel="0" r="734">
      <c r="A734" s="66" t="n">
        <v>719</v>
      </c>
      <c r="B734" s="66"/>
      <c r="C734" s="68"/>
      <c r="D734" s="66" t="s">
        <v>5064</v>
      </c>
      <c r="E734" s="67" t="n">
        <v>1</v>
      </c>
    </row>
    <row collapsed="false" customFormat="false" customHeight="true" hidden="false" ht="20.1" outlineLevel="0" r="735">
      <c r="A735" s="66" t="n">
        <v>720</v>
      </c>
      <c r="B735" s="66"/>
      <c r="C735" s="68"/>
      <c r="D735" s="66" t="s">
        <v>5065</v>
      </c>
      <c r="E735" s="67" t="n">
        <v>1</v>
      </c>
    </row>
    <row collapsed="false" customFormat="true" customHeight="true" hidden="false" ht="20.1" outlineLevel="0" r="736" s="71">
      <c r="A736" s="68"/>
      <c r="B736" s="68" t="s">
        <v>4447</v>
      </c>
      <c r="C736" s="68"/>
      <c r="D736" s="68" t="n">
        <v>40</v>
      </c>
      <c r="E736" s="69" t="n">
        <f aca="false">SUM(E696:E735)</f>
        <v>60</v>
      </c>
      <c r="F736" s="68"/>
    </row>
    <row collapsed="false" customFormat="false" customHeight="true" hidden="false" ht="20.1" outlineLevel="0" r="737">
      <c r="A737" s="66" t="n">
        <v>721</v>
      </c>
      <c r="B737" s="68" t="s">
        <v>5066</v>
      </c>
      <c r="C737" s="64" t="s">
        <v>5067</v>
      </c>
      <c r="D737" s="83" t="s">
        <v>5068</v>
      </c>
      <c r="E737" s="73" t="n">
        <v>2</v>
      </c>
      <c r="F737" s="66" t="s">
        <v>4401</v>
      </c>
    </row>
    <row collapsed="false" customFormat="false" customHeight="true" hidden="false" ht="20.1" outlineLevel="0" r="738">
      <c r="A738" s="66" t="n">
        <v>722</v>
      </c>
      <c r="B738" s="68"/>
      <c r="C738" s="64"/>
      <c r="D738" s="83" t="s">
        <v>5069</v>
      </c>
      <c r="E738" s="73" t="n">
        <v>1</v>
      </c>
      <c r="F738" s="66"/>
    </row>
    <row collapsed="false" customFormat="false" customHeight="true" hidden="false" ht="20.1" outlineLevel="0" r="739">
      <c r="A739" s="66" t="n">
        <v>723</v>
      </c>
      <c r="B739" s="68"/>
      <c r="C739" s="64"/>
      <c r="D739" s="83" t="s">
        <v>5070</v>
      </c>
      <c r="E739" s="73" t="n">
        <v>1</v>
      </c>
      <c r="F739" s="66"/>
    </row>
    <row collapsed="false" customFormat="false" customHeight="true" hidden="false" ht="20.1" outlineLevel="0" r="740">
      <c r="A740" s="66" t="n">
        <v>724</v>
      </c>
      <c r="B740" s="68"/>
      <c r="C740" s="64"/>
      <c r="D740" s="83" t="s">
        <v>5071</v>
      </c>
      <c r="E740" s="73" t="n">
        <v>1</v>
      </c>
      <c r="F740" s="66"/>
    </row>
    <row collapsed="false" customFormat="false" customHeight="true" hidden="false" ht="20.1" outlineLevel="0" r="741">
      <c r="A741" s="66" t="n">
        <v>725</v>
      </c>
      <c r="B741" s="68"/>
      <c r="C741" s="64"/>
      <c r="D741" s="83" t="s">
        <v>5072</v>
      </c>
      <c r="E741" s="73" t="n">
        <v>1</v>
      </c>
      <c r="F741" s="66"/>
    </row>
    <row collapsed="false" customFormat="false" customHeight="true" hidden="false" ht="20.1" outlineLevel="0" r="742">
      <c r="A742" s="66" t="n">
        <v>726</v>
      </c>
      <c r="B742" s="68"/>
      <c r="C742" s="64"/>
      <c r="D742" s="83" t="s">
        <v>5073</v>
      </c>
      <c r="E742" s="73" t="n">
        <v>1</v>
      </c>
      <c r="F742" s="66"/>
    </row>
    <row collapsed="false" customFormat="false" customHeight="true" hidden="false" ht="20.1" outlineLevel="0" r="743">
      <c r="A743" s="66" t="n">
        <v>727</v>
      </c>
      <c r="B743" s="68"/>
      <c r="C743" s="64"/>
      <c r="D743" s="83" t="s">
        <v>5074</v>
      </c>
      <c r="E743" s="73" t="n">
        <v>1</v>
      </c>
      <c r="F743" s="66"/>
    </row>
    <row collapsed="false" customFormat="false" customHeight="true" hidden="false" ht="20.1" outlineLevel="0" r="744">
      <c r="A744" s="66" t="n">
        <v>728</v>
      </c>
      <c r="B744" s="68"/>
      <c r="C744" s="64"/>
      <c r="D744" s="83" t="s">
        <v>5075</v>
      </c>
      <c r="E744" s="73" t="n">
        <v>1</v>
      </c>
      <c r="F744" s="66"/>
    </row>
    <row collapsed="false" customFormat="false" customHeight="true" hidden="false" ht="20.1" outlineLevel="0" r="745">
      <c r="A745" s="66" t="n">
        <v>729</v>
      </c>
      <c r="B745" s="68"/>
      <c r="C745" s="64"/>
      <c r="D745" s="83" t="s">
        <v>5076</v>
      </c>
      <c r="E745" s="73" t="n">
        <v>1</v>
      </c>
      <c r="F745" s="66"/>
    </row>
    <row collapsed="false" customFormat="false" customHeight="true" hidden="false" ht="20.1" outlineLevel="0" r="746">
      <c r="A746" s="66" t="n">
        <v>730</v>
      </c>
      <c r="B746" s="68"/>
      <c r="C746" s="64"/>
      <c r="D746" s="83" t="s">
        <v>4323</v>
      </c>
      <c r="E746" s="73" t="n">
        <v>1</v>
      </c>
    </row>
    <row collapsed="false" customFormat="false" customHeight="true" hidden="false" ht="20.1" outlineLevel="0" r="747">
      <c r="A747" s="66" t="n">
        <v>731</v>
      </c>
      <c r="B747" s="68"/>
      <c r="C747" s="64"/>
      <c r="D747" s="83" t="s">
        <v>5077</v>
      </c>
      <c r="E747" s="73" t="n">
        <v>1</v>
      </c>
    </row>
    <row collapsed="false" customFormat="false" customHeight="true" hidden="false" ht="20.1" outlineLevel="0" r="748">
      <c r="A748" s="66" t="n">
        <v>732</v>
      </c>
      <c r="B748" s="68"/>
      <c r="C748" s="64"/>
      <c r="D748" s="83" t="s">
        <v>5078</v>
      </c>
      <c r="E748" s="73" t="n">
        <v>1</v>
      </c>
    </row>
    <row collapsed="false" customFormat="false" customHeight="true" hidden="false" ht="20.1" outlineLevel="0" r="749">
      <c r="A749" s="66" t="n">
        <v>733</v>
      </c>
      <c r="B749" s="68"/>
      <c r="C749" s="64"/>
      <c r="D749" s="83" t="s">
        <v>5079</v>
      </c>
      <c r="E749" s="73" t="n">
        <v>1</v>
      </c>
    </row>
    <row collapsed="false" customFormat="false" customHeight="true" hidden="false" ht="20.1" outlineLevel="0" r="750">
      <c r="A750" s="66" t="n">
        <v>734</v>
      </c>
      <c r="B750" s="68"/>
      <c r="C750" s="64"/>
      <c r="D750" s="83" t="s">
        <v>5080</v>
      </c>
      <c r="E750" s="73" t="n">
        <v>1</v>
      </c>
    </row>
    <row collapsed="false" customFormat="false" customHeight="true" hidden="false" ht="20.1" outlineLevel="0" r="751">
      <c r="A751" s="66" t="n">
        <v>735</v>
      </c>
      <c r="B751" s="68"/>
      <c r="C751" s="64"/>
      <c r="D751" s="83" t="s">
        <v>5081</v>
      </c>
      <c r="E751" s="73" t="n">
        <v>1</v>
      </c>
    </row>
    <row collapsed="false" customFormat="false" customHeight="true" hidden="false" ht="20.1" outlineLevel="0" r="752">
      <c r="A752" s="66" t="n">
        <v>736</v>
      </c>
      <c r="B752" s="68"/>
      <c r="C752" s="64"/>
      <c r="D752" s="83" t="s">
        <v>4308</v>
      </c>
      <c r="E752" s="73" t="n">
        <v>1</v>
      </c>
    </row>
    <row collapsed="false" customFormat="false" customHeight="true" hidden="false" ht="20.1" outlineLevel="0" r="753">
      <c r="A753" s="66" t="n">
        <v>737</v>
      </c>
      <c r="B753" s="68"/>
      <c r="C753" s="64"/>
      <c r="D753" s="83" t="s">
        <v>5082</v>
      </c>
      <c r="E753" s="73" t="n">
        <v>1</v>
      </c>
    </row>
    <row collapsed="false" customFormat="false" customHeight="true" hidden="false" ht="20.1" outlineLevel="0" r="754">
      <c r="A754" s="66" t="n">
        <v>738</v>
      </c>
      <c r="B754" s="68"/>
      <c r="C754" s="64"/>
      <c r="D754" s="83" t="s">
        <v>5083</v>
      </c>
      <c r="E754" s="73" t="n">
        <v>1</v>
      </c>
    </row>
    <row collapsed="false" customFormat="false" customHeight="true" hidden="false" ht="20.1" outlineLevel="0" r="755">
      <c r="A755" s="66" t="n">
        <v>739</v>
      </c>
      <c r="B755" s="68"/>
      <c r="C755" s="64"/>
      <c r="D755" s="83" t="s">
        <v>5084</v>
      </c>
      <c r="E755" s="73" t="n">
        <v>1</v>
      </c>
    </row>
    <row collapsed="false" customFormat="false" customHeight="true" hidden="false" ht="20.1" outlineLevel="0" r="756">
      <c r="A756" s="66" t="n">
        <v>740</v>
      </c>
      <c r="B756" s="68"/>
      <c r="C756" s="64"/>
      <c r="D756" s="83" t="s">
        <v>5085</v>
      </c>
      <c r="E756" s="73" t="n">
        <v>1</v>
      </c>
    </row>
    <row collapsed="false" customFormat="false" customHeight="true" hidden="false" ht="20.1" outlineLevel="0" r="757">
      <c r="A757" s="66" t="n">
        <v>741</v>
      </c>
      <c r="B757" s="68"/>
      <c r="C757" s="64"/>
      <c r="D757" s="83" t="s">
        <v>5086</v>
      </c>
      <c r="E757" s="73" t="n">
        <v>1</v>
      </c>
    </row>
    <row collapsed="false" customFormat="false" customHeight="true" hidden="false" ht="20.1" outlineLevel="0" r="758">
      <c r="A758" s="66" t="n">
        <v>742</v>
      </c>
      <c r="B758" s="68"/>
      <c r="C758" s="64"/>
      <c r="D758" s="84" t="s">
        <v>5087</v>
      </c>
      <c r="E758" s="73" t="n">
        <v>2</v>
      </c>
    </row>
    <row collapsed="false" customFormat="false" customHeight="true" hidden="false" ht="20.1" outlineLevel="0" r="759">
      <c r="A759" s="66" t="n">
        <v>743</v>
      </c>
      <c r="B759" s="68"/>
      <c r="C759" s="64"/>
      <c r="D759" s="83" t="s">
        <v>5088</v>
      </c>
      <c r="E759" s="73" t="n">
        <v>1</v>
      </c>
    </row>
    <row collapsed="false" customFormat="false" customHeight="true" hidden="false" ht="20.1" outlineLevel="0" r="760">
      <c r="A760" s="66" t="n">
        <v>744</v>
      </c>
      <c r="B760" s="68"/>
      <c r="C760" s="64"/>
      <c r="D760" s="83" t="s">
        <v>5089</v>
      </c>
      <c r="E760" s="73" t="n">
        <v>1</v>
      </c>
    </row>
    <row collapsed="false" customFormat="false" customHeight="true" hidden="false" ht="20.1" outlineLevel="0" r="761">
      <c r="A761" s="66" t="n">
        <v>745</v>
      </c>
      <c r="B761" s="68"/>
      <c r="C761" s="64"/>
      <c r="D761" s="83" t="s">
        <v>5090</v>
      </c>
      <c r="E761" s="73" t="n">
        <v>2</v>
      </c>
    </row>
    <row collapsed="false" customFormat="false" customHeight="true" hidden="false" ht="20.1" outlineLevel="0" r="762">
      <c r="A762" s="66" t="n">
        <v>746</v>
      </c>
      <c r="B762" s="68"/>
      <c r="C762" s="64"/>
      <c r="D762" s="83" t="s">
        <v>5091</v>
      </c>
      <c r="E762" s="73" t="n">
        <v>1</v>
      </c>
    </row>
    <row collapsed="false" customFormat="false" customHeight="true" hidden="false" ht="20.1" outlineLevel="0" r="763">
      <c r="A763" s="66" t="n">
        <v>747</v>
      </c>
      <c r="B763" s="68"/>
      <c r="C763" s="64"/>
      <c r="D763" s="83" t="s">
        <v>4306</v>
      </c>
      <c r="E763" s="73" t="n">
        <v>1</v>
      </c>
    </row>
    <row collapsed="false" customFormat="false" customHeight="true" hidden="false" ht="20.1" outlineLevel="0" r="764">
      <c r="A764" s="66" t="n">
        <v>748</v>
      </c>
      <c r="B764" s="68"/>
      <c r="C764" s="64"/>
      <c r="D764" s="83" t="s">
        <v>5092</v>
      </c>
      <c r="E764" s="73" t="n">
        <v>2</v>
      </c>
    </row>
    <row collapsed="false" customFormat="false" customHeight="true" hidden="false" ht="20.1" outlineLevel="0" r="765">
      <c r="A765" s="66" t="n">
        <v>749</v>
      </c>
      <c r="B765" s="68"/>
      <c r="C765" s="64"/>
      <c r="D765" s="83" t="s">
        <v>5093</v>
      </c>
      <c r="E765" s="73" t="n">
        <v>2</v>
      </c>
    </row>
    <row collapsed="false" customFormat="false" customHeight="true" hidden="false" ht="20.1" outlineLevel="0" r="766">
      <c r="A766" s="66" t="n">
        <v>750</v>
      </c>
      <c r="B766" s="68"/>
      <c r="C766" s="64"/>
      <c r="D766" s="83" t="s">
        <v>5094</v>
      </c>
      <c r="E766" s="73" t="n">
        <v>2</v>
      </c>
    </row>
    <row collapsed="false" customFormat="false" customHeight="true" hidden="false" ht="20.1" outlineLevel="0" r="767">
      <c r="A767" s="66" t="n">
        <v>751</v>
      </c>
      <c r="B767" s="68"/>
      <c r="C767" s="64" t="s">
        <v>4305</v>
      </c>
      <c r="D767" s="83" t="s">
        <v>4877</v>
      </c>
      <c r="E767" s="73" t="n">
        <v>2</v>
      </c>
    </row>
    <row collapsed="false" customFormat="false" customHeight="true" hidden="false" ht="20.1" outlineLevel="0" r="768">
      <c r="A768" s="66" t="n">
        <v>752</v>
      </c>
      <c r="B768" s="68"/>
      <c r="C768" s="64"/>
      <c r="D768" s="83" t="s">
        <v>5095</v>
      </c>
      <c r="E768" s="73" t="n">
        <v>2</v>
      </c>
    </row>
    <row collapsed="false" customFormat="false" customHeight="true" hidden="false" ht="20.1" outlineLevel="0" r="769">
      <c r="A769" s="66" t="n">
        <v>753</v>
      </c>
      <c r="B769" s="68"/>
      <c r="C769" s="64" t="s">
        <v>5096</v>
      </c>
      <c r="D769" s="83" t="s">
        <v>5097</v>
      </c>
      <c r="E769" s="73" t="n">
        <v>1</v>
      </c>
    </row>
    <row collapsed="false" customFormat="false" customHeight="true" hidden="false" ht="20.1" outlineLevel="0" r="770">
      <c r="A770" s="66" t="n">
        <v>754</v>
      </c>
      <c r="B770" s="68"/>
      <c r="C770" s="64"/>
      <c r="D770" s="83" t="s">
        <v>5098</v>
      </c>
      <c r="E770" s="73" t="n">
        <v>3</v>
      </c>
    </row>
    <row collapsed="false" customFormat="false" customHeight="true" hidden="false" ht="20.1" outlineLevel="0" r="771">
      <c r="A771" s="66" t="n">
        <v>755</v>
      </c>
      <c r="B771" s="68"/>
      <c r="C771" s="68"/>
      <c r="D771" s="66" t="s">
        <v>5096</v>
      </c>
      <c r="E771" s="67" t="n">
        <v>1</v>
      </c>
    </row>
    <row collapsed="false" customFormat="false" customHeight="true" hidden="false" ht="20.1" outlineLevel="0" r="772">
      <c r="A772" s="66" t="n">
        <v>756</v>
      </c>
      <c r="B772" s="68"/>
      <c r="C772" s="68"/>
      <c r="D772" s="66" t="s">
        <v>5099</v>
      </c>
      <c r="E772" s="67" t="n">
        <v>1</v>
      </c>
    </row>
    <row collapsed="false" customFormat="false" customHeight="true" hidden="false" ht="20.1" outlineLevel="0" r="773">
      <c r="A773" s="66" t="n">
        <v>757</v>
      </c>
      <c r="B773" s="68"/>
      <c r="C773" s="68"/>
      <c r="D773" s="66" t="s">
        <v>5100</v>
      </c>
      <c r="E773" s="67" t="n">
        <v>1</v>
      </c>
    </row>
    <row collapsed="false" customFormat="false" customHeight="true" hidden="false" ht="20.1" outlineLevel="0" r="774">
      <c r="A774" s="66" t="n">
        <v>758</v>
      </c>
      <c r="B774" s="68"/>
      <c r="C774" s="68"/>
      <c r="D774" s="66" t="s">
        <v>5101</v>
      </c>
      <c r="E774" s="67" t="n">
        <v>1</v>
      </c>
    </row>
    <row collapsed="false" customFormat="false" customHeight="true" hidden="false" ht="20.1" outlineLevel="0" r="775">
      <c r="A775" s="66" t="n">
        <v>759</v>
      </c>
      <c r="B775" s="68"/>
      <c r="D775" s="82" t="s">
        <v>5102</v>
      </c>
      <c r="E775" s="67" t="n">
        <v>1</v>
      </c>
    </row>
    <row collapsed="false" customFormat="false" customHeight="true" hidden="false" ht="20.1" outlineLevel="0" r="776">
      <c r="A776" s="66" t="n">
        <v>760</v>
      </c>
      <c r="B776" s="68"/>
      <c r="C776" s="68"/>
      <c r="D776" s="66" t="s">
        <v>4712</v>
      </c>
      <c r="E776" s="67" t="n">
        <v>1</v>
      </c>
    </row>
    <row collapsed="false" customFormat="false" customHeight="true" hidden="false" ht="20.1" outlineLevel="0" r="777">
      <c r="A777" s="66" t="n">
        <v>761</v>
      </c>
      <c r="B777" s="68"/>
      <c r="C777" s="68"/>
      <c r="D777" s="66" t="s">
        <v>5103</v>
      </c>
      <c r="E777" s="67" t="n">
        <v>1</v>
      </c>
    </row>
    <row collapsed="false" customFormat="false" customHeight="true" hidden="false" ht="20.1" outlineLevel="0" r="778">
      <c r="A778" s="66" t="n">
        <v>762</v>
      </c>
      <c r="B778" s="68"/>
      <c r="C778" s="68" t="s">
        <v>4319</v>
      </c>
      <c r="D778" s="66" t="s">
        <v>5104</v>
      </c>
      <c r="E778" s="67" t="n">
        <v>1</v>
      </c>
    </row>
    <row collapsed="false" customFormat="false" customHeight="true" hidden="false" ht="20.1" outlineLevel="0" r="779">
      <c r="A779" s="66" t="n">
        <v>763</v>
      </c>
      <c r="B779" s="68"/>
      <c r="C779" s="68"/>
      <c r="D779" s="66" t="s">
        <v>5105</v>
      </c>
      <c r="E779" s="67" t="n">
        <v>1</v>
      </c>
    </row>
    <row collapsed="false" customFormat="false" customHeight="true" hidden="false" ht="20.1" outlineLevel="0" r="780">
      <c r="A780" s="66" t="n">
        <v>764</v>
      </c>
      <c r="B780" s="68"/>
      <c r="C780" s="68"/>
      <c r="D780" s="66" t="s">
        <v>5106</v>
      </c>
      <c r="E780" s="67" t="n">
        <v>1</v>
      </c>
    </row>
    <row collapsed="false" customFormat="false" customHeight="true" hidden="false" ht="20.1" outlineLevel="0" r="781">
      <c r="A781" s="66" t="n">
        <v>765</v>
      </c>
      <c r="B781" s="68"/>
      <c r="C781" s="68"/>
      <c r="D781" s="66" t="s">
        <v>5107</v>
      </c>
      <c r="E781" s="67" t="n">
        <v>1</v>
      </c>
    </row>
    <row collapsed="false" customFormat="false" customHeight="true" hidden="false" ht="20.1" outlineLevel="0" r="782">
      <c r="A782" s="66" t="n">
        <v>766</v>
      </c>
      <c r="B782" s="68"/>
      <c r="C782" s="68"/>
      <c r="D782" s="66" t="s">
        <v>5108</v>
      </c>
      <c r="E782" s="67" t="n">
        <v>1</v>
      </c>
    </row>
    <row collapsed="false" customFormat="false" customHeight="true" hidden="false" ht="20.1" outlineLevel="0" r="783">
      <c r="A783" s="66" t="n">
        <v>767</v>
      </c>
      <c r="B783" s="68"/>
      <c r="C783" s="68"/>
      <c r="D783" s="66" t="s">
        <v>5109</v>
      </c>
      <c r="E783" s="67" t="n">
        <v>1</v>
      </c>
    </row>
    <row collapsed="false" customFormat="false" customHeight="true" hidden="false" ht="20.1" outlineLevel="0" r="784">
      <c r="A784" s="66" t="n">
        <v>768</v>
      </c>
      <c r="B784" s="68"/>
      <c r="C784" s="68"/>
      <c r="D784" s="66" t="s">
        <v>5110</v>
      </c>
      <c r="E784" s="67" t="n">
        <v>1</v>
      </c>
    </row>
    <row collapsed="false" customFormat="false" customHeight="true" hidden="false" ht="20.1" outlineLevel="0" r="785">
      <c r="A785" s="66" t="n">
        <v>769</v>
      </c>
      <c r="B785" s="68"/>
      <c r="C785" s="68"/>
      <c r="D785" s="66" t="s">
        <v>5111</v>
      </c>
      <c r="E785" s="67" t="n">
        <v>1</v>
      </c>
    </row>
    <row collapsed="false" customFormat="false" customHeight="true" hidden="false" ht="20.1" outlineLevel="0" r="786">
      <c r="A786" s="66" t="n">
        <v>770</v>
      </c>
      <c r="B786" s="68"/>
      <c r="C786" s="68"/>
      <c r="D786" s="66" t="s">
        <v>5112</v>
      </c>
      <c r="E786" s="67" t="n">
        <v>1</v>
      </c>
    </row>
    <row collapsed="false" customFormat="false" customHeight="true" hidden="false" ht="20.1" outlineLevel="0" r="787">
      <c r="A787" s="66" t="n">
        <v>771</v>
      </c>
      <c r="B787" s="68"/>
      <c r="C787" s="68"/>
      <c r="D787" s="66" t="s">
        <v>5113</v>
      </c>
      <c r="E787" s="67" t="n">
        <v>1</v>
      </c>
    </row>
    <row collapsed="false" customFormat="false" customHeight="true" hidden="false" ht="20.1" outlineLevel="0" r="788">
      <c r="A788" s="66" t="n">
        <v>772</v>
      </c>
      <c r="B788" s="68"/>
      <c r="C788" s="68"/>
      <c r="D788" s="66" t="s">
        <v>5114</v>
      </c>
      <c r="E788" s="67" t="n">
        <v>1</v>
      </c>
    </row>
    <row collapsed="false" customFormat="false" customHeight="true" hidden="false" ht="20.1" outlineLevel="0" r="789">
      <c r="A789" s="66" t="n">
        <v>773</v>
      </c>
      <c r="B789" s="68"/>
      <c r="C789" s="68"/>
      <c r="D789" s="66" t="s">
        <v>5115</v>
      </c>
      <c r="E789" s="67" t="n">
        <v>1</v>
      </c>
    </row>
    <row collapsed="false" customFormat="false" customHeight="true" hidden="false" ht="20.1" outlineLevel="0" r="790">
      <c r="A790" s="66" t="n">
        <v>774</v>
      </c>
      <c r="B790" s="68"/>
      <c r="C790" s="68"/>
      <c r="D790" s="66" t="s">
        <v>5116</v>
      </c>
      <c r="E790" s="67" t="n">
        <v>1</v>
      </c>
    </row>
    <row collapsed="false" customFormat="false" customHeight="true" hidden="false" ht="20.1" outlineLevel="0" r="791">
      <c r="A791" s="66" t="n">
        <v>775</v>
      </c>
      <c r="B791" s="68"/>
      <c r="C791" s="68"/>
      <c r="D791" s="66" t="s">
        <v>5117</v>
      </c>
      <c r="E791" s="67" t="n">
        <v>1</v>
      </c>
    </row>
    <row collapsed="false" customFormat="false" customHeight="true" hidden="false" ht="20.1" outlineLevel="0" r="792">
      <c r="A792" s="66" t="n">
        <v>776</v>
      </c>
      <c r="B792" s="68"/>
      <c r="C792" s="68"/>
      <c r="D792" s="66" t="s">
        <v>5118</v>
      </c>
      <c r="E792" s="67" t="n">
        <v>1</v>
      </c>
    </row>
    <row collapsed="false" customFormat="false" customHeight="true" hidden="false" ht="20.1" outlineLevel="0" r="793">
      <c r="A793" s="66" t="n">
        <v>777</v>
      </c>
      <c r="B793" s="68"/>
      <c r="C793" s="68"/>
      <c r="D793" s="66" t="s">
        <v>5119</v>
      </c>
      <c r="E793" s="67" t="n">
        <v>1</v>
      </c>
    </row>
    <row collapsed="false" customFormat="false" customHeight="true" hidden="false" ht="20.1" outlineLevel="0" r="794">
      <c r="A794" s="66" t="n">
        <v>778</v>
      </c>
      <c r="B794" s="68"/>
      <c r="C794" s="68"/>
      <c r="D794" s="66" t="s">
        <v>5120</v>
      </c>
      <c r="E794" s="67" t="n">
        <v>1</v>
      </c>
    </row>
    <row collapsed="false" customFormat="false" customHeight="true" hidden="false" ht="20.1" outlineLevel="0" r="795">
      <c r="A795" s="66" t="n">
        <v>779</v>
      </c>
      <c r="B795" s="68"/>
      <c r="C795" s="68"/>
      <c r="D795" s="66" t="s">
        <v>5121</v>
      </c>
      <c r="E795" s="67" t="n">
        <v>1</v>
      </c>
    </row>
    <row collapsed="false" customFormat="false" customHeight="true" hidden="false" ht="20.1" outlineLevel="0" r="796">
      <c r="A796" s="66" t="n">
        <v>780</v>
      </c>
      <c r="B796" s="68"/>
      <c r="C796" s="68"/>
      <c r="D796" s="66" t="s">
        <v>5122</v>
      </c>
      <c r="E796" s="67" t="n">
        <v>1</v>
      </c>
    </row>
    <row collapsed="false" customFormat="true" customHeight="true" hidden="false" ht="20.1" outlineLevel="0" r="797" s="71">
      <c r="A797" s="66"/>
      <c r="B797" s="68" t="s">
        <v>3725</v>
      </c>
      <c r="C797" s="68"/>
      <c r="D797" s="68" t="n">
        <v>60</v>
      </c>
      <c r="E797" s="69" t="n">
        <f aca="false">SUM(E737:E796)</f>
        <v>70</v>
      </c>
      <c r="F797" s="68"/>
    </row>
    <row collapsed="false" customFormat="false" customHeight="true" hidden="false" ht="20.1" outlineLevel="0" r="798">
      <c r="A798" s="66" t="n">
        <v>781</v>
      </c>
      <c r="B798" s="68" t="s">
        <v>54</v>
      </c>
      <c r="C798" s="68" t="s">
        <v>5123</v>
      </c>
      <c r="D798" s="66" t="s">
        <v>5124</v>
      </c>
      <c r="E798" s="67" t="n">
        <v>1</v>
      </c>
      <c r="F798" s="66" t="s">
        <v>4401</v>
      </c>
    </row>
    <row collapsed="false" customFormat="false" customHeight="true" hidden="false" ht="20.1" outlineLevel="0" r="799">
      <c r="A799" s="66" t="n">
        <v>782</v>
      </c>
      <c r="B799" s="68"/>
      <c r="C799" s="68"/>
      <c r="D799" s="66" t="s">
        <v>5125</v>
      </c>
      <c r="E799" s="67" t="n">
        <v>1</v>
      </c>
      <c r="F799" s="66"/>
    </row>
    <row collapsed="false" customFormat="false" customHeight="true" hidden="false" ht="20.1" outlineLevel="0" r="800">
      <c r="A800" s="66" t="n">
        <v>783</v>
      </c>
      <c r="B800" s="68"/>
      <c r="C800" s="68"/>
      <c r="D800" s="66" t="s">
        <v>5126</v>
      </c>
      <c r="E800" s="67" t="n">
        <v>1</v>
      </c>
      <c r="F800" s="66"/>
    </row>
    <row collapsed="false" customFormat="false" customHeight="true" hidden="false" ht="20.1" outlineLevel="0" r="801">
      <c r="A801" s="66" t="n">
        <v>784</v>
      </c>
      <c r="B801" s="68"/>
      <c r="C801" s="68"/>
      <c r="D801" s="66" t="s">
        <v>4341</v>
      </c>
      <c r="E801" s="67" t="n">
        <v>1</v>
      </c>
      <c r="F801" s="66"/>
    </row>
    <row collapsed="false" customFormat="false" customHeight="true" hidden="false" ht="20.1" outlineLevel="0" r="802">
      <c r="A802" s="66" t="n">
        <v>785</v>
      </c>
      <c r="B802" s="68"/>
      <c r="C802" s="68"/>
      <c r="D802" s="66" t="s">
        <v>4340</v>
      </c>
      <c r="E802" s="67" t="n">
        <v>1</v>
      </c>
      <c r="F802" s="66"/>
    </row>
    <row collapsed="false" customFormat="false" customHeight="true" hidden="false" ht="20.1" outlineLevel="0" r="803">
      <c r="A803" s="66" t="n">
        <v>786</v>
      </c>
      <c r="B803" s="68"/>
      <c r="C803" s="68"/>
      <c r="D803" s="66" t="s">
        <v>5127</v>
      </c>
      <c r="E803" s="67" t="n">
        <v>1</v>
      </c>
      <c r="F803" s="66"/>
    </row>
    <row collapsed="false" customFormat="false" customHeight="true" hidden="false" ht="20.1" outlineLevel="0" r="804">
      <c r="A804" s="66" t="n">
        <v>787</v>
      </c>
      <c r="B804" s="68"/>
      <c r="C804" s="68"/>
      <c r="D804" s="66" t="s">
        <v>5128</v>
      </c>
      <c r="E804" s="67" t="n">
        <v>1</v>
      </c>
      <c r="F804" s="66"/>
    </row>
    <row collapsed="false" customFormat="false" customHeight="true" hidden="false" ht="20.1" outlineLevel="0" r="805">
      <c r="A805" s="66" t="n">
        <v>788</v>
      </c>
      <c r="B805" s="68"/>
      <c r="C805" s="68"/>
      <c r="D805" s="66" t="s">
        <v>5129</v>
      </c>
      <c r="E805" s="67" t="n">
        <v>1</v>
      </c>
      <c r="F805" s="66"/>
    </row>
    <row collapsed="false" customFormat="false" customHeight="true" hidden="false" ht="20.1" outlineLevel="0" r="806">
      <c r="A806" s="66" t="n">
        <v>789</v>
      </c>
      <c r="B806" s="68"/>
      <c r="C806" s="68"/>
      <c r="D806" s="66" t="s">
        <v>5130</v>
      </c>
      <c r="E806" s="67" t="n">
        <v>1</v>
      </c>
      <c r="F806" s="66"/>
    </row>
    <row collapsed="false" customFormat="false" customHeight="true" hidden="false" ht="20.1" outlineLevel="0" r="807">
      <c r="A807" s="66" t="n">
        <v>790</v>
      </c>
      <c r="B807" s="68"/>
      <c r="C807" s="68"/>
      <c r="D807" s="66" t="s">
        <v>5131</v>
      </c>
      <c r="E807" s="67" t="n">
        <v>1</v>
      </c>
      <c r="F807" s="66"/>
    </row>
    <row collapsed="false" customFormat="false" customHeight="true" hidden="false" ht="20.1" outlineLevel="0" r="808">
      <c r="A808" s="66" t="n">
        <v>791</v>
      </c>
      <c r="B808" s="68"/>
      <c r="C808" s="68" t="s">
        <v>4357</v>
      </c>
      <c r="D808" s="66" t="s">
        <v>5132</v>
      </c>
      <c r="E808" s="67" t="n">
        <v>1</v>
      </c>
    </row>
    <row collapsed="false" customFormat="false" customHeight="true" hidden="false" ht="20.1" outlineLevel="0" r="809">
      <c r="A809" s="66" t="n">
        <v>792</v>
      </c>
      <c r="B809" s="68"/>
      <c r="C809" s="68"/>
      <c r="D809" s="66" t="s">
        <v>5133</v>
      </c>
      <c r="E809" s="67" t="n">
        <v>1</v>
      </c>
    </row>
    <row collapsed="false" customFormat="false" customHeight="true" hidden="false" ht="20.1" outlineLevel="0" r="810">
      <c r="A810" s="66" t="n">
        <v>793</v>
      </c>
      <c r="B810" s="68"/>
      <c r="C810" s="68"/>
      <c r="D810" s="66" t="s">
        <v>4365</v>
      </c>
      <c r="E810" s="67" t="n">
        <v>1</v>
      </c>
    </row>
    <row collapsed="false" customFormat="false" customHeight="true" hidden="false" ht="20.1" outlineLevel="0" r="811">
      <c r="A811" s="66" t="n">
        <v>794</v>
      </c>
      <c r="B811" s="68"/>
      <c r="C811" s="68"/>
      <c r="D811" s="66" t="s">
        <v>4361</v>
      </c>
      <c r="E811" s="67" t="n">
        <v>1</v>
      </c>
    </row>
    <row collapsed="false" customFormat="false" customHeight="true" hidden="false" ht="20.1" outlineLevel="0" r="812">
      <c r="A812" s="66" t="n">
        <v>795</v>
      </c>
      <c r="B812" s="68"/>
      <c r="C812" s="68"/>
      <c r="D812" s="66" t="s">
        <v>5134</v>
      </c>
      <c r="E812" s="67" t="n">
        <v>1</v>
      </c>
    </row>
    <row collapsed="false" customFormat="false" customHeight="true" hidden="false" ht="20.1" outlineLevel="0" r="813">
      <c r="A813" s="66" t="n">
        <v>796</v>
      </c>
      <c r="B813" s="68"/>
      <c r="C813" s="68"/>
      <c r="D813" s="66" t="s">
        <v>5135</v>
      </c>
      <c r="E813" s="67" t="n">
        <v>1</v>
      </c>
    </row>
    <row collapsed="false" customFormat="false" customHeight="true" hidden="false" ht="20.1" outlineLevel="0" r="814">
      <c r="A814" s="66" t="n">
        <v>797</v>
      </c>
      <c r="B814" s="68"/>
      <c r="C814" s="68"/>
      <c r="D814" s="66" t="s">
        <v>5136</v>
      </c>
      <c r="E814" s="67" t="n">
        <v>1</v>
      </c>
    </row>
    <row collapsed="false" customFormat="false" customHeight="true" hidden="false" ht="20.1" outlineLevel="0" r="815">
      <c r="A815" s="66" t="n">
        <v>798</v>
      </c>
      <c r="B815" s="68"/>
      <c r="C815" s="68"/>
      <c r="D815" s="66" t="s">
        <v>4992</v>
      </c>
      <c r="E815" s="67" t="n">
        <v>1</v>
      </c>
    </row>
    <row collapsed="false" customFormat="false" customHeight="true" hidden="false" ht="20.1" outlineLevel="0" r="816">
      <c r="A816" s="66" t="n">
        <v>799</v>
      </c>
      <c r="B816" s="68"/>
      <c r="C816" s="68"/>
      <c r="D816" s="66" t="s">
        <v>5137</v>
      </c>
      <c r="E816" s="67" t="n">
        <v>1</v>
      </c>
    </row>
    <row collapsed="false" customFormat="false" customHeight="true" hidden="false" ht="20.1" outlineLevel="0" r="817">
      <c r="A817" s="66" t="n">
        <v>800</v>
      </c>
      <c r="B817" s="68"/>
      <c r="C817" s="68"/>
      <c r="D817" s="66" t="s">
        <v>5138</v>
      </c>
      <c r="E817" s="67" t="n">
        <v>1</v>
      </c>
    </row>
    <row collapsed="false" customFormat="false" customHeight="true" hidden="false" ht="20.1" outlineLevel="0" r="818">
      <c r="A818" s="66" t="n">
        <v>801</v>
      </c>
      <c r="B818" s="68"/>
      <c r="C818" s="68"/>
      <c r="D818" s="66" t="s">
        <v>5139</v>
      </c>
      <c r="E818" s="67" t="n">
        <v>1</v>
      </c>
    </row>
    <row collapsed="false" customFormat="false" customHeight="true" hidden="false" ht="20.1" outlineLevel="0" r="819">
      <c r="A819" s="66" t="n">
        <v>802</v>
      </c>
      <c r="B819" s="68"/>
      <c r="C819" s="68"/>
      <c r="D819" s="66" t="s">
        <v>4360</v>
      </c>
      <c r="E819" s="67" t="n">
        <v>1</v>
      </c>
    </row>
    <row collapsed="false" customFormat="false" customHeight="true" hidden="false" ht="20.1" outlineLevel="0" r="820">
      <c r="A820" s="66" t="n">
        <v>803</v>
      </c>
      <c r="B820" s="68"/>
      <c r="C820" s="68"/>
      <c r="D820" s="66" t="s">
        <v>5140</v>
      </c>
      <c r="E820" s="67" t="n">
        <v>1</v>
      </c>
    </row>
    <row collapsed="false" customFormat="false" customHeight="true" hidden="false" ht="20.1" outlineLevel="0" r="821">
      <c r="A821" s="66" t="n">
        <v>804</v>
      </c>
      <c r="B821" s="68"/>
      <c r="C821" s="68"/>
      <c r="D821" s="66" t="s">
        <v>4359</v>
      </c>
      <c r="E821" s="67" t="n">
        <v>1</v>
      </c>
    </row>
    <row collapsed="false" customFormat="false" customHeight="true" hidden="false" ht="20.1" outlineLevel="0" r="822">
      <c r="A822" s="66" t="n">
        <v>805</v>
      </c>
      <c r="B822" s="68"/>
      <c r="C822" s="68" t="s">
        <v>4350</v>
      </c>
      <c r="D822" s="66" t="s">
        <v>4736</v>
      </c>
      <c r="E822" s="67" t="n">
        <v>1</v>
      </c>
    </row>
    <row collapsed="false" customFormat="false" customHeight="true" hidden="false" ht="20.1" outlineLevel="0" r="823">
      <c r="A823" s="66" t="n">
        <v>806</v>
      </c>
      <c r="B823" s="68"/>
      <c r="C823" s="68"/>
      <c r="D823" s="66" t="s">
        <v>5141</v>
      </c>
      <c r="E823" s="67" t="n">
        <v>1</v>
      </c>
    </row>
    <row collapsed="false" customFormat="false" customHeight="true" hidden="false" ht="20.1" outlineLevel="0" r="824">
      <c r="A824" s="66" t="n">
        <v>807</v>
      </c>
      <c r="B824" s="68"/>
      <c r="C824" s="68"/>
      <c r="D824" s="66" t="s">
        <v>5142</v>
      </c>
      <c r="E824" s="67" t="n">
        <v>1</v>
      </c>
    </row>
    <row collapsed="false" customFormat="false" customHeight="true" hidden="false" ht="20.1" outlineLevel="0" r="825">
      <c r="A825" s="66" t="n">
        <v>808</v>
      </c>
      <c r="B825" s="68"/>
      <c r="C825" s="68"/>
      <c r="D825" s="66" t="s">
        <v>5143</v>
      </c>
      <c r="E825" s="67" t="n">
        <v>1</v>
      </c>
    </row>
    <row collapsed="false" customFormat="false" customHeight="true" hidden="false" ht="20.1" outlineLevel="0" r="826">
      <c r="A826" s="66" t="n">
        <v>809</v>
      </c>
      <c r="B826" s="68"/>
      <c r="C826" s="68"/>
      <c r="D826" s="66" t="s">
        <v>5144</v>
      </c>
      <c r="E826" s="67" t="n">
        <v>1</v>
      </c>
    </row>
    <row collapsed="false" customFormat="false" customHeight="true" hidden="false" ht="20.1" outlineLevel="0" r="827">
      <c r="A827" s="66" t="n">
        <v>810</v>
      </c>
      <c r="B827" s="68"/>
      <c r="C827" s="68"/>
      <c r="D827" s="66" t="s">
        <v>5145</v>
      </c>
      <c r="E827" s="67" t="n">
        <v>1</v>
      </c>
    </row>
    <row collapsed="false" customFormat="false" customHeight="true" hidden="false" ht="20.1" outlineLevel="0" r="828">
      <c r="A828" s="66" t="n">
        <v>811</v>
      </c>
      <c r="B828" s="68"/>
      <c r="C828" s="68"/>
      <c r="D828" s="66" t="s">
        <v>5146</v>
      </c>
      <c r="E828" s="67" t="n">
        <v>1</v>
      </c>
    </row>
    <row collapsed="false" customFormat="false" customHeight="true" hidden="false" ht="20.1" outlineLevel="0" r="829">
      <c r="A829" s="66" t="n">
        <v>812</v>
      </c>
      <c r="B829" s="68"/>
      <c r="C829" s="68"/>
      <c r="D829" s="66" t="s">
        <v>5147</v>
      </c>
      <c r="E829" s="67" t="n">
        <v>1</v>
      </c>
    </row>
    <row collapsed="false" customFormat="false" customHeight="true" hidden="false" ht="20.1" outlineLevel="0" r="830">
      <c r="A830" s="66" t="n">
        <v>813</v>
      </c>
      <c r="B830" s="68"/>
      <c r="C830" s="68"/>
      <c r="D830" s="66" t="s">
        <v>5148</v>
      </c>
      <c r="E830" s="67" t="n">
        <v>1</v>
      </c>
    </row>
    <row collapsed="false" customFormat="false" customHeight="true" hidden="false" ht="20.1" outlineLevel="0" r="831">
      <c r="A831" s="66" t="n">
        <v>814</v>
      </c>
      <c r="B831" s="68"/>
      <c r="C831" s="68"/>
      <c r="D831" s="66" t="s">
        <v>5149</v>
      </c>
      <c r="E831" s="67" t="n">
        <v>1</v>
      </c>
    </row>
    <row collapsed="false" customFormat="false" customHeight="true" hidden="false" ht="20.1" outlineLevel="0" r="832">
      <c r="A832" s="66" t="n">
        <v>815</v>
      </c>
      <c r="B832" s="68"/>
      <c r="C832" s="68" t="s">
        <v>4324</v>
      </c>
      <c r="D832" s="66" t="s">
        <v>5150</v>
      </c>
      <c r="E832" s="67" t="n">
        <v>1</v>
      </c>
    </row>
    <row collapsed="false" customFormat="false" customHeight="true" hidden="false" ht="20.1" outlineLevel="0" r="833">
      <c r="A833" s="66" t="n">
        <v>816</v>
      </c>
      <c r="B833" s="68"/>
      <c r="C833" s="68"/>
      <c r="D833" s="66" t="s">
        <v>5151</v>
      </c>
      <c r="E833" s="67" t="n">
        <v>1</v>
      </c>
    </row>
    <row collapsed="false" customFormat="false" customHeight="true" hidden="false" ht="20.1" outlineLevel="0" r="834">
      <c r="A834" s="66" t="n">
        <v>817</v>
      </c>
      <c r="B834" s="68"/>
      <c r="C834" s="68"/>
      <c r="D834" s="66" t="s">
        <v>5152</v>
      </c>
      <c r="E834" s="67" t="n">
        <v>1</v>
      </c>
    </row>
    <row collapsed="false" customFormat="false" customHeight="true" hidden="false" ht="20.1" outlineLevel="0" r="835">
      <c r="A835" s="66" t="n">
        <v>818</v>
      </c>
      <c r="B835" s="68"/>
      <c r="C835" s="68"/>
      <c r="D835" s="66" t="s">
        <v>5153</v>
      </c>
      <c r="E835" s="67" t="n">
        <v>1</v>
      </c>
    </row>
    <row collapsed="false" customFormat="false" customHeight="true" hidden="false" ht="20.1" outlineLevel="0" r="836">
      <c r="A836" s="66" t="n">
        <v>819</v>
      </c>
      <c r="B836" s="68"/>
      <c r="C836" s="68"/>
      <c r="D836" s="66" t="s">
        <v>5154</v>
      </c>
      <c r="E836" s="67" t="n">
        <v>1</v>
      </c>
    </row>
    <row collapsed="false" customFormat="false" customHeight="true" hidden="false" ht="20.1" outlineLevel="0" r="837">
      <c r="A837" s="66" t="n">
        <v>820</v>
      </c>
      <c r="B837" s="68"/>
      <c r="C837" s="68"/>
      <c r="D837" s="66" t="s">
        <v>4324</v>
      </c>
      <c r="E837" s="67" t="n">
        <v>1</v>
      </c>
    </row>
    <row collapsed="false" customFormat="false" customHeight="true" hidden="false" ht="20.1" outlineLevel="0" r="838">
      <c r="A838" s="66" t="n">
        <v>821</v>
      </c>
      <c r="B838" s="68"/>
      <c r="C838" s="68"/>
      <c r="D838" s="66" t="s">
        <v>5155</v>
      </c>
      <c r="E838" s="67" t="n">
        <v>1</v>
      </c>
    </row>
    <row collapsed="false" customFormat="false" customHeight="true" hidden="false" ht="20.1" outlineLevel="0" r="839">
      <c r="A839" s="66" t="n">
        <v>822</v>
      </c>
      <c r="B839" s="68"/>
      <c r="C839" s="68"/>
      <c r="D839" s="66" t="s">
        <v>5156</v>
      </c>
      <c r="E839" s="67" t="n">
        <v>1</v>
      </c>
    </row>
    <row collapsed="false" customFormat="false" customHeight="true" hidden="false" ht="20.1" outlineLevel="0" r="840">
      <c r="A840" s="66" t="n">
        <v>823</v>
      </c>
      <c r="B840" s="68"/>
      <c r="C840" s="68" t="s">
        <v>5157</v>
      </c>
      <c r="D840" s="66" t="s">
        <v>5158</v>
      </c>
      <c r="E840" s="67" t="n">
        <v>1</v>
      </c>
    </row>
    <row collapsed="false" customFormat="false" customHeight="true" hidden="false" ht="20.1" outlineLevel="0" r="841">
      <c r="A841" s="66" t="n">
        <v>824</v>
      </c>
      <c r="B841" s="68"/>
      <c r="C841" s="68"/>
      <c r="D841" s="66" t="s">
        <v>5159</v>
      </c>
      <c r="E841" s="67" t="n">
        <v>1</v>
      </c>
    </row>
    <row collapsed="false" customFormat="false" customHeight="true" hidden="false" ht="20.1" outlineLevel="0" r="842">
      <c r="A842" s="66" t="n">
        <v>825</v>
      </c>
      <c r="B842" s="68"/>
      <c r="C842" s="68"/>
      <c r="D842" s="66" t="s">
        <v>5160</v>
      </c>
      <c r="E842" s="67" t="n">
        <v>1</v>
      </c>
    </row>
    <row collapsed="false" customFormat="false" customHeight="true" hidden="false" ht="20.1" outlineLevel="0" r="843">
      <c r="A843" s="66" t="n">
        <v>826</v>
      </c>
      <c r="B843" s="68"/>
      <c r="C843" s="68"/>
      <c r="D843" s="66" t="s">
        <v>5161</v>
      </c>
      <c r="E843" s="67" t="n">
        <v>1</v>
      </c>
    </row>
    <row collapsed="false" customFormat="false" customHeight="true" hidden="false" ht="20.1" outlineLevel="0" r="844">
      <c r="A844" s="66" t="n">
        <v>827</v>
      </c>
      <c r="B844" s="68"/>
      <c r="C844" s="68"/>
      <c r="D844" s="66" t="s">
        <v>5162</v>
      </c>
      <c r="E844" s="67" t="n">
        <v>1</v>
      </c>
    </row>
    <row collapsed="false" customFormat="false" customHeight="true" hidden="false" ht="20.1" outlineLevel="0" r="845">
      <c r="A845" s="66" t="n">
        <v>828</v>
      </c>
      <c r="B845" s="68"/>
      <c r="C845" s="68"/>
      <c r="D845" s="66" t="s">
        <v>5163</v>
      </c>
      <c r="E845" s="67" t="n">
        <v>1</v>
      </c>
    </row>
    <row collapsed="false" customFormat="false" customHeight="true" hidden="false" ht="20.1" outlineLevel="0" r="846">
      <c r="A846" s="66" t="n">
        <v>829</v>
      </c>
      <c r="B846" s="68"/>
      <c r="C846" s="68"/>
      <c r="D846" s="66" t="s">
        <v>4369</v>
      </c>
      <c r="E846" s="67" t="n">
        <v>1</v>
      </c>
    </row>
    <row collapsed="false" customFormat="false" customHeight="true" hidden="false" ht="20.1" outlineLevel="0" r="847">
      <c r="A847" s="66" t="n">
        <v>830</v>
      </c>
      <c r="B847" s="68"/>
      <c r="C847" s="68"/>
      <c r="D847" s="66" t="s">
        <v>5164</v>
      </c>
      <c r="E847" s="67" t="n">
        <v>1</v>
      </c>
    </row>
    <row collapsed="false" customFormat="false" customHeight="true" hidden="false" ht="20.1" outlineLevel="0" r="848">
      <c r="A848" s="66" t="n">
        <v>831</v>
      </c>
      <c r="B848" s="68"/>
      <c r="C848" s="68"/>
      <c r="D848" s="66" t="s">
        <v>5165</v>
      </c>
      <c r="E848" s="67" t="n">
        <v>1</v>
      </c>
    </row>
    <row collapsed="false" customFormat="false" customHeight="true" hidden="false" ht="20.1" outlineLevel="0" r="849">
      <c r="A849" s="66" t="n">
        <v>832</v>
      </c>
      <c r="B849" s="68"/>
      <c r="C849" s="68"/>
      <c r="D849" s="66" t="s">
        <v>4370</v>
      </c>
      <c r="E849" s="67" t="n">
        <v>1</v>
      </c>
    </row>
    <row collapsed="false" customFormat="false" customHeight="true" hidden="false" ht="20.1" outlineLevel="0" r="850">
      <c r="A850" s="66" t="n">
        <v>833</v>
      </c>
      <c r="B850" s="68"/>
      <c r="C850" s="68"/>
      <c r="D850" s="66" t="s">
        <v>5166</v>
      </c>
      <c r="E850" s="67" t="n">
        <v>1</v>
      </c>
    </row>
    <row collapsed="false" customFormat="false" customHeight="true" hidden="false" ht="20.1" outlineLevel="0" r="851">
      <c r="A851" s="66" t="n">
        <v>834</v>
      </c>
      <c r="B851" s="68"/>
      <c r="C851" s="68"/>
      <c r="D851" s="66" t="s">
        <v>5167</v>
      </c>
      <c r="E851" s="67" t="n">
        <v>1</v>
      </c>
    </row>
    <row collapsed="false" customFormat="false" customHeight="true" hidden="false" ht="20.1" outlineLevel="0" r="852">
      <c r="A852" s="66" t="n">
        <v>835</v>
      </c>
      <c r="B852" s="66"/>
      <c r="C852" s="68" t="s">
        <v>4343</v>
      </c>
      <c r="D852" s="66" t="s">
        <v>5168</v>
      </c>
      <c r="E852" s="67" t="n">
        <v>1</v>
      </c>
    </row>
    <row collapsed="false" customFormat="false" customHeight="true" hidden="false" ht="20.1" outlineLevel="0" r="853">
      <c r="A853" s="66" t="n">
        <v>836</v>
      </c>
      <c r="B853" s="68"/>
      <c r="C853" s="68"/>
      <c r="D853" s="66" t="s">
        <v>5169</v>
      </c>
      <c r="E853" s="67" t="n">
        <v>1</v>
      </c>
    </row>
    <row collapsed="false" customFormat="false" customHeight="true" hidden="false" ht="20.1" outlineLevel="0" r="854">
      <c r="A854" s="66" t="n">
        <v>837</v>
      </c>
      <c r="B854" s="68"/>
      <c r="C854" s="68"/>
      <c r="D854" s="66" t="s">
        <v>5170</v>
      </c>
      <c r="E854" s="67" t="n">
        <v>1</v>
      </c>
    </row>
    <row collapsed="false" customFormat="false" customHeight="true" hidden="false" ht="20.1" outlineLevel="0" r="855">
      <c r="A855" s="66" t="n">
        <v>838</v>
      </c>
      <c r="B855" s="68"/>
      <c r="C855" s="68"/>
      <c r="D855" s="66" t="s">
        <v>4347</v>
      </c>
      <c r="E855" s="67" t="n">
        <v>1</v>
      </c>
    </row>
    <row collapsed="false" customFormat="false" customHeight="true" hidden="false" ht="20.1" outlineLevel="0" r="856">
      <c r="A856" s="66" t="n">
        <v>839</v>
      </c>
      <c r="B856" s="68"/>
      <c r="C856" s="68"/>
      <c r="D856" s="66" t="s">
        <v>5171</v>
      </c>
      <c r="E856" s="67" t="n">
        <v>1</v>
      </c>
    </row>
    <row collapsed="false" customFormat="false" customHeight="true" hidden="false" ht="20.1" outlineLevel="0" r="857">
      <c r="A857" s="66" t="n">
        <v>840</v>
      </c>
      <c r="B857" s="68"/>
      <c r="C857" s="68"/>
      <c r="D857" s="66" t="s">
        <v>5172</v>
      </c>
      <c r="E857" s="67" t="n">
        <v>1</v>
      </c>
    </row>
    <row collapsed="false" customFormat="false" customHeight="true" hidden="false" ht="20.1" outlineLevel="0" r="858">
      <c r="A858" s="68"/>
      <c r="B858" s="68" t="s">
        <v>3725</v>
      </c>
      <c r="C858" s="68"/>
      <c r="D858" s="68" t="n">
        <v>60</v>
      </c>
      <c r="E858" s="69" t="n">
        <f aca="false">SUM(E798:E857)</f>
        <v>60</v>
      </c>
    </row>
    <row collapsed="false" customFormat="false" customHeight="true" hidden="false" ht="20.1" outlineLevel="0" r="859">
      <c r="A859" s="66" t="n">
        <v>841</v>
      </c>
      <c r="B859" s="66" t="s">
        <v>5173</v>
      </c>
      <c r="C859" s="68" t="s">
        <v>4379</v>
      </c>
      <c r="D859" s="66" t="s">
        <v>5174</v>
      </c>
      <c r="E859" s="67" t="n">
        <v>1</v>
      </c>
      <c r="F859" s="66" t="s">
        <v>4401</v>
      </c>
    </row>
    <row collapsed="false" customFormat="false" customHeight="true" hidden="false" ht="20.1" outlineLevel="0" r="860">
      <c r="A860" s="66" t="n">
        <v>842</v>
      </c>
      <c r="B860" s="66"/>
      <c r="C860" s="68"/>
      <c r="D860" s="66" t="s">
        <v>5175</v>
      </c>
      <c r="E860" s="67" t="n">
        <v>1</v>
      </c>
      <c r="F860" s="66"/>
    </row>
    <row collapsed="false" customFormat="false" customHeight="true" hidden="false" ht="20.1" outlineLevel="0" r="861">
      <c r="A861" s="66" t="n">
        <v>843</v>
      </c>
      <c r="B861" s="66"/>
      <c r="C861" s="68"/>
      <c r="D861" s="66" t="s">
        <v>5176</v>
      </c>
      <c r="E861" s="67" t="n">
        <v>1</v>
      </c>
      <c r="F861" s="66"/>
    </row>
    <row collapsed="false" customFormat="false" customHeight="true" hidden="false" ht="20.1" outlineLevel="0" r="862">
      <c r="A862" s="66" t="n">
        <v>844</v>
      </c>
      <c r="B862" s="66"/>
      <c r="C862" s="68"/>
      <c r="D862" s="66" t="s">
        <v>5177</v>
      </c>
      <c r="E862" s="67" t="n">
        <v>1</v>
      </c>
      <c r="F862" s="66"/>
    </row>
    <row collapsed="false" customFormat="false" customHeight="true" hidden="false" ht="20.1" outlineLevel="0" r="863">
      <c r="A863" s="66" t="n">
        <v>845</v>
      </c>
      <c r="B863" s="66"/>
      <c r="C863" s="68"/>
      <c r="D863" s="66" t="s">
        <v>5178</v>
      </c>
      <c r="E863" s="67" t="n">
        <v>1</v>
      </c>
      <c r="F863" s="66"/>
    </row>
    <row collapsed="false" customFormat="false" customHeight="true" hidden="false" ht="20.1" outlineLevel="0" r="864">
      <c r="A864" s="66" t="n">
        <v>846</v>
      </c>
      <c r="B864" s="66"/>
      <c r="C864" s="68"/>
      <c r="D864" s="66" t="s">
        <v>5014</v>
      </c>
      <c r="E864" s="67" t="n">
        <v>1</v>
      </c>
      <c r="F864" s="66"/>
    </row>
    <row collapsed="false" customFormat="false" customHeight="true" hidden="false" ht="20.1" outlineLevel="0" r="865">
      <c r="A865" s="66" t="n">
        <v>847</v>
      </c>
      <c r="B865" s="66"/>
      <c r="C865" s="68" t="s">
        <v>5179</v>
      </c>
      <c r="D865" s="66" t="s">
        <v>5180</v>
      </c>
      <c r="E865" s="67" t="n">
        <v>1</v>
      </c>
      <c r="F865" s="66"/>
    </row>
    <row collapsed="false" customFormat="false" customHeight="true" hidden="false" ht="20.1" outlineLevel="0" r="866">
      <c r="A866" s="66" t="n">
        <v>848</v>
      </c>
      <c r="B866" s="66"/>
      <c r="C866" s="68"/>
      <c r="D866" s="66" t="s">
        <v>5181</v>
      </c>
      <c r="E866" s="67" t="n">
        <v>1</v>
      </c>
      <c r="F866" s="66"/>
    </row>
    <row collapsed="false" customFormat="false" customHeight="true" hidden="false" ht="20.1" outlineLevel="0" r="867">
      <c r="A867" s="66" t="n">
        <v>849</v>
      </c>
      <c r="B867" s="66"/>
      <c r="C867" s="68"/>
      <c r="D867" s="66" t="s">
        <v>5182</v>
      </c>
      <c r="E867" s="67" t="n">
        <v>1</v>
      </c>
      <c r="F867" s="66"/>
    </row>
    <row collapsed="false" customFormat="false" customHeight="true" hidden="false" ht="20.1" outlineLevel="0" r="868">
      <c r="A868" s="66" t="n">
        <v>850</v>
      </c>
      <c r="B868" s="66"/>
      <c r="C868" s="68"/>
      <c r="D868" s="66" t="s">
        <v>5183</v>
      </c>
      <c r="E868" s="67" t="n">
        <v>1</v>
      </c>
      <c r="F868" s="66"/>
    </row>
    <row collapsed="false" customFormat="false" customHeight="true" hidden="false" ht="20.1" outlineLevel="0" r="869">
      <c r="A869" s="66" t="n">
        <v>851</v>
      </c>
      <c r="B869" s="66"/>
      <c r="C869" s="68"/>
      <c r="D869" s="66" t="s">
        <v>5184</v>
      </c>
      <c r="E869" s="67" t="n">
        <v>1</v>
      </c>
    </row>
    <row collapsed="false" customFormat="false" customHeight="true" hidden="false" ht="20.1" outlineLevel="0" r="870">
      <c r="A870" s="66" t="n">
        <v>852</v>
      </c>
      <c r="B870" s="66"/>
      <c r="C870" s="68"/>
      <c r="D870" s="66" t="s">
        <v>5185</v>
      </c>
      <c r="E870" s="67" t="n">
        <v>1</v>
      </c>
    </row>
    <row collapsed="false" customFormat="false" customHeight="true" hidden="false" ht="20.1" outlineLevel="0" r="871">
      <c r="A871" s="66" t="n">
        <v>853</v>
      </c>
      <c r="B871" s="66"/>
      <c r="C871" s="68" t="s">
        <v>5186</v>
      </c>
      <c r="D871" s="66" t="s">
        <v>5187</v>
      </c>
      <c r="E871" s="67" t="n">
        <v>1</v>
      </c>
    </row>
    <row collapsed="false" customFormat="false" customHeight="true" hidden="false" ht="20.1" outlineLevel="0" r="872">
      <c r="A872" s="66" t="n">
        <v>854</v>
      </c>
      <c r="B872" s="66"/>
      <c r="C872" s="68"/>
      <c r="D872" s="66" t="s">
        <v>5188</v>
      </c>
      <c r="E872" s="67" t="n">
        <v>1</v>
      </c>
    </row>
    <row collapsed="false" customFormat="false" customHeight="true" hidden="false" ht="20.1" outlineLevel="0" r="873">
      <c r="A873" s="66" t="n">
        <v>855</v>
      </c>
      <c r="B873" s="66"/>
      <c r="C873" s="68" t="s">
        <v>5189</v>
      </c>
      <c r="D873" s="66" t="s">
        <v>5190</v>
      </c>
      <c r="E873" s="67" t="n">
        <v>1</v>
      </c>
    </row>
    <row collapsed="false" customFormat="false" customHeight="true" hidden="false" ht="20.1" outlineLevel="0" r="874">
      <c r="A874" s="66" t="n">
        <v>856</v>
      </c>
      <c r="B874" s="66"/>
      <c r="C874" s="68"/>
      <c r="D874" s="66" t="s">
        <v>5191</v>
      </c>
      <c r="E874" s="67" t="n">
        <v>1</v>
      </c>
    </row>
    <row collapsed="false" customFormat="false" customHeight="true" hidden="false" ht="20.1" outlineLevel="0" r="875">
      <c r="A875" s="66" t="n">
        <v>857</v>
      </c>
      <c r="B875" s="66"/>
      <c r="C875" s="68" t="s">
        <v>5192</v>
      </c>
      <c r="D875" s="66" t="s">
        <v>5193</v>
      </c>
      <c r="E875" s="67" t="n">
        <v>1</v>
      </c>
    </row>
    <row collapsed="false" customFormat="false" customHeight="true" hidden="false" ht="20.1" outlineLevel="0" r="876">
      <c r="A876" s="66" t="n">
        <v>858</v>
      </c>
      <c r="B876" s="66"/>
      <c r="C876" s="68"/>
      <c r="D876" s="66" t="s">
        <v>5194</v>
      </c>
      <c r="E876" s="67" t="n">
        <v>1</v>
      </c>
    </row>
    <row collapsed="false" customFormat="false" customHeight="true" hidden="false" ht="20.1" outlineLevel="0" r="877">
      <c r="A877" s="66" t="n">
        <v>859</v>
      </c>
      <c r="B877" s="66"/>
      <c r="C877" s="68"/>
      <c r="D877" s="66" t="s">
        <v>5195</v>
      </c>
      <c r="E877" s="67" t="n">
        <v>1</v>
      </c>
    </row>
    <row collapsed="false" customFormat="false" customHeight="true" hidden="false" ht="20.1" outlineLevel="0" r="878">
      <c r="A878" s="66" t="n">
        <v>860</v>
      </c>
      <c r="B878" s="66"/>
      <c r="C878" s="68"/>
      <c r="D878" s="66" t="s">
        <v>5196</v>
      </c>
      <c r="E878" s="67" t="n">
        <v>1</v>
      </c>
    </row>
    <row collapsed="false" customFormat="false" customHeight="true" hidden="false" ht="20.1" outlineLevel="0" r="879">
      <c r="A879" s="66" t="n">
        <v>861</v>
      </c>
      <c r="B879" s="66"/>
      <c r="C879" s="68"/>
      <c r="D879" s="66" t="s">
        <v>5197</v>
      </c>
      <c r="E879" s="67" t="n">
        <v>1</v>
      </c>
    </row>
    <row collapsed="false" customFormat="false" customHeight="true" hidden="false" ht="20.1" outlineLevel="0" r="880">
      <c r="A880" s="66" t="n">
        <v>862</v>
      </c>
      <c r="B880" s="66"/>
      <c r="C880" s="68"/>
      <c r="D880" s="66" t="s">
        <v>5198</v>
      </c>
      <c r="E880" s="67" t="n">
        <v>1</v>
      </c>
    </row>
    <row collapsed="false" customFormat="false" customHeight="true" hidden="false" ht="20.1" outlineLevel="0" r="881">
      <c r="A881" s="66" t="n">
        <v>863</v>
      </c>
      <c r="B881" s="66"/>
      <c r="C881" s="68"/>
      <c r="D881" s="66" t="s">
        <v>5199</v>
      </c>
      <c r="E881" s="67" t="n">
        <v>1</v>
      </c>
    </row>
    <row collapsed="false" customFormat="false" customHeight="true" hidden="false" ht="20.1" outlineLevel="0" r="882">
      <c r="A882" s="66" t="n">
        <v>864</v>
      </c>
      <c r="B882" s="66"/>
      <c r="C882" s="68"/>
      <c r="D882" s="66" t="s">
        <v>5200</v>
      </c>
      <c r="E882" s="67" t="n">
        <v>1</v>
      </c>
    </row>
    <row collapsed="false" customFormat="false" customHeight="true" hidden="false" ht="20.1" outlineLevel="0" r="883">
      <c r="A883" s="66" t="n">
        <v>865</v>
      </c>
      <c r="B883" s="66"/>
      <c r="C883" s="68"/>
      <c r="D883" s="66" t="s">
        <v>5201</v>
      </c>
      <c r="E883" s="67" t="n">
        <v>1</v>
      </c>
    </row>
    <row collapsed="false" customFormat="false" customHeight="true" hidden="false" ht="20.1" outlineLevel="0" r="884">
      <c r="A884" s="66" t="n">
        <v>866</v>
      </c>
      <c r="B884" s="66"/>
      <c r="C884" s="85" t="s">
        <v>4374</v>
      </c>
      <c r="D884" s="86" t="s">
        <v>4375</v>
      </c>
      <c r="E884" s="87" t="n">
        <v>1</v>
      </c>
    </row>
    <row collapsed="false" customFormat="false" customHeight="true" hidden="false" ht="20.1" outlineLevel="0" r="885">
      <c r="A885" s="66" t="n">
        <v>867</v>
      </c>
      <c r="B885" s="66"/>
      <c r="C885" s="68"/>
      <c r="D885" s="66" t="s">
        <v>4376</v>
      </c>
      <c r="E885" s="67" t="n">
        <v>1</v>
      </c>
    </row>
    <row collapsed="false" customFormat="false" customHeight="true" hidden="false" ht="20.1" outlineLevel="0" r="886">
      <c r="A886" s="66" t="n">
        <v>868</v>
      </c>
      <c r="B886" s="66"/>
      <c r="C886" s="68"/>
      <c r="D886" s="66" t="s">
        <v>4377</v>
      </c>
      <c r="E886" s="67" t="n">
        <v>1</v>
      </c>
    </row>
    <row collapsed="false" customFormat="false" customHeight="true" hidden="false" ht="20.1" outlineLevel="0" r="887">
      <c r="A887" s="66" t="n">
        <v>869</v>
      </c>
      <c r="B887" s="66"/>
      <c r="C887" s="68"/>
      <c r="D887" s="66" t="s">
        <v>4378</v>
      </c>
      <c r="E887" s="67" t="n">
        <v>1</v>
      </c>
    </row>
    <row collapsed="false" customFormat="false" customHeight="true" hidden="false" ht="20.1" outlineLevel="0" r="888">
      <c r="A888" s="66" t="n">
        <v>870</v>
      </c>
      <c r="B888" s="66"/>
      <c r="C888" s="68" t="s">
        <v>4379</v>
      </c>
      <c r="D888" s="66" t="s">
        <v>4380</v>
      </c>
      <c r="E888" s="67" t="n">
        <v>1</v>
      </c>
    </row>
    <row collapsed="false" customFormat="false" customHeight="true" hidden="false" ht="20.1" outlineLevel="0" r="889">
      <c r="A889" s="66" t="n">
        <v>871</v>
      </c>
      <c r="B889" s="66"/>
      <c r="C889" s="68"/>
      <c r="D889" s="66" t="s">
        <v>4381</v>
      </c>
      <c r="E889" s="67" t="n">
        <v>1</v>
      </c>
    </row>
    <row collapsed="false" customFormat="false" customHeight="true" hidden="false" ht="20.1" outlineLevel="0" r="890">
      <c r="A890" s="66" t="n">
        <v>872</v>
      </c>
      <c r="B890" s="66"/>
      <c r="C890" s="68"/>
      <c r="D890" s="66" t="s">
        <v>4382</v>
      </c>
      <c r="E890" s="67" t="n">
        <v>1</v>
      </c>
    </row>
    <row collapsed="false" customFormat="false" customHeight="true" hidden="false" ht="20.1" outlineLevel="0" r="891">
      <c r="A891" s="66" t="n">
        <v>873</v>
      </c>
      <c r="B891" s="66"/>
      <c r="C891" s="68"/>
      <c r="D891" s="66" t="s">
        <v>4383</v>
      </c>
      <c r="E891" s="67" t="n">
        <v>1</v>
      </c>
    </row>
    <row collapsed="false" customFormat="false" customHeight="true" hidden="false" ht="20.1" outlineLevel="0" r="892">
      <c r="A892" s="66" t="n">
        <v>874</v>
      </c>
      <c r="B892" s="66"/>
      <c r="C892" s="68"/>
      <c r="D892" s="66" t="s">
        <v>4384</v>
      </c>
      <c r="E892" s="67" t="n">
        <v>1</v>
      </c>
    </row>
    <row collapsed="false" customFormat="false" customHeight="true" hidden="false" ht="20.1" outlineLevel="0" r="893">
      <c r="A893" s="66" t="n">
        <v>875</v>
      </c>
      <c r="B893" s="66"/>
      <c r="C893" s="68"/>
      <c r="D893" s="66" t="s">
        <v>4340</v>
      </c>
      <c r="E893" s="67" t="n">
        <v>1</v>
      </c>
    </row>
    <row collapsed="false" customFormat="false" customHeight="true" hidden="false" ht="20.1" outlineLevel="0" r="894">
      <c r="A894" s="66" t="n">
        <v>876</v>
      </c>
      <c r="B894" s="66"/>
      <c r="C894" s="68"/>
      <c r="D894" s="66" t="s">
        <v>4385</v>
      </c>
      <c r="E894" s="67" t="n">
        <v>1</v>
      </c>
    </row>
    <row collapsed="false" customFormat="false" customHeight="true" hidden="false" ht="20.1" outlineLevel="0" r="895">
      <c r="A895" s="66" t="n">
        <v>877</v>
      </c>
      <c r="B895" s="66"/>
      <c r="C895" s="68"/>
      <c r="D895" s="66" t="s">
        <v>4386</v>
      </c>
      <c r="E895" s="67" t="n">
        <v>1</v>
      </c>
    </row>
    <row collapsed="false" customFormat="false" customHeight="true" hidden="false" ht="20.1" outlineLevel="0" r="896">
      <c r="A896" s="66" t="n">
        <v>878</v>
      </c>
      <c r="B896" s="66"/>
      <c r="C896" s="68"/>
      <c r="D896" s="66" t="s">
        <v>4387</v>
      </c>
      <c r="E896" s="67" t="n">
        <v>1</v>
      </c>
    </row>
    <row collapsed="false" customFormat="false" customHeight="true" hidden="false" ht="20.1" outlineLevel="0" r="897">
      <c r="A897" s="66" t="n">
        <v>879</v>
      </c>
      <c r="B897" s="66"/>
      <c r="C897" s="68"/>
      <c r="D897" s="66" t="s">
        <v>4388</v>
      </c>
      <c r="E897" s="67" t="n">
        <v>1</v>
      </c>
    </row>
    <row collapsed="false" customFormat="false" customHeight="true" hidden="false" ht="20.1" outlineLevel="0" r="898">
      <c r="A898" s="66" t="n">
        <v>880</v>
      </c>
      <c r="B898" s="66"/>
      <c r="C898" s="68" t="s">
        <v>4389</v>
      </c>
      <c r="D898" s="66" t="s">
        <v>4390</v>
      </c>
      <c r="E898" s="67" t="n">
        <v>1</v>
      </c>
    </row>
    <row collapsed="false" customFormat="false" customHeight="true" hidden="false" ht="20.1" outlineLevel="0" r="899">
      <c r="A899" s="66" t="n">
        <v>881</v>
      </c>
      <c r="B899" s="66"/>
      <c r="C899" s="68"/>
      <c r="D899" s="66" t="s">
        <v>4391</v>
      </c>
      <c r="E899" s="67" t="n">
        <v>1</v>
      </c>
    </row>
    <row collapsed="false" customFormat="false" customHeight="true" hidden="false" ht="20.1" outlineLevel="0" r="900">
      <c r="A900" s="66" t="n">
        <v>882</v>
      </c>
      <c r="B900" s="66"/>
      <c r="C900" s="68"/>
      <c r="D900" s="66" t="s">
        <v>4392</v>
      </c>
      <c r="E900" s="67" t="n">
        <v>1</v>
      </c>
    </row>
    <row collapsed="false" customFormat="false" customHeight="true" hidden="false" ht="20.1" outlineLevel="0" r="901">
      <c r="A901" s="66" t="n">
        <v>883</v>
      </c>
      <c r="B901" s="66"/>
      <c r="C901" s="68"/>
      <c r="D901" s="66" t="s">
        <v>4287</v>
      </c>
      <c r="E901" s="67" t="n">
        <v>1</v>
      </c>
    </row>
    <row collapsed="false" customFormat="false" customHeight="true" hidden="false" ht="20.1" outlineLevel="0" r="902">
      <c r="A902" s="66" t="n">
        <v>884</v>
      </c>
      <c r="B902" s="66"/>
      <c r="C902" s="68"/>
      <c r="D902" s="66" t="s">
        <v>4393</v>
      </c>
      <c r="E902" s="67" t="n">
        <v>1</v>
      </c>
    </row>
    <row collapsed="false" customFormat="false" customHeight="true" hidden="false" ht="20.1" outlineLevel="0" r="903">
      <c r="A903" s="66" t="n">
        <v>885</v>
      </c>
      <c r="B903" s="66"/>
      <c r="C903" s="68"/>
      <c r="D903" s="66" t="s">
        <v>4394</v>
      </c>
      <c r="E903" s="67" t="n">
        <v>1</v>
      </c>
    </row>
    <row collapsed="false" customFormat="false" customHeight="true" hidden="false" ht="20.1" outlineLevel="0" r="904">
      <c r="A904" s="66" t="n">
        <v>886</v>
      </c>
      <c r="B904" s="66"/>
      <c r="C904" s="68"/>
      <c r="D904" s="66" t="s">
        <v>4395</v>
      </c>
      <c r="E904" s="67" t="n">
        <v>1</v>
      </c>
    </row>
    <row collapsed="false" customFormat="false" customHeight="true" hidden="false" ht="20.1" outlineLevel="0" r="905">
      <c r="A905" s="66" t="n">
        <v>887</v>
      </c>
      <c r="B905" s="66"/>
      <c r="C905" s="68" t="s">
        <v>5202</v>
      </c>
      <c r="D905" s="66" t="s">
        <v>5203</v>
      </c>
      <c r="E905" s="67" t="n">
        <v>2</v>
      </c>
    </row>
    <row collapsed="false" customFormat="false" customHeight="true" hidden="false" ht="20.1" outlineLevel="0" r="906">
      <c r="A906" s="66" t="n">
        <v>888</v>
      </c>
      <c r="B906" s="66"/>
      <c r="C906" s="68"/>
      <c r="D906" s="66" t="s">
        <v>5204</v>
      </c>
      <c r="E906" s="67" t="n">
        <v>1</v>
      </c>
    </row>
    <row collapsed="false" customFormat="false" customHeight="true" hidden="false" ht="20.1" outlineLevel="0" r="907">
      <c r="A907" s="66" t="n">
        <v>889</v>
      </c>
      <c r="B907" s="66"/>
      <c r="C907" s="68"/>
      <c r="D907" s="66" t="s">
        <v>5205</v>
      </c>
      <c r="E907" s="67" t="n">
        <v>1</v>
      </c>
    </row>
    <row collapsed="false" customFormat="false" customHeight="true" hidden="false" ht="20.1" outlineLevel="0" r="908">
      <c r="A908" s="66" t="n">
        <v>890</v>
      </c>
      <c r="B908" s="66"/>
      <c r="C908" s="68"/>
      <c r="D908" s="66" t="s">
        <v>5206</v>
      </c>
      <c r="E908" s="67" t="n">
        <v>1</v>
      </c>
    </row>
    <row collapsed="false" customFormat="false" customHeight="true" hidden="false" ht="20.1" outlineLevel="0" r="909">
      <c r="A909" s="66" t="n">
        <v>891</v>
      </c>
      <c r="B909" s="66"/>
      <c r="C909" s="68"/>
      <c r="D909" s="66" t="s">
        <v>5207</v>
      </c>
      <c r="E909" s="67" t="n">
        <v>1</v>
      </c>
    </row>
    <row collapsed="false" customFormat="false" customHeight="true" hidden="false" ht="20.1" outlineLevel="0" r="910">
      <c r="A910" s="66" t="n">
        <v>892</v>
      </c>
      <c r="B910" s="66"/>
      <c r="C910" s="68"/>
      <c r="D910" s="66" t="s">
        <v>5208</v>
      </c>
      <c r="E910" s="67" t="n">
        <v>1</v>
      </c>
    </row>
    <row collapsed="false" customFormat="false" customHeight="true" hidden="false" ht="20.1" outlineLevel="0" r="911">
      <c r="A911" s="66" t="n">
        <v>893</v>
      </c>
      <c r="B911" s="66"/>
      <c r="C911" s="68"/>
      <c r="D911" s="66" t="s">
        <v>5209</v>
      </c>
      <c r="E911" s="67" t="n">
        <v>1</v>
      </c>
    </row>
    <row collapsed="false" customFormat="false" customHeight="true" hidden="false" ht="20.1" outlineLevel="0" r="912">
      <c r="A912" s="66" t="n">
        <v>894</v>
      </c>
      <c r="B912" s="66"/>
      <c r="C912" s="68"/>
      <c r="D912" s="66" t="s">
        <v>5210</v>
      </c>
      <c r="E912" s="67" t="n">
        <v>1</v>
      </c>
    </row>
    <row collapsed="false" customFormat="false" customHeight="true" hidden="false" ht="20.1" outlineLevel="0" r="913">
      <c r="A913" s="66" t="n">
        <v>895</v>
      </c>
      <c r="B913" s="66"/>
      <c r="C913" s="68" t="s">
        <v>5211</v>
      </c>
      <c r="D913" s="66" t="s">
        <v>5211</v>
      </c>
      <c r="E913" s="67" t="n">
        <v>4</v>
      </c>
    </row>
    <row collapsed="false" customFormat="false" customHeight="true" hidden="false" ht="20.1" outlineLevel="0" r="914">
      <c r="A914" s="66" t="n">
        <v>896</v>
      </c>
      <c r="B914" s="66"/>
      <c r="C914" s="68"/>
      <c r="D914" s="66" t="s">
        <v>5212</v>
      </c>
      <c r="E914" s="67" t="n">
        <v>1</v>
      </c>
    </row>
    <row collapsed="false" customFormat="false" customHeight="true" hidden="false" ht="20.1" outlineLevel="0" r="915">
      <c r="A915" s="66"/>
      <c r="B915" s="68" t="s">
        <v>4447</v>
      </c>
      <c r="C915" s="68"/>
      <c r="D915" s="68" t="n">
        <v>56</v>
      </c>
      <c r="E915" s="69" t="n">
        <f aca="false">SUM(E859:E914)</f>
        <v>60</v>
      </c>
    </row>
    <row collapsed="false" customFormat="false" customHeight="true" hidden="false" ht="20.1" outlineLevel="0" r="916">
      <c r="A916" s="66" t="n">
        <v>897</v>
      </c>
      <c r="B916" s="68" t="s">
        <v>5213</v>
      </c>
      <c r="C916" s="68" t="s">
        <v>5214</v>
      </c>
      <c r="D916" s="66" t="s">
        <v>5215</v>
      </c>
      <c r="E916" s="67" t="n">
        <v>1</v>
      </c>
      <c r="F916" s="66" t="s">
        <v>4401</v>
      </c>
    </row>
    <row collapsed="false" customFormat="false" customHeight="true" hidden="false" ht="20.1" outlineLevel="0" r="917">
      <c r="A917" s="66" t="n">
        <v>898</v>
      </c>
      <c r="B917" s="68"/>
      <c r="C917" s="68"/>
      <c r="D917" s="66" t="s">
        <v>4118</v>
      </c>
      <c r="E917" s="67" t="n">
        <v>1</v>
      </c>
      <c r="F917" s="66"/>
    </row>
    <row collapsed="false" customFormat="false" customHeight="true" hidden="false" ht="20.1" outlineLevel="0" r="918">
      <c r="A918" s="66" t="n">
        <v>899</v>
      </c>
      <c r="B918" s="68"/>
      <c r="C918" s="68"/>
      <c r="D918" s="66" t="s">
        <v>5216</v>
      </c>
      <c r="E918" s="67" t="n">
        <v>1</v>
      </c>
      <c r="F918" s="66"/>
    </row>
    <row collapsed="false" customFormat="false" customHeight="true" hidden="false" ht="20.1" outlineLevel="0" r="919">
      <c r="A919" s="66" t="n">
        <v>900</v>
      </c>
      <c r="B919" s="68"/>
      <c r="C919" s="68"/>
      <c r="D919" s="66" t="s">
        <v>5217</v>
      </c>
      <c r="E919" s="67" t="n">
        <v>1</v>
      </c>
      <c r="F919" s="66"/>
    </row>
    <row collapsed="false" customFormat="false" customHeight="true" hidden="false" ht="20.1" outlineLevel="0" r="920">
      <c r="A920" s="66" t="n">
        <v>901</v>
      </c>
      <c r="B920" s="68"/>
      <c r="C920" s="68"/>
      <c r="D920" s="66" t="s">
        <v>3987</v>
      </c>
      <c r="E920" s="67" t="n">
        <v>1</v>
      </c>
      <c r="F920" s="66"/>
    </row>
    <row collapsed="false" customFormat="false" customHeight="true" hidden="false" ht="20.1" outlineLevel="0" r="921">
      <c r="A921" s="66" t="n">
        <v>902</v>
      </c>
      <c r="B921" s="68"/>
      <c r="C921" s="68"/>
      <c r="D921" s="66" t="s">
        <v>5218</v>
      </c>
      <c r="E921" s="67" t="n">
        <v>1</v>
      </c>
      <c r="F921" s="66"/>
    </row>
    <row collapsed="false" customFormat="false" customHeight="true" hidden="false" ht="20.1" outlineLevel="0" r="922">
      <c r="A922" s="66" t="n">
        <v>903</v>
      </c>
      <c r="B922" s="68"/>
      <c r="C922" s="68"/>
      <c r="D922" s="66" t="s">
        <v>5219</v>
      </c>
      <c r="E922" s="67" t="n">
        <v>1</v>
      </c>
      <c r="F922" s="66"/>
    </row>
    <row collapsed="false" customFormat="false" customHeight="true" hidden="false" ht="20.1" outlineLevel="0" r="923">
      <c r="A923" s="66" t="n">
        <v>904</v>
      </c>
      <c r="B923" s="68"/>
      <c r="C923" s="68"/>
      <c r="D923" s="66" t="s">
        <v>5220</v>
      </c>
      <c r="E923" s="67" t="n">
        <v>1</v>
      </c>
      <c r="F923" s="66"/>
    </row>
    <row collapsed="false" customFormat="false" customHeight="true" hidden="false" ht="20.1" outlineLevel="0" r="924">
      <c r="A924" s="66" t="n">
        <v>905</v>
      </c>
      <c r="B924" s="68"/>
      <c r="C924" s="68"/>
      <c r="D924" s="66" t="s">
        <v>5221</v>
      </c>
      <c r="E924" s="67" t="n">
        <v>1</v>
      </c>
      <c r="F924" s="66"/>
    </row>
    <row collapsed="false" customFormat="false" customHeight="true" hidden="false" ht="20.1" outlineLevel="0" r="925">
      <c r="A925" s="66" t="n">
        <v>906</v>
      </c>
      <c r="B925" s="68"/>
      <c r="C925" s="68"/>
      <c r="D925" s="66" t="s">
        <v>4343</v>
      </c>
      <c r="E925" s="67" t="n">
        <v>1</v>
      </c>
      <c r="F925" s="66"/>
    </row>
    <row collapsed="false" customFormat="false" customHeight="true" hidden="false" ht="20.1" outlineLevel="0" r="926">
      <c r="A926" s="66" t="n">
        <v>907</v>
      </c>
      <c r="B926" s="68"/>
      <c r="C926" s="68" t="s">
        <v>5222</v>
      </c>
      <c r="D926" s="66" t="s">
        <v>5223</v>
      </c>
      <c r="E926" s="67" t="n">
        <v>1</v>
      </c>
    </row>
    <row collapsed="false" customFormat="false" customHeight="true" hidden="false" ht="20.1" outlineLevel="0" r="927">
      <c r="A927" s="66" t="n">
        <v>908</v>
      </c>
      <c r="B927" s="68"/>
      <c r="C927" s="68"/>
      <c r="D927" s="66" t="s">
        <v>5224</v>
      </c>
      <c r="E927" s="67" t="n">
        <v>1</v>
      </c>
    </row>
    <row collapsed="false" customFormat="false" customHeight="true" hidden="false" ht="20.1" outlineLevel="0" r="928">
      <c r="A928" s="66" t="n">
        <v>909</v>
      </c>
      <c r="B928" s="68"/>
      <c r="C928" s="68"/>
      <c r="D928" s="66" t="s">
        <v>5225</v>
      </c>
      <c r="E928" s="67" t="n">
        <v>1</v>
      </c>
    </row>
    <row collapsed="false" customFormat="false" customHeight="true" hidden="false" ht="20.1" outlineLevel="0" r="929">
      <c r="A929" s="66" t="n">
        <v>910</v>
      </c>
      <c r="B929" s="68"/>
      <c r="C929" s="68"/>
      <c r="D929" s="66" t="s">
        <v>5226</v>
      </c>
      <c r="E929" s="67" t="n">
        <v>1</v>
      </c>
    </row>
    <row collapsed="false" customFormat="false" customHeight="true" hidden="false" ht="20.1" outlineLevel="0" r="930">
      <c r="A930" s="66" t="n">
        <v>911</v>
      </c>
      <c r="B930" s="68"/>
      <c r="C930" s="68"/>
      <c r="D930" s="66" t="s">
        <v>5227</v>
      </c>
      <c r="E930" s="67" t="n">
        <v>1</v>
      </c>
    </row>
    <row collapsed="false" customFormat="false" customHeight="true" hidden="false" ht="20.1" outlineLevel="0" r="931">
      <c r="A931" s="66" t="n">
        <v>912</v>
      </c>
      <c r="B931" s="68"/>
      <c r="C931" s="68"/>
      <c r="D931" s="66" t="s">
        <v>5228</v>
      </c>
      <c r="E931" s="67" t="n">
        <v>1</v>
      </c>
    </row>
    <row collapsed="false" customFormat="false" customHeight="true" hidden="false" ht="20.1" outlineLevel="0" r="932">
      <c r="A932" s="66" t="n">
        <v>913</v>
      </c>
      <c r="B932" s="68"/>
      <c r="C932" s="68"/>
      <c r="D932" s="66" t="s">
        <v>5229</v>
      </c>
      <c r="E932" s="67" t="n">
        <v>1</v>
      </c>
    </row>
    <row collapsed="false" customFormat="false" customHeight="true" hidden="false" ht="20.1" outlineLevel="0" r="933">
      <c r="A933" s="66" t="n">
        <v>914</v>
      </c>
      <c r="B933" s="68"/>
      <c r="C933" s="68"/>
      <c r="D933" s="66" t="s">
        <v>5230</v>
      </c>
      <c r="E933" s="67" t="n">
        <v>1</v>
      </c>
    </row>
    <row collapsed="false" customFormat="false" customHeight="true" hidden="false" ht="20.1" outlineLevel="0" r="934">
      <c r="A934" s="66" t="n">
        <v>915</v>
      </c>
      <c r="B934" s="68"/>
      <c r="C934" s="68"/>
      <c r="D934" s="66" t="s">
        <v>5231</v>
      </c>
      <c r="E934" s="67" t="n">
        <v>1</v>
      </c>
    </row>
    <row collapsed="false" customFormat="false" customHeight="true" hidden="false" ht="20.1" outlineLevel="0" r="935">
      <c r="A935" s="66" t="n">
        <v>916</v>
      </c>
      <c r="B935" s="68"/>
      <c r="C935" s="68"/>
      <c r="D935" s="66" t="s">
        <v>5232</v>
      </c>
      <c r="E935" s="67" t="n">
        <v>1</v>
      </c>
    </row>
    <row collapsed="false" customFormat="false" customHeight="true" hidden="false" ht="20.1" outlineLevel="0" r="936">
      <c r="A936" s="66" t="n">
        <v>917</v>
      </c>
      <c r="B936" s="68"/>
      <c r="C936" s="68"/>
      <c r="D936" s="66" t="s">
        <v>5233</v>
      </c>
      <c r="E936" s="67" t="n">
        <v>1</v>
      </c>
    </row>
    <row collapsed="false" customFormat="false" customHeight="true" hidden="false" ht="20.1" outlineLevel="0" r="937">
      <c r="A937" s="66" t="n">
        <v>918</v>
      </c>
      <c r="B937" s="68"/>
      <c r="C937" s="68"/>
      <c r="D937" s="66" t="s">
        <v>5234</v>
      </c>
      <c r="E937" s="67" t="n">
        <v>1</v>
      </c>
    </row>
    <row collapsed="false" customFormat="false" customHeight="true" hidden="false" ht="20.1" outlineLevel="0" r="938">
      <c r="A938" s="66" t="n">
        <v>919</v>
      </c>
      <c r="B938" s="68"/>
      <c r="C938" s="68"/>
      <c r="D938" s="66" t="s">
        <v>5235</v>
      </c>
      <c r="E938" s="67" t="n">
        <v>1</v>
      </c>
    </row>
    <row collapsed="false" customFormat="false" customHeight="true" hidden="false" ht="20.1" outlineLevel="0" r="939">
      <c r="A939" s="66" t="n">
        <v>920</v>
      </c>
      <c r="B939" s="68"/>
      <c r="C939" s="68"/>
      <c r="D939" s="66" t="s">
        <v>5236</v>
      </c>
      <c r="E939" s="67" t="n">
        <v>1</v>
      </c>
    </row>
    <row collapsed="false" customFormat="false" customHeight="true" hidden="false" ht="20.1" outlineLevel="0" r="940">
      <c r="A940" s="66" t="n">
        <v>921</v>
      </c>
      <c r="B940" s="68"/>
      <c r="C940" s="68"/>
      <c r="D940" s="66" t="s">
        <v>5237</v>
      </c>
      <c r="E940" s="67" t="n">
        <v>1</v>
      </c>
    </row>
    <row collapsed="false" customFormat="false" customHeight="true" hidden="false" ht="20.1" outlineLevel="0" r="941">
      <c r="A941" s="66" t="n">
        <v>922</v>
      </c>
      <c r="B941" s="68"/>
      <c r="C941" s="68"/>
      <c r="D941" s="66" t="s">
        <v>5238</v>
      </c>
      <c r="E941" s="67" t="n">
        <v>1</v>
      </c>
    </row>
    <row collapsed="false" customFormat="false" customHeight="true" hidden="false" ht="20.1" outlineLevel="0" r="942">
      <c r="A942" s="66" t="n">
        <v>923</v>
      </c>
      <c r="B942" s="68"/>
      <c r="C942" s="68"/>
      <c r="D942" s="66" t="s">
        <v>5239</v>
      </c>
      <c r="E942" s="67" t="n">
        <v>1</v>
      </c>
    </row>
    <row collapsed="false" customFormat="false" customHeight="true" hidden="false" ht="20.1" outlineLevel="0" r="943">
      <c r="A943" s="66" t="n">
        <v>924</v>
      </c>
      <c r="B943" s="68"/>
      <c r="C943" s="68"/>
      <c r="D943" s="66" t="s">
        <v>5240</v>
      </c>
      <c r="E943" s="67" t="n">
        <v>1</v>
      </c>
    </row>
    <row collapsed="false" customFormat="false" customHeight="true" hidden="false" ht="20.1" outlineLevel="0" r="944">
      <c r="A944" s="66" t="n">
        <v>925</v>
      </c>
      <c r="B944" s="68"/>
      <c r="C944" s="68" t="s">
        <v>5241</v>
      </c>
      <c r="D944" s="66" t="s">
        <v>5242</v>
      </c>
      <c r="E944" s="67" t="n">
        <v>1</v>
      </c>
    </row>
    <row collapsed="false" customFormat="false" customHeight="true" hidden="false" ht="20.1" outlineLevel="0" r="945">
      <c r="A945" s="66" t="n">
        <v>926</v>
      </c>
      <c r="B945" s="68"/>
      <c r="C945" s="68"/>
      <c r="D945" s="66" t="s">
        <v>5243</v>
      </c>
      <c r="E945" s="67" t="n">
        <v>1</v>
      </c>
    </row>
    <row collapsed="false" customFormat="false" customHeight="true" hidden="false" ht="20.1" outlineLevel="0" r="946">
      <c r="A946" s="66" t="n">
        <v>927</v>
      </c>
      <c r="B946" s="68"/>
      <c r="C946" s="68"/>
      <c r="D946" s="66" t="s">
        <v>5244</v>
      </c>
      <c r="E946" s="67" t="n">
        <v>1</v>
      </c>
    </row>
    <row collapsed="false" customFormat="false" customHeight="true" hidden="false" ht="20.1" outlineLevel="0" r="947">
      <c r="A947" s="66" t="n">
        <v>928</v>
      </c>
      <c r="B947" s="68"/>
      <c r="C947" s="68"/>
      <c r="D947" s="66" t="s">
        <v>5245</v>
      </c>
      <c r="E947" s="67" t="n">
        <v>1</v>
      </c>
    </row>
    <row collapsed="false" customFormat="false" customHeight="true" hidden="false" ht="20.1" outlineLevel="0" r="948">
      <c r="A948" s="66" t="n">
        <v>929</v>
      </c>
      <c r="B948" s="68"/>
      <c r="C948" s="68"/>
      <c r="D948" s="66" t="s">
        <v>5246</v>
      </c>
      <c r="E948" s="67" t="n">
        <v>1</v>
      </c>
    </row>
    <row collapsed="false" customFormat="false" customHeight="true" hidden="false" ht="20.1" outlineLevel="0" r="949">
      <c r="A949" s="66" t="n">
        <v>930</v>
      </c>
      <c r="B949" s="68"/>
      <c r="C949" s="68"/>
      <c r="D949" s="66" t="s">
        <v>5247</v>
      </c>
      <c r="E949" s="67" t="n">
        <v>1</v>
      </c>
    </row>
    <row collapsed="false" customFormat="false" customHeight="true" hidden="false" ht="20.1" outlineLevel="0" r="950">
      <c r="A950" s="66" t="n">
        <v>931</v>
      </c>
      <c r="B950" s="68"/>
      <c r="C950" s="68"/>
      <c r="D950" s="66" t="s">
        <v>5248</v>
      </c>
      <c r="E950" s="67" t="n">
        <v>1</v>
      </c>
    </row>
    <row collapsed="false" customFormat="false" customHeight="true" hidden="false" ht="20.1" outlineLevel="0" r="951">
      <c r="A951" s="66" t="n">
        <v>932</v>
      </c>
      <c r="B951" s="68"/>
      <c r="C951" s="68" t="s">
        <v>5249</v>
      </c>
      <c r="D951" s="66" t="s">
        <v>5250</v>
      </c>
      <c r="E951" s="67" t="n">
        <v>1</v>
      </c>
    </row>
    <row collapsed="false" customFormat="false" customHeight="true" hidden="false" ht="20.1" outlineLevel="0" r="952">
      <c r="A952" s="66" t="n">
        <v>933</v>
      </c>
      <c r="B952" s="68"/>
      <c r="C952" s="68"/>
      <c r="D952" s="66" t="s">
        <v>5251</v>
      </c>
      <c r="E952" s="67" t="n">
        <v>1</v>
      </c>
    </row>
    <row collapsed="false" customFormat="false" customHeight="true" hidden="false" ht="20.1" outlineLevel="0" r="953">
      <c r="A953" s="66" t="n">
        <v>934</v>
      </c>
      <c r="B953" s="68"/>
      <c r="C953" s="68"/>
      <c r="D953" s="66" t="s">
        <v>5252</v>
      </c>
      <c r="E953" s="67" t="n">
        <v>1</v>
      </c>
    </row>
    <row collapsed="false" customFormat="false" customHeight="true" hidden="false" ht="20.1" outlineLevel="0" r="954">
      <c r="A954" s="66" t="n">
        <v>935</v>
      </c>
      <c r="B954" s="68"/>
      <c r="C954" s="68"/>
      <c r="D954" s="66" t="s">
        <v>5253</v>
      </c>
      <c r="E954" s="67" t="n">
        <v>1</v>
      </c>
    </row>
    <row collapsed="false" customFormat="false" customHeight="true" hidden="false" ht="20.1" outlineLevel="0" r="955">
      <c r="A955" s="66" t="n">
        <v>936</v>
      </c>
      <c r="B955" s="68"/>
      <c r="C955" s="68"/>
      <c r="D955" s="66" t="s">
        <v>5254</v>
      </c>
      <c r="E955" s="67" t="n">
        <v>1</v>
      </c>
    </row>
    <row collapsed="false" customFormat="false" customHeight="true" hidden="false" ht="20.1" outlineLevel="0" r="956">
      <c r="A956" s="66" t="n">
        <v>937</v>
      </c>
      <c r="B956" s="68"/>
      <c r="C956" s="68"/>
      <c r="D956" s="66" t="s">
        <v>5255</v>
      </c>
      <c r="E956" s="67" t="n">
        <v>1</v>
      </c>
    </row>
    <row collapsed="false" customFormat="false" customHeight="true" hidden="false" ht="20.1" outlineLevel="0" r="957">
      <c r="A957" s="66" t="n">
        <v>938</v>
      </c>
      <c r="B957" s="68"/>
      <c r="C957" s="68"/>
      <c r="D957" s="66" t="s">
        <v>5256</v>
      </c>
      <c r="E957" s="67" t="n">
        <v>1</v>
      </c>
    </row>
    <row collapsed="false" customFormat="false" customHeight="true" hidden="false" ht="20.1" outlineLevel="0" r="958">
      <c r="A958" s="66" t="n">
        <v>939</v>
      </c>
      <c r="B958" s="68"/>
      <c r="C958" s="68"/>
      <c r="D958" s="66" t="s">
        <v>5257</v>
      </c>
      <c r="E958" s="67" t="n">
        <v>1</v>
      </c>
    </row>
    <row collapsed="false" customFormat="false" customHeight="true" hidden="false" ht="20.1" outlineLevel="0" r="959">
      <c r="A959" s="66" t="n">
        <v>940</v>
      </c>
      <c r="B959" s="68"/>
      <c r="C959" s="68"/>
      <c r="D959" s="66" t="s">
        <v>5258</v>
      </c>
      <c r="E959" s="67" t="n">
        <v>1</v>
      </c>
    </row>
    <row collapsed="false" customFormat="false" customHeight="true" hidden="false" ht="20.1" outlineLevel="0" r="960">
      <c r="A960" s="66" t="n">
        <v>941</v>
      </c>
      <c r="B960" s="68"/>
      <c r="C960" s="68"/>
      <c r="D960" s="66" t="s">
        <v>5259</v>
      </c>
      <c r="E960" s="67" t="n">
        <v>1</v>
      </c>
    </row>
    <row collapsed="false" customFormat="false" customHeight="true" hidden="false" ht="20.1" outlineLevel="0" r="961">
      <c r="A961" s="66" t="n">
        <v>942</v>
      </c>
      <c r="B961" s="68"/>
      <c r="C961" s="68"/>
      <c r="D961" s="66" t="s">
        <v>5260</v>
      </c>
      <c r="E961" s="67" t="n">
        <v>1</v>
      </c>
    </row>
    <row collapsed="false" customFormat="false" customHeight="true" hidden="false" ht="20.1" outlineLevel="0" r="962">
      <c r="A962" s="66" t="n">
        <v>943</v>
      </c>
      <c r="B962" s="68"/>
      <c r="C962" s="68"/>
      <c r="D962" s="66" t="s">
        <v>5261</v>
      </c>
      <c r="E962" s="67" t="n">
        <v>1</v>
      </c>
    </row>
    <row collapsed="false" customFormat="false" customHeight="true" hidden="false" ht="20.1" outlineLevel="0" r="963">
      <c r="A963" s="66" t="n">
        <v>944</v>
      </c>
      <c r="B963" s="68"/>
      <c r="C963" s="68" t="s">
        <v>5262</v>
      </c>
      <c r="D963" s="66" t="s">
        <v>5263</v>
      </c>
      <c r="E963" s="67" t="n">
        <v>1</v>
      </c>
    </row>
    <row collapsed="false" customFormat="false" customHeight="true" hidden="false" ht="20.1" outlineLevel="0" r="964">
      <c r="A964" s="66" t="n">
        <v>945</v>
      </c>
      <c r="B964" s="68"/>
      <c r="C964" s="68"/>
      <c r="D964" s="66" t="s">
        <v>5264</v>
      </c>
      <c r="E964" s="67" t="n">
        <v>1</v>
      </c>
    </row>
    <row collapsed="false" customFormat="false" customHeight="true" hidden="false" ht="20.1" outlineLevel="0" r="965">
      <c r="A965" s="66" t="n">
        <v>946</v>
      </c>
      <c r="B965" s="68"/>
      <c r="C965" s="68" t="s">
        <v>5249</v>
      </c>
      <c r="D965" s="66" t="s">
        <v>5265</v>
      </c>
      <c r="E965" s="67" t="n">
        <v>1</v>
      </c>
    </row>
    <row collapsed="false" customFormat="false" customHeight="true" hidden="false" ht="20.1" outlineLevel="0" r="966">
      <c r="A966" s="66" t="n">
        <v>947</v>
      </c>
      <c r="B966" s="68"/>
      <c r="C966" s="68" t="s">
        <v>5262</v>
      </c>
      <c r="D966" s="66" t="s">
        <v>5266</v>
      </c>
      <c r="E966" s="67" t="n">
        <v>1</v>
      </c>
    </row>
    <row collapsed="false" customFormat="false" customHeight="true" hidden="false" ht="20.1" outlineLevel="0" r="967">
      <c r="A967" s="66" t="n">
        <v>948</v>
      </c>
      <c r="B967" s="68"/>
      <c r="C967" s="68"/>
      <c r="D967" s="66" t="s">
        <v>5267</v>
      </c>
      <c r="E967" s="67" t="n">
        <v>1</v>
      </c>
    </row>
    <row collapsed="false" customFormat="false" customHeight="true" hidden="false" ht="20.1" outlineLevel="0" r="968">
      <c r="A968" s="66" t="n">
        <v>949</v>
      </c>
      <c r="B968" s="68"/>
      <c r="C968" s="68"/>
      <c r="D968" s="66" t="s">
        <v>5268</v>
      </c>
      <c r="E968" s="67" t="n">
        <v>1</v>
      </c>
    </row>
    <row collapsed="false" customFormat="false" customHeight="true" hidden="false" ht="20.1" outlineLevel="0" r="969">
      <c r="A969" s="66" t="n">
        <v>950</v>
      </c>
      <c r="B969" s="68"/>
      <c r="C969" s="68"/>
      <c r="D969" s="66" t="s">
        <v>5269</v>
      </c>
      <c r="E969" s="67" t="n">
        <v>1</v>
      </c>
    </row>
    <row collapsed="false" customFormat="false" customHeight="true" hidden="false" ht="20.1" outlineLevel="0" r="970">
      <c r="A970" s="66" t="n">
        <v>951</v>
      </c>
      <c r="B970" s="68"/>
      <c r="C970" s="68" t="s">
        <v>5249</v>
      </c>
      <c r="D970" s="66" t="s">
        <v>5270</v>
      </c>
      <c r="E970" s="67" t="n">
        <v>1</v>
      </c>
    </row>
    <row collapsed="false" customFormat="false" customHeight="true" hidden="false" ht="20.1" outlineLevel="0" r="971">
      <c r="A971" s="66" t="n">
        <v>952</v>
      </c>
      <c r="B971" s="68"/>
      <c r="C971" s="68" t="s">
        <v>5262</v>
      </c>
      <c r="D971" s="66" t="s">
        <v>5271</v>
      </c>
      <c r="E971" s="67" t="n">
        <v>1</v>
      </c>
    </row>
    <row collapsed="false" customFormat="false" customHeight="true" hidden="false" ht="20.1" outlineLevel="0" r="972">
      <c r="A972" s="66" t="n">
        <v>953</v>
      </c>
      <c r="B972" s="68"/>
      <c r="C972" s="68"/>
      <c r="D972" s="66" t="s">
        <v>5272</v>
      </c>
      <c r="E972" s="67" t="n">
        <v>1</v>
      </c>
    </row>
    <row collapsed="false" customFormat="false" customHeight="true" hidden="false" ht="20.1" outlineLevel="0" r="973">
      <c r="A973" s="66" t="n">
        <v>954</v>
      </c>
      <c r="B973" s="68"/>
      <c r="C973" s="68"/>
      <c r="D973" s="66" t="s">
        <v>5273</v>
      </c>
      <c r="E973" s="67" t="n">
        <v>1</v>
      </c>
    </row>
    <row collapsed="false" customFormat="false" customHeight="true" hidden="false" ht="20.1" outlineLevel="0" r="974">
      <c r="A974" s="66" t="n">
        <v>955</v>
      </c>
      <c r="B974" s="68"/>
      <c r="C974" s="68"/>
      <c r="D974" s="66" t="s">
        <v>5274</v>
      </c>
      <c r="E974" s="67" t="n">
        <v>1</v>
      </c>
    </row>
    <row collapsed="false" customFormat="false" customHeight="true" hidden="false" ht="20.1" outlineLevel="0" r="975">
      <c r="A975" s="66" t="n">
        <v>956</v>
      </c>
      <c r="B975" s="68"/>
      <c r="C975" s="68" t="s">
        <v>5249</v>
      </c>
      <c r="D975" s="66" t="s">
        <v>5275</v>
      </c>
      <c r="E975" s="67" t="n">
        <v>1</v>
      </c>
    </row>
    <row collapsed="false" customFormat="false" customHeight="true" hidden="false" ht="20.1" outlineLevel="0" r="976">
      <c r="A976" s="66"/>
      <c r="B976" s="71" t="s">
        <v>3725</v>
      </c>
      <c r="C976" s="68"/>
      <c r="D976" s="68" t="n">
        <v>60</v>
      </c>
      <c r="E976" s="69" t="n">
        <v>60</v>
      </c>
    </row>
    <row collapsed="false" customFormat="false" customHeight="true" hidden="false" ht="20.1" outlineLevel="0" r="977">
      <c r="A977" s="66"/>
      <c r="B977" s="68" t="s">
        <v>5276</v>
      </c>
      <c r="C977" s="68"/>
      <c r="D977" s="68"/>
      <c r="E977" s="69" t="n">
        <f aca="false">SUM(E50+E115+E142+E183+E234+E278+E335+E397+E443+E505+E555+E599+E634+E695+E736+E797+E858+E915+E976)</f>
        <v>1176</v>
      </c>
    </row>
    <row collapsed="false" customFormat="false" customHeight="true" hidden="false" ht="20.1" outlineLevel="0" r="978">
      <c r="A978" s="88"/>
      <c r="B978" s="88"/>
      <c r="C978" s="89"/>
      <c r="D978" s="88"/>
      <c r="E978" s="66"/>
    </row>
  </sheetData>
  <mergeCells count="24">
    <mergeCell ref="A1:E1"/>
    <mergeCell ref="F3:F12"/>
    <mergeCell ref="F51:F53"/>
    <mergeCell ref="F55:F56"/>
    <mergeCell ref="F85:F92"/>
    <mergeCell ref="F116:F123"/>
    <mergeCell ref="F165:F173"/>
    <mergeCell ref="F203:F212"/>
    <mergeCell ref="F235:F240"/>
    <mergeCell ref="F279:F287"/>
    <mergeCell ref="F289:F290"/>
    <mergeCell ref="F336:F342"/>
    <mergeCell ref="F398:F407"/>
    <mergeCell ref="F444:F453"/>
    <mergeCell ref="F506:F513"/>
    <mergeCell ref="F556:F562"/>
    <mergeCell ref="B599:C599"/>
    <mergeCell ref="F600:F606"/>
    <mergeCell ref="F636:F645"/>
    <mergeCell ref="F696:F705"/>
    <mergeCell ref="F737:F745"/>
    <mergeCell ref="F798:F807"/>
    <mergeCell ref="F859:F868"/>
    <mergeCell ref="F916:F925"/>
  </mergeCells>
  <printOptions headings="false" gridLines="false" gridLinesSet="true" horizontalCentered="false" verticalCentered="false"/>
  <pageMargins left="0.708333333333333" right="0.708333333333333" top="0.747916666666667" bottom="0.747916666666667"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rowBreaks count="20" manualBreakCount="20">
    <brk id="50" man="true" max="16383" min="0"/>
    <brk id="115" man="true" max="16383" min="0"/>
    <brk id="164" man="true" max="16383" min="0"/>
    <brk id="234" man="true" max="16383" min="0"/>
    <brk id="278" man="true" max="16383" min="0"/>
    <brk id="335" man="true" max="16383" min="0"/>
    <brk id="397" man="true" max="16383" min="0"/>
    <brk id="443" man="true" max="16383" min="0"/>
    <brk id="505" man="true" max="16383" min="0"/>
    <brk id="555" man="true" max="16383" min="0"/>
    <brk id="599" man="true" max="16383" min="0"/>
    <brk id="634" man="true" max="16383" min="0"/>
    <brk id="695" man="true" max="16383" min="0"/>
    <brk id="736" man="true" max="16383" min="0"/>
    <brk id="797" man="true" max="16383" min="0"/>
    <brk id="817" man="true" max="16383" min="0"/>
    <brk id="858" man="true" max="16383" min="0"/>
    <brk id="915" man="true" max="16383" min="0"/>
    <brk id="976" man="true" max="16383" min="0"/>
    <brk id="978" man="true" max="16383" min="0"/>
  </rowBreaks>
</worksheet>
</file>

<file path=xl/worksheets/sheet5.xml><?xml version="1.0" encoding="utf-8"?>
<worksheet xmlns="http://schemas.openxmlformats.org/spreadsheetml/2006/main" xmlns:r="http://schemas.openxmlformats.org/officeDocument/2006/relationships">
  <sheetPr filterMode="false">
    <pageSetUpPr fitToPage="false"/>
  </sheetPr>
  <dimension ref="A1:E55"/>
  <sheetViews>
    <sheetView colorId="64" defaultGridColor="true" rightToLeft="false" showFormulas="false" showGridLines="true" showOutlineSymbols="true" showRowColHeaders="true" showZeros="true" tabSelected="false" topLeftCell="A1" view="normal" windowProtection="true" workbookViewId="0" zoomScale="100" zoomScaleNormal="100" zoomScalePageLayoutView="100">
      <pane activePane="bottomRight" state="frozen" topLeftCell="D5" xSplit="3" ySplit="4"/>
      <selection activeCell="A1" activeCellId="0" pane="topLeft" sqref="A1"/>
      <selection activeCell="D1" activeCellId="0" pane="topRight" sqref="D1"/>
      <selection activeCell="A5" activeCellId="0" pane="bottomLeft" sqref="A5"/>
      <selection activeCell="D31" activeCellId="0" pane="bottomRight" sqref="D31"/>
    </sheetView>
  </sheetViews>
  <sheetFormatPr defaultRowHeight="12.75"/>
  <cols>
    <col collapsed="false" hidden="false" max="1" min="1" style="0" width="6.71428571428571"/>
    <col collapsed="false" hidden="false" max="2" min="2" style="0" width="11.2857142857143"/>
    <col collapsed="false" hidden="false" max="3" min="3" style="0" width="11.7091836734694"/>
    <col collapsed="false" hidden="false" max="4" min="4" style="0" width="50.7142857142857"/>
    <col collapsed="false" hidden="false" max="5" min="5" style="0" width="52.2857142857143"/>
    <col collapsed="false" hidden="false" max="1025" min="6" style="0" width="8.70918367346939"/>
  </cols>
  <sheetData>
    <row collapsed="false" customFormat="false" customHeight="false" hidden="false" ht="12.75" outlineLevel="0" r="1">
      <c r="A1" s="90" t="s">
        <v>5277</v>
      </c>
    </row>
    <row collapsed="false" customFormat="false" customHeight="false" hidden="false" ht="12.75" outlineLevel="0" r="2">
      <c r="A2" s="90" t="s">
        <v>5278</v>
      </c>
    </row>
    <row collapsed="false" customFormat="true" customHeight="false" hidden="false" ht="25.5" outlineLevel="0" r="4" s="93">
      <c r="A4" s="91" t="s">
        <v>5279</v>
      </c>
      <c r="B4" s="91" t="s">
        <v>5280</v>
      </c>
      <c r="C4" s="91" t="s">
        <v>5281</v>
      </c>
      <c r="D4" s="91" t="s">
        <v>5282</v>
      </c>
      <c r="E4" s="92"/>
    </row>
    <row collapsed="false" customFormat="false" customHeight="false" hidden="false" ht="51" outlineLevel="0" r="5">
      <c r="A5" s="94" t="n">
        <v>1</v>
      </c>
      <c r="B5" s="94" t="s">
        <v>42</v>
      </c>
      <c r="C5" s="94" t="n">
        <v>23</v>
      </c>
      <c r="D5" s="95" t="s">
        <v>5283</v>
      </c>
    </row>
    <row collapsed="false" customFormat="false" customHeight="false" hidden="false" ht="25.5" outlineLevel="0" r="6">
      <c r="A6" s="96" t="n">
        <v>2</v>
      </c>
      <c r="B6" s="96" t="s">
        <v>61</v>
      </c>
      <c r="C6" s="96" t="n">
        <v>6</v>
      </c>
      <c r="D6" s="97" t="s">
        <v>5284</v>
      </c>
    </row>
    <row collapsed="false" customFormat="false" customHeight="false" hidden="false" ht="63.75" outlineLevel="0" r="7">
      <c r="A7" s="94" t="n">
        <v>3</v>
      </c>
      <c r="B7" s="94" t="s">
        <v>107</v>
      </c>
      <c r="C7" s="94" t="n">
        <v>37</v>
      </c>
      <c r="D7" s="95" t="s">
        <v>5285</v>
      </c>
    </row>
    <row collapsed="false" customFormat="false" customHeight="false" hidden="false" ht="63.75" outlineLevel="0" r="8">
      <c r="A8" s="96" t="n">
        <v>4</v>
      </c>
      <c r="B8" s="96" t="s">
        <v>27</v>
      </c>
      <c r="C8" s="96" t="n">
        <v>22</v>
      </c>
      <c r="D8" s="97" t="s">
        <v>5286</v>
      </c>
    </row>
    <row collapsed="false" customFormat="false" customHeight="false" hidden="false" ht="38.25" outlineLevel="0" r="9">
      <c r="A9" s="94" t="n">
        <v>5</v>
      </c>
      <c r="B9" s="94" t="s">
        <v>19</v>
      </c>
      <c r="C9" s="94" t="n">
        <v>11</v>
      </c>
      <c r="D9" s="95" t="s">
        <v>5287</v>
      </c>
    </row>
    <row collapsed="false" customFormat="false" customHeight="false" hidden="false" ht="63.75" outlineLevel="0" r="10">
      <c r="A10" s="96" t="n">
        <v>6</v>
      </c>
      <c r="B10" s="96" t="s">
        <v>33</v>
      </c>
      <c r="C10" s="96" t="n">
        <v>40</v>
      </c>
      <c r="D10" s="97" t="s">
        <v>5288</v>
      </c>
    </row>
    <row collapsed="false" customFormat="false" customHeight="false" hidden="false" ht="63.75" outlineLevel="0" r="11">
      <c r="A11" s="94" t="n">
        <v>7</v>
      </c>
      <c r="B11" s="94" t="s">
        <v>78</v>
      </c>
      <c r="C11" s="94" t="n">
        <v>33</v>
      </c>
      <c r="D11" s="95" t="s">
        <v>5289</v>
      </c>
    </row>
    <row collapsed="false" customFormat="false" customHeight="false" hidden="false" ht="63.75" outlineLevel="0" r="12">
      <c r="A12" s="96" t="n">
        <v>8</v>
      </c>
      <c r="B12" s="96" t="s">
        <v>54</v>
      </c>
      <c r="C12" s="96" t="n">
        <v>30</v>
      </c>
      <c r="D12" s="97" t="s">
        <v>5290</v>
      </c>
    </row>
    <row collapsed="false" customFormat="false" customHeight="false" hidden="false" ht="25.5" outlineLevel="0" r="13">
      <c r="A13" s="94" t="n">
        <v>9</v>
      </c>
      <c r="B13" s="94" t="s">
        <v>91</v>
      </c>
      <c r="C13" s="94" t="n">
        <v>8</v>
      </c>
      <c r="D13" s="95" t="s">
        <v>5291</v>
      </c>
    </row>
    <row collapsed="false" customFormat="false" customHeight="false" hidden="false" ht="63.75" outlineLevel="0" r="14">
      <c r="A14" s="96" t="n">
        <v>10</v>
      </c>
      <c r="B14" s="96" t="s">
        <v>48</v>
      </c>
      <c r="C14" s="96" t="n">
        <v>45</v>
      </c>
      <c r="D14" s="97" t="s">
        <v>5292</v>
      </c>
    </row>
    <row collapsed="false" customFormat="false" customHeight="false" hidden="false" ht="51" outlineLevel="0" r="15">
      <c r="A15" s="94" t="n">
        <v>11</v>
      </c>
      <c r="B15" s="94" t="s">
        <v>140</v>
      </c>
      <c r="C15" s="94" t="n">
        <v>20</v>
      </c>
      <c r="D15" s="95" t="s">
        <v>5293</v>
      </c>
    </row>
    <row collapsed="false" customFormat="false" customHeight="false" hidden="false" ht="63.75" outlineLevel="0" r="16">
      <c r="A16" s="96" t="n">
        <v>12</v>
      </c>
      <c r="B16" s="96" t="s">
        <v>39</v>
      </c>
      <c r="C16" s="96" t="n">
        <v>25</v>
      </c>
      <c r="D16" s="97" t="s">
        <v>5294</v>
      </c>
    </row>
    <row collapsed="false" customFormat="false" customHeight="false" hidden="false" ht="63.75" outlineLevel="0" r="17">
      <c r="A17" s="94" t="n">
        <v>13</v>
      </c>
      <c r="B17" s="94" t="s">
        <v>85</v>
      </c>
      <c r="C17" s="94" t="n">
        <v>26</v>
      </c>
      <c r="D17" s="95" t="s">
        <v>5295</v>
      </c>
    </row>
    <row collapsed="false" customFormat="false" customHeight="false" hidden="false" ht="63.75" outlineLevel="0" r="18">
      <c r="A18" s="96" t="n">
        <v>14</v>
      </c>
      <c r="B18" s="96" t="s">
        <v>36</v>
      </c>
      <c r="C18" s="96" t="n">
        <v>33</v>
      </c>
      <c r="D18" s="97" t="s">
        <v>5296</v>
      </c>
    </row>
    <row collapsed="false" customFormat="false" customHeight="false" hidden="false" ht="63.75" outlineLevel="0" r="19">
      <c r="A19" s="94" t="n">
        <v>15</v>
      </c>
      <c r="B19" s="94" t="s">
        <v>70</v>
      </c>
      <c r="C19" s="94" t="n">
        <v>26</v>
      </c>
      <c r="D19" s="95" t="s">
        <v>5297</v>
      </c>
    </row>
    <row collapsed="false" customFormat="false" customHeight="false" hidden="false" ht="51" outlineLevel="0" r="20">
      <c r="A20" s="96" t="n">
        <v>16</v>
      </c>
      <c r="B20" s="96" t="s">
        <v>2543</v>
      </c>
      <c r="C20" s="96" t="n">
        <v>19</v>
      </c>
      <c r="D20" s="97" t="s">
        <v>5298</v>
      </c>
    </row>
    <row collapsed="false" customFormat="false" customHeight="false" hidden="false" ht="51" outlineLevel="0" r="21">
      <c r="A21" s="94" t="n">
        <v>17</v>
      </c>
      <c r="B21" s="94" t="s">
        <v>93</v>
      </c>
      <c r="C21" s="94" t="n">
        <v>20</v>
      </c>
      <c r="D21" s="95" t="s">
        <v>5299</v>
      </c>
    </row>
    <row collapsed="false" customFormat="false" customHeight="false" hidden="false" ht="51" outlineLevel="0" r="22">
      <c r="A22" s="96" t="n">
        <v>18</v>
      </c>
      <c r="B22" s="96" t="s">
        <v>124</v>
      </c>
      <c r="C22" s="96" t="n">
        <v>17</v>
      </c>
      <c r="D22" s="97" t="s">
        <v>5300</v>
      </c>
    </row>
    <row collapsed="false" customFormat="false" customHeight="false" hidden="false" ht="63.75" outlineLevel="0" r="23">
      <c r="A23" s="94" t="n">
        <v>19</v>
      </c>
      <c r="B23" s="94" t="s">
        <v>82</v>
      </c>
      <c r="C23" s="94" t="n">
        <v>40</v>
      </c>
      <c r="D23" s="95" t="s">
        <v>5301</v>
      </c>
    </row>
    <row collapsed="false" customFormat="false" customHeight="false" hidden="false" ht="51" outlineLevel="0" r="24">
      <c r="A24" s="96" t="n">
        <v>20</v>
      </c>
      <c r="B24" s="96" t="s">
        <v>57</v>
      </c>
      <c r="C24" s="96" t="n">
        <v>19</v>
      </c>
      <c r="D24" s="97" t="s">
        <v>5302</v>
      </c>
    </row>
    <row collapsed="false" customFormat="false" customHeight="false" hidden="false" ht="12.75" outlineLevel="0" r="25">
      <c r="A25" s="98"/>
      <c r="B25" s="99" t="s">
        <v>3725</v>
      </c>
      <c r="C25" s="99" t="n">
        <v>500</v>
      </c>
      <c r="D25" s="98"/>
    </row>
    <row collapsed="false" customFormat="false" customHeight="false" hidden="false" ht="12.75" outlineLevel="0" r="26">
      <c r="A26" s="100"/>
      <c r="B26" s="101"/>
      <c r="C26" s="101"/>
      <c r="D26" s="100"/>
    </row>
    <row collapsed="false" customFormat="false" customHeight="false" hidden="false" ht="12.75" outlineLevel="0" r="27">
      <c r="A27" s="90" t="s">
        <v>5277</v>
      </c>
      <c r="B27" s="101"/>
      <c r="C27" s="101"/>
      <c r="D27" s="100"/>
    </row>
    <row collapsed="false" customFormat="false" customHeight="false" hidden="false" ht="12.75" outlineLevel="0" r="28">
      <c r="A28" s="90" t="s">
        <v>5303</v>
      </c>
    </row>
    <row collapsed="false" customFormat="false" customHeight="false" hidden="false" ht="25.5" outlineLevel="0" r="29">
      <c r="A29" s="91" t="s">
        <v>5279</v>
      </c>
      <c r="B29" s="91" t="s">
        <v>5304</v>
      </c>
      <c r="C29" s="91" t="s">
        <v>5305</v>
      </c>
      <c r="D29" s="91" t="s">
        <v>5306</v>
      </c>
      <c r="E29" s="91" t="s">
        <v>5306</v>
      </c>
    </row>
    <row collapsed="false" customFormat="true" customHeight="false" hidden="false" ht="63.75" outlineLevel="0" r="30" s="93">
      <c r="A30" s="94" t="n">
        <v>1</v>
      </c>
      <c r="B30" s="94" t="s">
        <v>42</v>
      </c>
      <c r="C30" s="94" t="n">
        <v>53</v>
      </c>
      <c r="D30" s="102" t="s">
        <v>5307</v>
      </c>
      <c r="E30" s="103" t="s">
        <v>5308</v>
      </c>
    </row>
    <row collapsed="false" customFormat="true" customHeight="false" hidden="false" ht="61.15" outlineLevel="0" r="31" s="93">
      <c r="A31" s="96" t="n">
        <v>2</v>
      </c>
      <c r="B31" s="96" t="s">
        <v>61</v>
      </c>
      <c r="C31" s="96" t="n">
        <v>20</v>
      </c>
      <c r="D31" s="104" t="s">
        <v>5309</v>
      </c>
      <c r="E31" s="105"/>
    </row>
    <row collapsed="false" customFormat="true" customHeight="false" hidden="false" ht="63.75" outlineLevel="0" r="32" s="93">
      <c r="A32" s="106" t="n">
        <v>3</v>
      </c>
      <c r="B32" s="107" t="s">
        <v>107</v>
      </c>
      <c r="C32" s="108" t="n">
        <v>114</v>
      </c>
      <c r="D32" s="109" t="s">
        <v>5310</v>
      </c>
      <c r="E32" s="110" t="s">
        <v>5311</v>
      </c>
    </row>
    <row collapsed="false" customFormat="true" customHeight="false" hidden="false" ht="63.75" outlineLevel="0" r="33" s="93">
      <c r="A33" s="111"/>
      <c r="B33" s="112"/>
      <c r="C33" s="113"/>
      <c r="D33" s="114" t="s">
        <v>5312</v>
      </c>
      <c r="E33" s="115"/>
    </row>
    <row collapsed="false" customFormat="true" customHeight="false" hidden="false" ht="63.75" outlineLevel="0" r="34" s="93">
      <c r="A34" s="116" t="n">
        <v>4</v>
      </c>
      <c r="B34" s="117" t="s">
        <v>27</v>
      </c>
      <c r="C34" s="118" t="n">
        <v>97</v>
      </c>
      <c r="D34" s="119" t="s">
        <v>5313</v>
      </c>
      <c r="E34" s="120" t="s">
        <v>5314</v>
      </c>
    </row>
    <row collapsed="false" customFormat="true" customHeight="false" hidden="false" ht="51" outlineLevel="0" r="35" s="93">
      <c r="A35" s="121"/>
      <c r="B35" s="122"/>
      <c r="C35" s="123"/>
      <c r="D35" s="124" t="s">
        <v>5315</v>
      </c>
      <c r="E35" s="125"/>
    </row>
    <row collapsed="false" customFormat="true" customHeight="false" hidden="false" ht="51" outlineLevel="0" r="36" s="93">
      <c r="A36" s="94" t="n">
        <v>5</v>
      </c>
      <c r="B36" s="94" t="s">
        <v>19</v>
      </c>
      <c r="C36" s="94" t="n">
        <v>33</v>
      </c>
      <c r="D36" s="102" t="s">
        <v>5316</v>
      </c>
      <c r="E36" s="103"/>
    </row>
    <row collapsed="false" customFormat="true" customHeight="false" hidden="false" ht="63.75" outlineLevel="0" r="37" s="93">
      <c r="A37" s="116" t="n">
        <v>6</v>
      </c>
      <c r="B37" s="117" t="s">
        <v>33</v>
      </c>
      <c r="C37" s="118" t="n">
        <v>126</v>
      </c>
      <c r="D37" s="119" t="s">
        <v>5317</v>
      </c>
      <c r="E37" s="120" t="s">
        <v>5318</v>
      </c>
    </row>
    <row collapsed="false" customFormat="true" customHeight="false" hidden="false" ht="63.75" outlineLevel="0" r="38" s="93">
      <c r="A38" s="121"/>
      <c r="B38" s="122"/>
      <c r="C38" s="123"/>
      <c r="D38" s="124" t="s">
        <v>5319</v>
      </c>
      <c r="E38" s="125"/>
    </row>
    <row collapsed="false" customFormat="true" customHeight="false" hidden="false" ht="63.75" outlineLevel="0" r="39" s="93">
      <c r="A39" s="94" t="n">
        <v>7</v>
      </c>
      <c r="B39" s="94" t="s">
        <v>78</v>
      </c>
      <c r="C39" s="94" t="n">
        <v>65</v>
      </c>
      <c r="D39" s="102" t="s">
        <v>5320</v>
      </c>
      <c r="E39" s="103" t="s">
        <v>5321</v>
      </c>
    </row>
    <row collapsed="false" customFormat="true" customHeight="false" hidden="false" ht="63.75" outlineLevel="0" r="40" s="93">
      <c r="A40" s="96" t="n">
        <v>8</v>
      </c>
      <c r="B40" s="96" t="s">
        <v>54</v>
      </c>
      <c r="C40" s="96" t="n">
        <v>75</v>
      </c>
      <c r="D40" s="104" t="s">
        <v>5322</v>
      </c>
      <c r="E40" s="105" t="s">
        <v>5323</v>
      </c>
    </row>
    <row collapsed="false" customFormat="false" customHeight="false" hidden="false" ht="63.75" outlineLevel="0" r="41">
      <c r="A41" s="94" t="n">
        <v>9</v>
      </c>
      <c r="B41" s="94" t="s">
        <v>91</v>
      </c>
      <c r="C41" s="94" t="n">
        <v>53</v>
      </c>
      <c r="D41" s="102" t="s">
        <v>5324</v>
      </c>
      <c r="E41" s="103" t="s">
        <v>5325</v>
      </c>
    </row>
    <row collapsed="false" customFormat="false" customHeight="false" hidden="false" ht="63.75" outlineLevel="0" r="42">
      <c r="A42" s="116" t="n">
        <v>10</v>
      </c>
      <c r="B42" s="117" t="s">
        <v>48</v>
      </c>
      <c r="C42" s="118" t="n">
        <v>149</v>
      </c>
      <c r="D42" s="119" t="s">
        <v>5326</v>
      </c>
      <c r="E42" s="120" t="s">
        <v>5327</v>
      </c>
    </row>
    <row collapsed="false" customFormat="false" customHeight="false" hidden="false" ht="63.75" outlineLevel="0" r="43">
      <c r="A43" s="121"/>
      <c r="B43" s="122"/>
      <c r="C43" s="123"/>
      <c r="D43" s="124" t="s">
        <v>5328</v>
      </c>
      <c r="E43" s="125" t="s">
        <v>5329</v>
      </c>
    </row>
    <row collapsed="false" customFormat="false" customHeight="false" hidden="false" ht="63.75" outlineLevel="0" r="44">
      <c r="A44" s="94" t="n">
        <v>11</v>
      </c>
      <c r="B44" s="94" t="s">
        <v>140</v>
      </c>
      <c r="C44" s="94" t="n">
        <v>48</v>
      </c>
      <c r="D44" s="102" t="s">
        <v>5330</v>
      </c>
      <c r="E44" s="103" t="s">
        <v>5331</v>
      </c>
    </row>
    <row collapsed="false" customFormat="false" customHeight="false" hidden="false" ht="63.75" outlineLevel="0" r="45">
      <c r="A45" s="96" t="n">
        <v>12</v>
      </c>
      <c r="B45" s="96" t="s">
        <v>39</v>
      </c>
      <c r="C45" s="96" t="n">
        <v>45</v>
      </c>
      <c r="D45" s="104" t="s">
        <v>5332</v>
      </c>
      <c r="E45" s="105" t="s">
        <v>5333</v>
      </c>
    </row>
    <row collapsed="false" customFormat="false" customHeight="false" hidden="false" ht="63.75" outlineLevel="0" r="46">
      <c r="A46" s="94" t="n">
        <v>13</v>
      </c>
      <c r="B46" s="94" t="s">
        <v>85</v>
      </c>
      <c r="C46" s="94" t="n">
        <v>65</v>
      </c>
      <c r="D46" s="102" t="s">
        <v>5334</v>
      </c>
      <c r="E46" s="103" t="s">
        <v>5335</v>
      </c>
    </row>
    <row collapsed="false" customFormat="false" customHeight="false" hidden="false" ht="63.75" outlineLevel="0" r="47">
      <c r="A47" s="116" t="n">
        <v>14</v>
      </c>
      <c r="B47" s="117" t="s">
        <v>36</v>
      </c>
      <c r="C47" s="118" t="n">
        <v>115</v>
      </c>
      <c r="D47" s="119" t="s">
        <v>5336</v>
      </c>
      <c r="E47" s="120" t="s">
        <v>5337</v>
      </c>
    </row>
    <row collapsed="false" customFormat="false" customHeight="false" hidden="false" ht="63.75" outlineLevel="0" r="48">
      <c r="A48" s="121"/>
      <c r="B48" s="122"/>
      <c r="C48" s="123"/>
      <c r="D48" s="124" t="s">
        <v>5338</v>
      </c>
      <c r="E48" s="125"/>
    </row>
    <row collapsed="false" customFormat="false" customHeight="false" hidden="false" ht="63.75" outlineLevel="0" r="49">
      <c r="A49" s="94" t="n">
        <v>15</v>
      </c>
      <c r="B49" s="94" t="s">
        <v>70</v>
      </c>
      <c r="C49" s="94" t="n">
        <v>65</v>
      </c>
      <c r="D49" s="102" t="s">
        <v>5339</v>
      </c>
      <c r="E49" s="103" t="s">
        <v>5340</v>
      </c>
    </row>
    <row collapsed="false" customFormat="false" customHeight="false" hidden="false" ht="63.75" outlineLevel="0" r="50">
      <c r="A50" s="96" t="n">
        <v>16</v>
      </c>
      <c r="B50" s="96" t="s">
        <v>5341</v>
      </c>
      <c r="C50" s="96" t="n">
        <v>46</v>
      </c>
      <c r="D50" s="124" t="s">
        <v>5342</v>
      </c>
      <c r="E50" s="125" t="s">
        <v>5343</v>
      </c>
    </row>
    <row collapsed="false" customFormat="false" customHeight="false" hidden="false" ht="51" outlineLevel="0" r="51">
      <c r="A51" s="94" t="n">
        <v>17</v>
      </c>
      <c r="B51" s="94" t="s">
        <v>93</v>
      </c>
      <c r="C51" s="94" t="n">
        <v>64</v>
      </c>
      <c r="D51" s="102" t="s">
        <v>5344</v>
      </c>
      <c r="E51" s="103" t="s">
        <v>5345</v>
      </c>
    </row>
    <row collapsed="false" customFormat="false" customHeight="false" hidden="false" ht="63.75" outlineLevel="0" r="52">
      <c r="A52" s="96" t="n">
        <v>18</v>
      </c>
      <c r="B52" s="96" t="s">
        <v>124</v>
      </c>
      <c r="C52" s="96" t="n">
        <v>53</v>
      </c>
      <c r="D52" s="124" t="s">
        <v>5346</v>
      </c>
      <c r="E52" s="125" t="s">
        <v>5347</v>
      </c>
    </row>
    <row collapsed="false" customFormat="false" customHeight="false" hidden="false" ht="63.75" outlineLevel="0" r="53">
      <c r="A53" s="106" t="n">
        <v>19</v>
      </c>
      <c r="B53" s="107" t="s">
        <v>82</v>
      </c>
      <c r="C53" s="108" t="n">
        <v>153</v>
      </c>
      <c r="D53" s="109" t="s">
        <v>5348</v>
      </c>
      <c r="E53" s="110" t="s">
        <v>5349</v>
      </c>
    </row>
    <row collapsed="false" customFormat="false" customHeight="false" hidden="false" ht="63.75" outlineLevel="0" r="54">
      <c r="A54" s="111"/>
      <c r="B54" s="112"/>
      <c r="C54" s="113"/>
      <c r="D54" s="114" t="s">
        <v>5350</v>
      </c>
      <c r="E54" s="115" t="s">
        <v>5351</v>
      </c>
    </row>
    <row collapsed="false" customFormat="false" customHeight="false" hidden="false" ht="63.75" outlineLevel="0" r="55">
      <c r="A55" s="96" t="n">
        <v>20</v>
      </c>
      <c r="B55" s="96" t="s">
        <v>57</v>
      </c>
      <c r="C55" s="96" t="n">
        <v>61</v>
      </c>
      <c r="D55" s="124" t="s">
        <v>5352</v>
      </c>
      <c r="E55" s="125" t="s">
        <v>5353</v>
      </c>
    </row>
  </sheetData>
  <printOptions headings="false" gridLines="false" gridLinesSet="true" horizontalCentered="false" verticalCentered="false"/>
  <pageMargins left="0.75" right="0.75" top="1" bottom="1"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sheetPr filterMode="false">
    <pageSetUpPr fitToPage="true"/>
  </sheetPr>
  <dimension ref="A2:H28"/>
  <sheetViews>
    <sheetView colorId="64" defaultGridColor="true" rightToLeft="false" showFormulas="false" showGridLines="true" showOutlineSymbols="true" showRowColHeaders="true" showZeros="true" tabSelected="false" topLeftCell="C1" view="normal" windowProtection="false" workbookViewId="0" zoomScale="100" zoomScaleNormal="100" zoomScalePageLayoutView="100">
      <selection activeCell="F3" activeCellId="0" pane="topLeft" sqref="F3"/>
    </sheetView>
  </sheetViews>
  <sheetFormatPr defaultRowHeight="15"/>
  <cols>
    <col collapsed="false" hidden="false" max="1" min="1" style="0" width="8.4234693877551"/>
    <col collapsed="false" hidden="false" max="2" min="2" style="0" width="15.8571428571429"/>
    <col collapsed="false" hidden="false" max="3" min="3" style="0" width="17.2857142857143"/>
    <col collapsed="false" hidden="false" max="4" min="4" style="0" width="13.7040816326531"/>
    <col collapsed="false" hidden="false" max="5" min="5" style="0" width="12.4183673469388"/>
    <col collapsed="false" hidden="false" max="6" min="6" style="0" width="10.1428571428571"/>
    <col collapsed="false" hidden="false" max="8" min="7" style="0" width="8.70918367346939"/>
    <col collapsed="false" hidden="false" max="1025" min="9" style="126" width="8.70918367346939"/>
  </cols>
  <sheetData>
    <row collapsed="false" customFormat="false" customHeight="false" hidden="false" ht="15.75" outlineLevel="0" r="2">
      <c r="A2" s="127" t="s">
        <v>5354</v>
      </c>
    </row>
    <row collapsed="false" customFormat="false" customHeight="false" hidden="false" ht="15" outlineLevel="0" r="3">
      <c r="F3" s="128" t="s">
        <v>5355</v>
      </c>
    </row>
    <row collapsed="false" customFormat="false" customHeight="false" hidden="false" ht="45" outlineLevel="0" r="4">
      <c r="A4" s="129" t="s">
        <v>5356</v>
      </c>
      <c r="B4" s="129" t="s">
        <v>843</v>
      </c>
      <c r="C4" s="129" t="s">
        <v>5357</v>
      </c>
      <c r="D4" s="129" t="s">
        <v>5358</v>
      </c>
      <c r="E4" s="129" t="s">
        <v>5359</v>
      </c>
      <c r="F4" s="129" t="s">
        <v>5360</v>
      </c>
      <c r="G4" s="129" t="s">
        <v>5361</v>
      </c>
      <c r="H4" s="129" t="s">
        <v>5362</v>
      </c>
    </row>
    <row collapsed="false" customFormat="false" customHeight="true" hidden="false" ht="20.1" outlineLevel="0" r="5">
      <c r="A5" s="6" t="n">
        <v>1</v>
      </c>
      <c r="B5" s="130" t="s">
        <v>5363</v>
      </c>
      <c r="C5" s="131" t="n">
        <v>170</v>
      </c>
      <c r="D5" s="132" t="n">
        <v>115042</v>
      </c>
      <c r="E5" s="133" t="n">
        <v>25709.91</v>
      </c>
      <c r="F5" s="133" t="n">
        <v>16540.32</v>
      </c>
      <c r="G5" s="132" t="n">
        <v>142</v>
      </c>
      <c r="H5" s="134" t="n">
        <f aca="false">+G5/C5</f>
        <v>0.835294117647059</v>
      </c>
    </row>
    <row collapsed="false" customFormat="false" customHeight="true" hidden="false" ht="20.1" outlineLevel="0" r="6">
      <c r="A6" s="6" t="n">
        <v>2</v>
      </c>
      <c r="B6" s="130" t="s">
        <v>107</v>
      </c>
      <c r="C6" s="131" t="n">
        <v>199</v>
      </c>
      <c r="D6" s="132" t="n">
        <v>137217.693481781</v>
      </c>
      <c r="E6" s="133" t="n">
        <v>22388.05</v>
      </c>
      <c r="F6" s="133" t="n">
        <v>15582.325</v>
      </c>
      <c r="G6" s="132" t="n">
        <v>180</v>
      </c>
      <c r="H6" s="134" t="n">
        <f aca="false">+G6/C6</f>
        <v>0.904522613065327</v>
      </c>
    </row>
    <row collapsed="false" customFormat="false" customHeight="true" hidden="false" ht="20.1" outlineLevel="0" r="7">
      <c r="A7" s="6" t="n">
        <v>3</v>
      </c>
      <c r="B7" s="130" t="s">
        <v>33</v>
      </c>
      <c r="C7" s="131" t="n">
        <v>157</v>
      </c>
      <c r="D7" s="132" t="n">
        <v>60624.5450202429</v>
      </c>
      <c r="E7" s="133" t="n">
        <v>16742.512</v>
      </c>
      <c r="F7" s="133" t="n">
        <v>8052.98</v>
      </c>
      <c r="G7" s="132" t="n">
        <v>135</v>
      </c>
      <c r="H7" s="134" t="n">
        <f aca="false">+G7/C7</f>
        <v>0.859872611464968</v>
      </c>
    </row>
    <row collapsed="false" customFormat="false" customHeight="true" hidden="false" ht="20.1" outlineLevel="0" r="8">
      <c r="A8" s="6" t="n">
        <v>4</v>
      </c>
      <c r="B8" s="130" t="s">
        <v>39</v>
      </c>
      <c r="C8" s="131" t="n">
        <v>118</v>
      </c>
      <c r="D8" s="132" t="n">
        <v>49514.9129959514</v>
      </c>
      <c r="E8" s="133" t="n">
        <v>11704.4</v>
      </c>
      <c r="F8" s="133" t="n">
        <v>9337.435</v>
      </c>
      <c r="G8" s="132" t="n">
        <v>87</v>
      </c>
      <c r="H8" s="134" t="n">
        <f aca="false">+G8/C8</f>
        <v>0.73728813559322</v>
      </c>
    </row>
    <row collapsed="false" customFormat="false" customHeight="true" hidden="false" ht="20.1" outlineLevel="0" r="9">
      <c r="A9" s="6" t="n">
        <v>5</v>
      </c>
      <c r="B9" s="130" t="s">
        <v>48</v>
      </c>
      <c r="C9" s="131" t="n">
        <v>125</v>
      </c>
      <c r="D9" s="132" t="n">
        <v>59973.4533198381</v>
      </c>
      <c r="E9" s="133" t="n">
        <v>11213.15</v>
      </c>
      <c r="F9" s="133" t="n">
        <v>8470.84</v>
      </c>
      <c r="G9" s="132" t="n">
        <v>100</v>
      </c>
      <c r="H9" s="134" t="n">
        <f aca="false">+G9/C9</f>
        <v>0.8</v>
      </c>
    </row>
    <row collapsed="false" customFormat="false" customHeight="true" hidden="false" ht="20.1" outlineLevel="0" r="10">
      <c r="A10" s="6" t="n">
        <v>6</v>
      </c>
      <c r="B10" s="130" t="s">
        <v>78</v>
      </c>
      <c r="C10" s="131" t="n">
        <v>104</v>
      </c>
      <c r="D10" s="132" t="n">
        <v>45355.2</v>
      </c>
      <c r="E10" s="133" t="n">
        <v>9107.392</v>
      </c>
      <c r="F10" s="133" t="n">
        <v>3921.975</v>
      </c>
      <c r="G10" s="132" t="n">
        <v>83</v>
      </c>
      <c r="H10" s="134" t="n">
        <f aca="false">+G10/C10</f>
        <v>0.798076923076923</v>
      </c>
    </row>
    <row collapsed="false" customFormat="false" customHeight="true" hidden="false" ht="20.1" outlineLevel="0" r="11">
      <c r="A11" s="6" t="n">
        <v>7</v>
      </c>
      <c r="B11" s="130" t="s">
        <v>140</v>
      </c>
      <c r="C11" s="131" t="n">
        <v>68</v>
      </c>
      <c r="D11" s="132" t="n">
        <v>46411.3595546559</v>
      </c>
      <c r="E11" s="133" t="n">
        <v>8755.97</v>
      </c>
      <c r="F11" s="133" t="n">
        <v>4132.63</v>
      </c>
      <c r="G11" s="132" t="n">
        <v>45</v>
      </c>
      <c r="H11" s="134" t="n">
        <f aca="false">+G11/C11</f>
        <v>0.661764705882353</v>
      </c>
    </row>
    <row collapsed="false" customFormat="false" customHeight="true" hidden="false" ht="20.1" outlineLevel="0" r="12">
      <c r="A12" s="6" t="n">
        <v>8</v>
      </c>
      <c r="B12" s="130" t="s">
        <v>124</v>
      </c>
      <c r="C12" s="131" t="n">
        <v>49</v>
      </c>
      <c r="D12" s="132" t="n">
        <v>53252.3769230769</v>
      </c>
      <c r="E12" s="133" t="n">
        <v>8597.42</v>
      </c>
      <c r="F12" s="133" t="n">
        <v>6355.575</v>
      </c>
      <c r="G12" s="132" t="n">
        <v>34</v>
      </c>
      <c r="H12" s="134" t="n">
        <f aca="false">+G12/C12</f>
        <v>0.693877551020408</v>
      </c>
    </row>
    <row collapsed="false" customFormat="false" customHeight="true" hidden="false" ht="20.1" outlineLevel="0" r="13">
      <c r="A13" s="6" t="n">
        <v>9</v>
      </c>
      <c r="B13" s="130" t="s">
        <v>85</v>
      </c>
      <c r="C13" s="131" t="n">
        <v>46</v>
      </c>
      <c r="D13" s="132" t="n">
        <v>23153.29</v>
      </c>
      <c r="E13" s="133" t="n">
        <v>6365.661</v>
      </c>
      <c r="F13" s="133" t="n">
        <v>5121.95</v>
      </c>
      <c r="G13" s="132" t="n">
        <v>35</v>
      </c>
      <c r="H13" s="134" t="n">
        <f aca="false">+G13/C13</f>
        <v>0.760869565217391</v>
      </c>
    </row>
    <row collapsed="false" customFormat="false" customHeight="true" hidden="false" ht="20.1" outlineLevel="0" r="14">
      <c r="A14" s="6" t="n">
        <v>10</v>
      </c>
      <c r="B14" s="130" t="s">
        <v>54</v>
      </c>
      <c r="C14" s="131" t="n">
        <v>89</v>
      </c>
      <c r="D14" s="132" t="n">
        <v>30959.2210526316</v>
      </c>
      <c r="E14" s="133" t="n">
        <v>6282.506</v>
      </c>
      <c r="F14" s="133" t="n">
        <v>4411.145</v>
      </c>
      <c r="G14" s="132" t="n">
        <v>66</v>
      </c>
      <c r="H14" s="134" t="n">
        <f aca="false">+G14/C14</f>
        <v>0.741573033707865</v>
      </c>
    </row>
    <row collapsed="false" customFormat="false" customHeight="true" hidden="false" ht="20.1" outlineLevel="0" r="15">
      <c r="A15" s="6" t="n">
        <v>11</v>
      </c>
      <c r="B15" s="130" t="s">
        <v>51</v>
      </c>
      <c r="C15" s="131" t="n">
        <v>61</v>
      </c>
      <c r="D15" s="132" t="n">
        <v>14970.9894736842</v>
      </c>
      <c r="E15" s="133" t="n">
        <v>4504.265</v>
      </c>
      <c r="F15" s="133" t="n">
        <v>2372</v>
      </c>
      <c r="G15" s="132" t="n">
        <v>31</v>
      </c>
      <c r="H15" s="134" t="n">
        <f aca="false">+G15/C15</f>
        <v>0.508196721311475</v>
      </c>
    </row>
    <row collapsed="false" customFormat="false" customHeight="true" hidden="false" ht="20.1" outlineLevel="0" r="16">
      <c r="A16" s="6" t="n">
        <v>12</v>
      </c>
      <c r="B16" s="130" t="s">
        <v>19</v>
      </c>
      <c r="C16" s="131" t="n">
        <v>24</v>
      </c>
      <c r="D16" s="132" t="n">
        <v>33989</v>
      </c>
      <c r="E16" s="133" t="n">
        <v>3058.2</v>
      </c>
      <c r="F16" s="133" t="n">
        <v>2679.38</v>
      </c>
      <c r="G16" s="132" t="n">
        <v>24</v>
      </c>
      <c r="H16" s="134" t="n">
        <f aca="false">+G16/C16</f>
        <v>1</v>
      </c>
    </row>
    <row collapsed="false" customFormat="false" customHeight="true" hidden="false" ht="20.1" outlineLevel="0" r="17">
      <c r="A17" s="6" t="n">
        <v>13</v>
      </c>
      <c r="B17" s="130" t="s">
        <v>93</v>
      </c>
      <c r="C17" s="131" t="n">
        <v>26</v>
      </c>
      <c r="D17" s="132" t="n">
        <v>14744.9659109312</v>
      </c>
      <c r="E17" s="133" t="n">
        <v>2195.09</v>
      </c>
      <c r="F17" s="133" t="n">
        <v>1243.4</v>
      </c>
      <c r="G17" s="132" t="n">
        <v>19</v>
      </c>
      <c r="H17" s="134" t="n">
        <f aca="false">+G17/C17</f>
        <v>0.730769230769231</v>
      </c>
    </row>
    <row collapsed="false" customFormat="false" customHeight="true" hidden="false" ht="20.1" outlineLevel="0" r="18">
      <c r="A18" s="6" t="n">
        <v>14</v>
      </c>
      <c r="B18" s="135" t="s">
        <v>42</v>
      </c>
      <c r="C18" s="131" t="n">
        <v>15</v>
      </c>
      <c r="D18" s="132" t="n">
        <v>6396.38</v>
      </c>
      <c r="E18" s="133" t="n">
        <v>1487.201</v>
      </c>
      <c r="F18" s="133" t="n">
        <v>818.795</v>
      </c>
      <c r="G18" s="132" t="n">
        <v>12</v>
      </c>
      <c r="H18" s="134" t="n">
        <f aca="false">+G18/C18</f>
        <v>0.8</v>
      </c>
    </row>
    <row collapsed="false" customFormat="false" customHeight="true" hidden="false" ht="20.1" outlineLevel="0" r="19">
      <c r="A19" s="6" t="n">
        <v>15</v>
      </c>
      <c r="B19" s="130" t="s">
        <v>36</v>
      </c>
      <c r="C19" s="131" t="n">
        <v>21</v>
      </c>
      <c r="D19" s="132" t="n">
        <v>17789.0429959514</v>
      </c>
      <c r="E19" s="133" t="n">
        <v>1419.57</v>
      </c>
      <c r="F19" s="133" t="n">
        <v>1047.06</v>
      </c>
      <c r="G19" s="132" t="n">
        <v>14</v>
      </c>
      <c r="H19" s="134" t="n">
        <f aca="false">+G19/C19</f>
        <v>0.666666666666667</v>
      </c>
    </row>
    <row collapsed="false" customFormat="false" customHeight="true" hidden="false" ht="20.1" outlineLevel="0" r="20">
      <c r="A20" s="6" t="n">
        <v>16</v>
      </c>
      <c r="B20" s="130" t="s">
        <v>70</v>
      </c>
      <c r="C20" s="131" t="n">
        <v>25</v>
      </c>
      <c r="D20" s="132" t="n">
        <v>17039.87</v>
      </c>
      <c r="E20" s="133" t="n">
        <v>826.687</v>
      </c>
      <c r="F20" s="133" t="n">
        <v>534.74</v>
      </c>
      <c r="G20" s="132" t="n">
        <v>10</v>
      </c>
      <c r="H20" s="134" t="n">
        <f aca="false">+G20/C20</f>
        <v>0.4</v>
      </c>
    </row>
    <row collapsed="false" customFormat="false" customHeight="true" hidden="false" ht="20.1" outlineLevel="0" r="21">
      <c r="A21" s="6" t="n">
        <v>17</v>
      </c>
      <c r="B21" s="130" t="s">
        <v>27</v>
      </c>
      <c r="C21" s="131" t="n">
        <v>25</v>
      </c>
      <c r="D21" s="132" t="n">
        <v>5346</v>
      </c>
      <c r="E21" s="133" t="n">
        <v>804.22</v>
      </c>
      <c r="F21" s="133" t="n">
        <v>500.98</v>
      </c>
      <c r="G21" s="132" t="n">
        <v>24</v>
      </c>
      <c r="H21" s="134" t="n">
        <f aca="false">+G21/C21</f>
        <v>0.96</v>
      </c>
    </row>
    <row collapsed="false" customFormat="false" customHeight="true" hidden="false" ht="20.1" outlineLevel="0" r="22">
      <c r="A22" s="6" t="n">
        <v>18</v>
      </c>
      <c r="B22" s="130" t="s">
        <v>57</v>
      </c>
      <c r="C22" s="131" t="n">
        <v>3</v>
      </c>
      <c r="D22" s="132" t="n">
        <v>3258.004048583</v>
      </c>
      <c r="E22" s="133" t="n">
        <v>614.89</v>
      </c>
      <c r="F22" s="133" t="n">
        <v>553.07</v>
      </c>
      <c r="G22" s="132" t="n">
        <v>2</v>
      </c>
      <c r="H22" s="134" t="n">
        <f aca="false">+G22/C22</f>
        <v>0.666666666666667</v>
      </c>
    </row>
    <row collapsed="false" customFormat="false" customHeight="true" hidden="false" ht="20.1" outlineLevel="0" r="23">
      <c r="A23" s="6" t="n">
        <v>19</v>
      </c>
      <c r="B23" s="130" t="s">
        <v>91</v>
      </c>
      <c r="C23" s="131" t="n">
        <v>32</v>
      </c>
      <c r="D23" s="132" t="n">
        <v>0</v>
      </c>
      <c r="E23" s="133" t="n">
        <v>137.89</v>
      </c>
      <c r="F23" s="133" t="n">
        <v>137.89</v>
      </c>
      <c r="G23" s="132" t="n">
        <v>32</v>
      </c>
      <c r="H23" s="134" t="n">
        <f aca="false">+G23/C23</f>
        <v>1</v>
      </c>
    </row>
    <row collapsed="false" customFormat="false" customHeight="true" hidden="false" ht="20.1" outlineLevel="0" r="24">
      <c r="A24" s="6" t="n">
        <v>20</v>
      </c>
      <c r="B24" s="130" t="s">
        <v>353</v>
      </c>
      <c r="C24" s="131" t="n">
        <v>2</v>
      </c>
      <c r="D24" s="132" t="n">
        <v>508</v>
      </c>
      <c r="E24" s="133" t="n">
        <v>52.29</v>
      </c>
      <c r="F24" s="133" t="n">
        <v>20.41</v>
      </c>
      <c r="G24" s="132" t="n">
        <v>1</v>
      </c>
      <c r="H24" s="134" t="n">
        <f aca="false">+G24/C24</f>
        <v>0.5</v>
      </c>
    </row>
    <row collapsed="false" customFormat="false" customHeight="true" hidden="false" ht="20.1" outlineLevel="0" r="25">
      <c r="A25" s="6" t="n">
        <v>21</v>
      </c>
      <c r="B25" s="130" t="s">
        <v>61</v>
      </c>
      <c r="C25" s="131" t="n">
        <v>4</v>
      </c>
      <c r="D25" s="132" t="n">
        <v>0</v>
      </c>
      <c r="E25" s="133" t="n">
        <v>39.966</v>
      </c>
      <c r="F25" s="133" t="n">
        <v>39.96</v>
      </c>
      <c r="G25" s="132" t="n">
        <v>4</v>
      </c>
      <c r="H25" s="134" t="n">
        <f aca="false">+G25/C25</f>
        <v>1</v>
      </c>
    </row>
    <row collapsed="false" customFormat="false" customHeight="true" hidden="false" ht="20.1" outlineLevel="0" r="26">
      <c r="A26" s="2"/>
      <c r="B26" s="2"/>
      <c r="C26" s="136" t="n">
        <f aca="false">SUM(C5:C25)</f>
        <v>1363</v>
      </c>
      <c r="D26" s="136" t="n">
        <f aca="false">SUM(D5:D25)</f>
        <v>735546.304777328</v>
      </c>
      <c r="E26" s="136" t="n">
        <f aca="false">SUM(E5:E25)</f>
        <v>142007.24</v>
      </c>
      <c r="F26" s="136" t="n">
        <f aca="false">SUM(F5:F25)</f>
        <v>91874.86</v>
      </c>
      <c r="G26" s="136" t="n">
        <f aca="false">SUM(G5:G25)</f>
        <v>1080</v>
      </c>
      <c r="H26" s="137" t="n">
        <f aca="false">+G26/C26</f>
        <v>0.792369772560528</v>
      </c>
    </row>
    <row collapsed="false" customFormat="false" customHeight="false" hidden="false" ht="15" outlineLevel="0" r="28">
      <c r="A28" s="90" t="s">
        <v>5364</v>
      </c>
    </row>
  </sheetData>
  <printOptions headings="false" gridLines="false" gridLinesSet="true" horizontalCentered="true" verticalCentered="false"/>
  <pageMargins left="0.511805555555555" right="0.511805555555555" top="0.551388888888889" bottom="0.551388888888889"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B3:BD1402"/>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B3" activeCellId="0" pane="topLeft" sqref="B3"/>
    </sheetView>
  </sheetViews>
  <sheetFormatPr defaultRowHeight="15"/>
  <cols>
    <col collapsed="false" hidden="false" max="1" min="1" style="126" width="10.5765306122449"/>
    <col collapsed="false" hidden="false" max="56" min="2" style="0" width="10.5765306122449"/>
    <col collapsed="false" hidden="false" max="1025" min="57" style="126" width="10.5765306122449"/>
  </cols>
  <sheetData>
    <row collapsed="false" customFormat="false" customHeight="false" hidden="false" ht="15" outlineLevel="0" r="3">
      <c r="B3" s="6" t="s">
        <v>33</v>
      </c>
      <c r="C3" s="6" t="e">
        <f aca="false">IF(B3&lt;&gt;B2,VLOOKUP(B3,#REF!!$A$1:$B$21,2)*1000+1,C2+1)</f>
        <v>#REF!</v>
      </c>
      <c r="D3" s="6" t="s">
        <v>759</v>
      </c>
      <c r="E3" s="6" t="s">
        <v>5365</v>
      </c>
      <c r="F3" s="8" t="s">
        <v>5366</v>
      </c>
      <c r="G3" s="17" t="n">
        <v>176.77</v>
      </c>
      <c r="H3" s="17" t="n">
        <v>136.88</v>
      </c>
      <c r="I3" s="17" t="n">
        <v>136.88</v>
      </c>
      <c r="J3" s="138" t="n">
        <v>1047</v>
      </c>
      <c r="K3" s="6" t="s">
        <v>5367</v>
      </c>
      <c r="L3" s="6" t="n">
        <v>1</v>
      </c>
      <c r="M3" s="14"/>
      <c r="N3" s="14"/>
      <c r="O3" s="14"/>
      <c r="P3" s="14"/>
      <c r="Q3" s="14"/>
      <c r="R3" s="14"/>
      <c r="S3" s="14"/>
      <c r="T3" s="14"/>
      <c r="U3" s="14"/>
      <c r="V3" s="14"/>
      <c r="W3" s="14"/>
      <c r="X3" s="14"/>
      <c r="Y3" s="14"/>
      <c r="Z3" s="14"/>
      <c r="AA3" s="14"/>
      <c r="AB3" s="6" t="n">
        <v>1</v>
      </c>
      <c r="AC3" s="6" t="s">
        <v>5368</v>
      </c>
      <c r="AD3" s="6" t="s">
        <v>5369</v>
      </c>
      <c r="AE3" s="6"/>
      <c r="AF3" s="14"/>
      <c r="AG3" s="14"/>
      <c r="AH3" s="14"/>
      <c r="AI3" s="10" t="n">
        <f aca="false">+H3-I3</f>
        <v>0</v>
      </c>
      <c r="AJ3" s="139" t="n">
        <f aca="false">+I3/H3</f>
        <v>1</v>
      </c>
      <c r="AK3" s="140" t="n">
        <f aca="false">IF(AB3&gt;=1,H3-I3,"on going")</f>
        <v>0</v>
      </c>
      <c r="AL3" s="12"/>
      <c r="AM3" s="141" t="n">
        <f aca="false">ROUND(+$H3*0.4,2)</f>
        <v>54.75</v>
      </c>
      <c r="AN3" s="141" t="n">
        <f aca="false">ROUND(+$H3*0.4,2)</f>
        <v>54.75</v>
      </c>
      <c r="AO3" s="141" t="n">
        <f aca="false">ROUND(+$H3*0.2,2)</f>
        <v>27.38</v>
      </c>
      <c r="AP3" s="141"/>
      <c r="AQ3" s="142"/>
      <c r="AR3" s="142"/>
      <c r="AS3" s="141"/>
      <c r="AT3" s="141"/>
      <c r="AU3" s="141"/>
      <c r="AV3" s="142"/>
      <c r="AW3" s="142"/>
      <c r="AX3" s="141"/>
      <c r="AY3" s="14"/>
      <c r="AZ3" s="14"/>
      <c r="BA3" s="14"/>
      <c r="BB3" s="6" t="s">
        <v>253</v>
      </c>
      <c r="BC3" s="20"/>
      <c r="BD3" s="14"/>
    </row>
    <row collapsed="false" customFormat="false" customHeight="false" hidden="false" ht="15" outlineLevel="0" r="4">
      <c r="B4" s="6" t="s">
        <v>33</v>
      </c>
      <c r="C4" s="6" t="e">
        <f aca="false">IF(B4&lt;&gt;B3,VLOOKUP(B4,#REF!!$A$1:$B$21,2)*1000+1,C3+1)</f>
        <v>#REF!</v>
      </c>
      <c r="D4" s="6" t="s">
        <v>759</v>
      </c>
      <c r="E4" s="6" t="s">
        <v>5370</v>
      </c>
      <c r="F4" s="8" t="s">
        <v>5371</v>
      </c>
      <c r="G4" s="17" t="n">
        <v>85.26</v>
      </c>
      <c r="H4" s="17" t="n">
        <v>63.89</v>
      </c>
      <c r="I4" s="17" t="n">
        <v>63.89</v>
      </c>
      <c r="J4" s="138" t="n">
        <v>171</v>
      </c>
      <c r="K4" s="6" t="s">
        <v>5367</v>
      </c>
      <c r="L4" s="6" t="n">
        <v>1</v>
      </c>
      <c r="M4" s="14"/>
      <c r="N4" s="14"/>
      <c r="O4" s="14"/>
      <c r="P4" s="14"/>
      <c r="Q4" s="14"/>
      <c r="R4" s="14"/>
      <c r="S4" s="14"/>
      <c r="T4" s="14"/>
      <c r="U4" s="14"/>
      <c r="V4" s="14"/>
      <c r="W4" s="14"/>
      <c r="X4" s="14"/>
      <c r="Y4" s="14"/>
      <c r="Z4" s="14"/>
      <c r="AA4" s="14"/>
      <c r="AB4" s="6" t="n">
        <v>1</v>
      </c>
      <c r="AC4" s="6" t="s">
        <v>5368</v>
      </c>
      <c r="AD4" s="6" t="s">
        <v>5369</v>
      </c>
      <c r="AE4" s="6" t="s">
        <v>5369</v>
      </c>
      <c r="AF4" s="14"/>
      <c r="AG4" s="14"/>
      <c r="AH4" s="14"/>
      <c r="AI4" s="10" t="n">
        <f aca="false">+H4-I4</f>
        <v>0</v>
      </c>
      <c r="AJ4" s="139" t="n">
        <f aca="false">+I4/H4</f>
        <v>1</v>
      </c>
      <c r="AK4" s="140" t="n">
        <f aca="false">IF(AB4&gt;=1,H4-I4,"on going")</f>
        <v>0</v>
      </c>
      <c r="AL4" s="12"/>
      <c r="AM4" s="141" t="n">
        <f aca="false">ROUND(+$H4*0.4,2)</f>
        <v>25.56</v>
      </c>
      <c r="AN4" s="141" t="n">
        <f aca="false">ROUND(+$H4*0.4,2)</f>
        <v>25.56</v>
      </c>
      <c r="AO4" s="141" t="n">
        <f aca="false">ROUND(+$H4*0.2,2)</f>
        <v>12.78</v>
      </c>
      <c r="AP4" s="141"/>
      <c r="AQ4" s="142"/>
      <c r="AR4" s="142"/>
      <c r="AS4" s="141"/>
      <c r="AT4" s="141"/>
      <c r="AU4" s="141"/>
      <c r="AV4" s="142"/>
      <c r="AW4" s="142"/>
      <c r="AX4" s="141"/>
      <c r="AY4" s="14"/>
      <c r="AZ4" s="14"/>
      <c r="BA4" s="14"/>
      <c r="BB4" s="6" t="s">
        <v>253</v>
      </c>
      <c r="BC4" s="20"/>
      <c r="BD4" s="14"/>
    </row>
    <row collapsed="false" customFormat="false" customHeight="false" hidden="false" ht="15" outlineLevel="0" r="5">
      <c r="B5" s="6" t="s">
        <v>33</v>
      </c>
      <c r="C5" s="6" t="e">
        <f aca="false">IF(B5&lt;&gt;B4,VLOOKUP(B5,#REF!!$A$1:$B$21,2)*1000+1,C4+1)</f>
        <v>#REF!</v>
      </c>
      <c r="D5" s="6" t="s">
        <v>759</v>
      </c>
      <c r="E5" s="6" t="s">
        <v>5372</v>
      </c>
      <c r="F5" s="8" t="s">
        <v>5373</v>
      </c>
      <c r="G5" s="17" t="n">
        <v>134.8</v>
      </c>
      <c r="H5" s="17" t="n">
        <v>127.79</v>
      </c>
      <c r="I5" s="17" t="n">
        <v>127.79</v>
      </c>
      <c r="J5" s="138" t="n">
        <v>303</v>
      </c>
      <c r="K5" s="6" t="s">
        <v>5367</v>
      </c>
      <c r="L5" s="6" t="n">
        <v>1</v>
      </c>
      <c r="M5" s="14"/>
      <c r="N5" s="14"/>
      <c r="O5" s="14"/>
      <c r="P5" s="14"/>
      <c r="Q5" s="14"/>
      <c r="R5" s="14"/>
      <c r="S5" s="14"/>
      <c r="T5" s="14"/>
      <c r="U5" s="14"/>
      <c r="V5" s="14"/>
      <c r="W5" s="14"/>
      <c r="X5" s="14"/>
      <c r="Y5" s="14"/>
      <c r="Z5" s="14"/>
      <c r="AA5" s="14"/>
      <c r="AB5" s="6" t="n">
        <v>1</v>
      </c>
      <c r="AC5" s="6" t="s">
        <v>5368</v>
      </c>
      <c r="AD5" s="6" t="s">
        <v>5369</v>
      </c>
      <c r="AE5" s="6" t="s">
        <v>5374</v>
      </c>
      <c r="AF5" s="14"/>
      <c r="AG5" s="14"/>
      <c r="AH5" s="14"/>
      <c r="AI5" s="10" t="n">
        <f aca="false">+H5-I5</f>
        <v>0</v>
      </c>
      <c r="AJ5" s="139" t="n">
        <f aca="false">+I5/H5</f>
        <v>1</v>
      </c>
      <c r="AK5" s="140" t="n">
        <f aca="false">IF(AB5&gt;=1,H5-I5,"on going")</f>
        <v>0</v>
      </c>
      <c r="AL5" s="12"/>
      <c r="AM5" s="141" t="n">
        <f aca="false">ROUND(+$H5*0.4,2)</f>
        <v>51.12</v>
      </c>
      <c r="AN5" s="141" t="n">
        <f aca="false">ROUND(+$H5*0.4,2)</f>
        <v>51.12</v>
      </c>
      <c r="AO5" s="141" t="n">
        <f aca="false">ROUND(+$H5*0.2,2)</f>
        <v>25.56</v>
      </c>
      <c r="AP5" s="141"/>
      <c r="AQ5" s="142"/>
      <c r="AR5" s="141"/>
      <c r="AS5" s="141"/>
      <c r="AT5" s="141"/>
      <c r="AU5" s="141"/>
      <c r="AV5" s="142"/>
      <c r="AW5" s="142"/>
      <c r="AX5" s="141"/>
      <c r="AY5" s="14"/>
      <c r="AZ5" s="14"/>
      <c r="BA5" s="14"/>
      <c r="BB5" s="6" t="s">
        <v>253</v>
      </c>
      <c r="BC5" s="20"/>
      <c r="BD5" s="14"/>
    </row>
    <row collapsed="false" customFormat="false" customHeight="false" hidden="false" ht="15" outlineLevel="0" r="6">
      <c r="B6" s="6" t="s">
        <v>82</v>
      </c>
      <c r="C6" s="6" t="e">
        <f aca="false">IF(B6&lt;&gt;B5,VLOOKUP(B6,#REF!!$A$1:$B$21,2)*1000+1,C5+1)</f>
        <v>#REF!</v>
      </c>
      <c r="D6" s="6" t="s">
        <v>759</v>
      </c>
      <c r="E6" s="6" t="s">
        <v>5375</v>
      </c>
      <c r="F6" s="8" t="s">
        <v>5376</v>
      </c>
      <c r="G6" s="17" t="n">
        <v>25.54</v>
      </c>
      <c r="H6" s="17" t="n">
        <v>22.05</v>
      </c>
      <c r="I6" s="17" t="n">
        <v>18.57</v>
      </c>
      <c r="J6" s="138" t="n">
        <v>32</v>
      </c>
      <c r="K6" s="6" t="s">
        <v>5367</v>
      </c>
      <c r="L6" s="6" t="n">
        <v>1</v>
      </c>
      <c r="M6" s="14"/>
      <c r="N6" s="14"/>
      <c r="O6" s="14"/>
      <c r="P6" s="14"/>
      <c r="Q6" s="14"/>
      <c r="R6" s="14"/>
      <c r="S6" s="14"/>
      <c r="T6" s="14"/>
      <c r="U6" s="14"/>
      <c r="V6" s="14"/>
      <c r="W6" s="14"/>
      <c r="X6" s="14"/>
      <c r="Y6" s="14"/>
      <c r="Z6" s="14"/>
      <c r="AA6" s="14"/>
      <c r="AB6" s="6" t="n">
        <v>1</v>
      </c>
      <c r="AC6" s="6" t="s">
        <v>5368</v>
      </c>
      <c r="AD6" s="6" t="s">
        <v>5369</v>
      </c>
      <c r="AE6" s="6" t="s">
        <v>5377</v>
      </c>
      <c r="AF6" s="14"/>
      <c r="AG6" s="14"/>
      <c r="AH6" s="14"/>
      <c r="AI6" s="10" t="n">
        <f aca="false">+H6-I6</f>
        <v>3.48</v>
      </c>
      <c r="AJ6" s="139" t="n">
        <f aca="false">+I6/H6</f>
        <v>0.842176870748299</v>
      </c>
      <c r="AK6" s="140" t="n">
        <f aca="false">IF(AB6&gt;=1,H6-I6,"on going")</f>
        <v>3.48</v>
      </c>
      <c r="AL6" s="12"/>
      <c r="AM6" s="141" t="n">
        <f aca="false">ROUND(+$H6*0.4,2)</f>
        <v>8.82</v>
      </c>
      <c r="AN6" s="141" t="n">
        <f aca="false">ROUND(+$H6*0.4,2)</f>
        <v>8.82</v>
      </c>
      <c r="AO6" s="141" t="n">
        <f aca="false">ROUND(+$H6*0.2,2)</f>
        <v>4.41</v>
      </c>
      <c r="AP6" s="142"/>
      <c r="AQ6" s="142"/>
      <c r="AR6" s="141"/>
      <c r="AS6" s="142"/>
      <c r="AT6" s="142"/>
      <c r="AU6" s="141"/>
      <c r="AV6" s="142"/>
      <c r="AW6" s="142"/>
      <c r="AX6" s="142"/>
      <c r="AY6" s="11"/>
      <c r="AZ6" s="14"/>
      <c r="BA6" s="11"/>
      <c r="BB6" s="6" t="s">
        <v>253</v>
      </c>
      <c r="BC6" s="19"/>
      <c r="BD6" s="14"/>
    </row>
    <row collapsed="false" customFormat="false" customHeight="false" hidden="false" ht="15" outlineLevel="0" r="7">
      <c r="B7" s="6" t="s">
        <v>85</v>
      </c>
      <c r="C7" s="6" t="e">
        <f aca="false">IF(B7&lt;&gt;B6,VLOOKUP(B7,#REF!!$A$1:$B$21,2)*1000+1,C6+1)</f>
        <v>#REF!</v>
      </c>
      <c r="D7" s="6" t="s">
        <v>759</v>
      </c>
      <c r="E7" s="6" t="s">
        <v>5378</v>
      </c>
      <c r="F7" s="8" t="s">
        <v>5379</v>
      </c>
      <c r="G7" s="17" t="n">
        <v>92.06</v>
      </c>
      <c r="H7" s="17" t="n">
        <v>87.46</v>
      </c>
      <c r="I7" s="17" t="n">
        <v>77.9</v>
      </c>
      <c r="J7" s="138" t="n">
        <v>206</v>
      </c>
      <c r="K7" s="6" t="s">
        <v>5367</v>
      </c>
      <c r="L7" s="6" t="n">
        <v>1</v>
      </c>
      <c r="M7" s="14"/>
      <c r="N7" s="14"/>
      <c r="O7" s="14"/>
      <c r="P7" s="14"/>
      <c r="Q7" s="14"/>
      <c r="R7" s="14"/>
      <c r="S7" s="14"/>
      <c r="T7" s="14"/>
      <c r="U7" s="14"/>
      <c r="V7" s="14"/>
      <c r="W7" s="14"/>
      <c r="X7" s="14"/>
      <c r="Y7" s="14"/>
      <c r="Z7" s="14"/>
      <c r="AA7" s="14"/>
      <c r="AB7" s="6" t="n">
        <v>1</v>
      </c>
      <c r="AC7" s="6" t="s">
        <v>5368</v>
      </c>
      <c r="AD7" s="6" t="s">
        <v>5369</v>
      </c>
      <c r="AE7" s="6" t="s">
        <v>5380</v>
      </c>
      <c r="AF7" s="14"/>
      <c r="AG7" s="14"/>
      <c r="AH7" s="14"/>
      <c r="AI7" s="10" t="n">
        <f aca="false">+H7-I7</f>
        <v>9.55999999999999</v>
      </c>
      <c r="AJ7" s="139" t="n">
        <f aca="false">+I7/H7</f>
        <v>0.890692888177453</v>
      </c>
      <c r="AK7" s="140" t="n">
        <f aca="false">IF(AB7&gt;=1,H7-I7,"on going")</f>
        <v>9.55999999999999</v>
      </c>
      <c r="AL7" s="12"/>
      <c r="AM7" s="141" t="n">
        <f aca="false">ROUND(+$H7*0.4,2)</f>
        <v>34.98</v>
      </c>
      <c r="AN7" s="141" t="n">
        <f aca="false">ROUND(+$H7*0.4,2)</f>
        <v>34.98</v>
      </c>
      <c r="AO7" s="141" t="n">
        <f aca="false">ROUND(+$H7*0.2,2)</f>
        <v>17.49</v>
      </c>
      <c r="AP7" s="141"/>
      <c r="AQ7" s="142"/>
      <c r="AR7" s="141"/>
      <c r="AS7" s="141"/>
      <c r="AT7" s="141"/>
      <c r="AU7" s="142"/>
      <c r="AV7" s="141"/>
      <c r="AW7" s="141"/>
      <c r="AX7" s="141"/>
      <c r="AY7" s="11"/>
      <c r="AZ7" s="14"/>
      <c r="BA7" s="11"/>
      <c r="BB7" s="6" t="s">
        <v>253</v>
      </c>
      <c r="BC7" s="19"/>
      <c r="BD7" s="14"/>
    </row>
    <row collapsed="false" customFormat="false" customHeight="false" hidden="false" ht="15" outlineLevel="0" r="8">
      <c r="B8" s="6" t="s">
        <v>85</v>
      </c>
      <c r="C8" s="6" t="e">
        <f aca="false">IF(B8&lt;&gt;B7,VLOOKUP(B8,#REF!!$A$1:$B$21,2)*1000+1,C7+1)</f>
        <v>#REF!</v>
      </c>
      <c r="D8" s="6" t="s">
        <v>759</v>
      </c>
      <c r="E8" s="6" t="s">
        <v>5381</v>
      </c>
      <c r="F8" s="8" t="s">
        <v>5382</v>
      </c>
      <c r="G8" s="17" t="n">
        <v>1517.17</v>
      </c>
      <c r="H8" s="17" t="n">
        <v>1275.55</v>
      </c>
      <c r="I8" s="17" t="n">
        <v>1275.55</v>
      </c>
      <c r="J8" s="138" t="n">
        <v>2381</v>
      </c>
      <c r="K8" s="6" t="s">
        <v>5367</v>
      </c>
      <c r="L8" s="6" t="n">
        <v>1</v>
      </c>
      <c r="M8" s="14"/>
      <c r="N8" s="14"/>
      <c r="O8" s="14"/>
      <c r="P8" s="14"/>
      <c r="Q8" s="14"/>
      <c r="R8" s="14"/>
      <c r="S8" s="14"/>
      <c r="T8" s="14"/>
      <c r="U8" s="14"/>
      <c r="V8" s="14"/>
      <c r="W8" s="14"/>
      <c r="X8" s="14"/>
      <c r="Y8" s="14"/>
      <c r="Z8" s="14"/>
      <c r="AA8" s="14"/>
      <c r="AB8" s="6" t="n">
        <v>1</v>
      </c>
      <c r="AC8" s="6" t="s">
        <v>5368</v>
      </c>
      <c r="AD8" s="6" t="s">
        <v>5369</v>
      </c>
      <c r="AE8" s="6" t="s">
        <v>5383</v>
      </c>
      <c r="AF8" s="14"/>
      <c r="AG8" s="14"/>
      <c r="AH8" s="14"/>
      <c r="AI8" s="10" t="n">
        <f aca="false">+H8-I8</f>
        <v>0</v>
      </c>
      <c r="AJ8" s="139" t="n">
        <f aca="false">+I8/H8</f>
        <v>1</v>
      </c>
      <c r="AK8" s="140" t="n">
        <f aca="false">IF(AB8&gt;=1,H8-I8,"on going")</f>
        <v>0</v>
      </c>
      <c r="AL8" s="12"/>
      <c r="AM8" s="141" t="n">
        <f aca="false">ROUND(+$H8*0.4,2)</f>
        <v>510.22</v>
      </c>
      <c r="AN8" s="141" t="n">
        <f aca="false">ROUND(+$H8*0.4,2)</f>
        <v>510.22</v>
      </c>
      <c r="AO8" s="141" t="n">
        <f aca="false">ROUND(+$H8*0.2,2)</f>
        <v>255.11</v>
      </c>
      <c r="AP8" s="141"/>
      <c r="AQ8" s="142"/>
      <c r="AR8" s="141"/>
      <c r="AS8" s="141"/>
      <c r="AT8" s="141"/>
      <c r="AU8" s="142"/>
      <c r="AV8" s="141"/>
      <c r="AW8" s="141"/>
      <c r="AX8" s="142"/>
      <c r="AY8" s="11"/>
      <c r="AZ8" s="14"/>
      <c r="BA8" s="11"/>
      <c r="BB8" s="6" t="s">
        <v>253</v>
      </c>
      <c r="BC8" s="19" t="s">
        <v>5384</v>
      </c>
      <c r="BD8" s="14"/>
    </row>
    <row collapsed="false" customFormat="false" customHeight="false" hidden="false" ht="15" outlineLevel="0" r="9">
      <c r="B9" s="6" t="s">
        <v>48</v>
      </c>
      <c r="C9" s="6" t="e">
        <f aca="false">IF(B9&lt;&gt;B8,VLOOKUP(B9,#REF!!$A$1:$B$21,2)*1000+1,C8+1)</f>
        <v>#REF!</v>
      </c>
      <c r="D9" s="6" t="s">
        <v>759</v>
      </c>
      <c r="E9" s="6" t="s">
        <v>5385</v>
      </c>
      <c r="F9" s="8" t="s">
        <v>5386</v>
      </c>
      <c r="G9" s="17" t="n">
        <v>96.15</v>
      </c>
      <c r="H9" s="17" t="n">
        <v>91.34</v>
      </c>
      <c r="I9" s="17" t="n">
        <v>38.2</v>
      </c>
      <c r="J9" s="138" t="n">
        <v>346</v>
      </c>
      <c r="K9" s="6" t="s">
        <v>5367</v>
      </c>
      <c r="L9" s="6" t="n">
        <v>1</v>
      </c>
      <c r="M9" s="14"/>
      <c r="N9" s="14"/>
      <c r="O9" s="14"/>
      <c r="P9" s="14"/>
      <c r="Q9" s="14"/>
      <c r="R9" s="14"/>
      <c r="S9" s="14"/>
      <c r="T9" s="14"/>
      <c r="U9" s="14"/>
      <c r="V9" s="14"/>
      <c r="W9" s="14"/>
      <c r="X9" s="14"/>
      <c r="Y9" s="14"/>
      <c r="Z9" s="14"/>
      <c r="AA9" s="14"/>
      <c r="AB9" s="6" t="n">
        <v>1</v>
      </c>
      <c r="AC9" s="6" t="s">
        <v>5368</v>
      </c>
      <c r="AD9" s="6" t="s">
        <v>5369</v>
      </c>
      <c r="AE9" s="6" t="s">
        <v>5387</v>
      </c>
      <c r="AF9" s="14"/>
      <c r="AG9" s="14"/>
      <c r="AH9" s="14"/>
      <c r="AI9" s="10" t="n">
        <f aca="false">+H9-I9</f>
        <v>53.14</v>
      </c>
      <c r="AJ9" s="139" t="n">
        <f aca="false">+I9/H9</f>
        <v>0.418217648346836</v>
      </c>
      <c r="AK9" s="140" t="n">
        <f aca="false">IF(AB9&gt;=1,H9-I9,"on going")</f>
        <v>53.14</v>
      </c>
      <c r="AL9" s="12"/>
      <c r="AM9" s="141" t="n">
        <f aca="false">ROUND(+$H9*0.4,2)</f>
        <v>36.54</v>
      </c>
      <c r="AN9" s="141" t="n">
        <f aca="false">ROUND(+$H9*0.4,2)</f>
        <v>36.54</v>
      </c>
      <c r="AO9" s="141" t="n">
        <f aca="false">ROUND(+$H9*0.2,2)</f>
        <v>18.27</v>
      </c>
      <c r="AP9" s="141"/>
      <c r="AQ9" s="142"/>
      <c r="AR9" s="141"/>
      <c r="AS9" s="141"/>
      <c r="AT9" s="141"/>
      <c r="AU9" s="141"/>
      <c r="AV9" s="142"/>
      <c r="AW9" s="142"/>
      <c r="AX9" s="141"/>
      <c r="AY9" s="14"/>
      <c r="AZ9" s="14"/>
      <c r="BA9" s="14"/>
      <c r="BB9" s="6" t="s">
        <v>253</v>
      </c>
      <c r="BC9" s="20"/>
      <c r="BD9" s="14"/>
    </row>
    <row collapsed="false" customFormat="false" customHeight="false" hidden="false" ht="15" outlineLevel="0" r="10">
      <c r="B10" s="6" t="s">
        <v>82</v>
      </c>
      <c r="C10" s="6" t="e">
        <f aca="false">IF(B10&lt;&gt;B9,VLOOKUP(B10,#REF!!$A$1:$B$21,2)*1000+1,C9+1)</f>
        <v>#REF!</v>
      </c>
      <c r="D10" s="6" t="s">
        <v>759</v>
      </c>
      <c r="E10" s="6" t="s">
        <v>5388</v>
      </c>
      <c r="F10" s="8" t="s">
        <v>5389</v>
      </c>
      <c r="G10" s="17" t="n">
        <v>183.03</v>
      </c>
      <c r="H10" s="17" t="n">
        <v>143.24</v>
      </c>
      <c r="I10" s="17" t="n">
        <v>143.24</v>
      </c>
      <c r="J10" s="138" t="n">
        <v>244</v>
      </c>
      <c r="K10" s="6" t="s">
        <v>5367</v>
      </c>
      <c r="L10" s="6" t="n">
        <v>1</v>
      </c>
      <c r="M10" s="14"/>
      <c r="N10" s="14"/>
      <c r="O10" s="14"/>
      <c r="P10" s="14"/>
      <c r="Q10" s="14"/>
      <c r="R10" s="14"/>
      <c r="S10" s="14"/>
      <c r="T10" s="14"/>
      <c r="U10" s="14"/>
      <c r="V10" s="14"/>
      <c r="W10" s="14"/>
      <c r="X10" s="14"/>
      <c r="Y10" s="14"/>
      <c r="Z10" s="14"/>
      <c r="AA10" s="14"/>
      <c r="AB10" s="6" t="n">
        <v>1</v>
      </c>
      <c r="AC10" s="6" t="s">
        <v>5368</v>
      </c>
      <c r="AD10" s="6" t="s">
        <v>5369</v>
      </c>
      <c r="AE10" s="6"/>
      <c r="AF10" s="14"/>
      <c r="AG10" s="14"/>
      <c r="AH10" s="14"/>
      <c r="AI10" s="10" t="n">
        <f aca="false">+H10-I10</f>
        <v>0</v>
      </c>
      <c r="AJ10" s="139" t="n">
        <f aca="false">+I10/H10</f>
        <v>1</v>
      </c>
      <c r="AK10" s="140" t="n">
        <f aca="false">IF(AB10&gt;=1,H10-I10,"on going")</f>
        <v>0</v>
      </c>
      <c r="AL10" s="12"/>
      <c r="AM10" s="141" t="n">
        <f aca="false">ROUND(+$H10*0.4,2)</f>
        <v>57.3</v>
      </c>
      <c r="AN10" s="141" t="n">
        <f aca="false">ROUND(+$H10*0.4,2)</f>
        <v>57.3</v>
      </c>
      <c r="AO10" s="141" t="n">
        <f aca="false">ROUND(+$H10*0.2,2)</f>
        <v>28.65</v>
      </c>
      <c r="AP10" s="142"/>
      <c r="AQ10" s="142"/>
      <c r="AR10" s="141"/>
      <c r="AS10" s="142"/>
      <c r="AT10" s="142"/>
      <c r="AU10" s="141"/>
      <c r="AV10" s="142"/>
      <c r="AW10" s="142"/>
      <c r="AX10" s="142"/>
      <c r="AY10" s="14"/>
      <c r="AZ10" s="14"/>
      <c r="BA10" s="14"/>
      <c r="BB10" s="6" t="s">
        <v>253</v>
      </c>
      <c r="BC10" s="20"/>
      <c r="BD10" s="14"/>
    </row>
    <row collapsed="false" customFormat="false" customHeight="false" hidden="false" ht="15" outlineLevel="0" r="11">
      <c r="B11" s="6" t="s">
        <v>82</v>
      </c>
      <c r="C11" s="6" t="e">
        <f aca="false">IF(B11&lt;&gt;B10,VLOOKUP(B11,#REF!!$A$1:$B$21,2)*1000+1,C10+1)</f>
        <v>#REF!</v>
      </c>
      <c r="D11" s="6" t="s">
        <v>759</v>
      </c>
      <c r="E11" s="6" t="s">
        <v>5390</v>
      </c>
      <c r="F11" s="8" t="s">
        <v>5391</v>
      </c>
      <c r="G11" s="17" t="n">
        <v>995.7</v>
      </c>
      <c r="H11" s="17" t="n">
        <v>690.15</v>
      </c>
      <c r="I11" s="17" t="n">
        <v>690.15</v>
      </c>
      <c r="J11" s="138" t="n">
        <v>1133</v>
      </c>
      <c r="K11" s="6" t="s">
        <v>5367</v>
      </c>
      <c r="L11" s="6" t="n">
        <v>1</v>
      </c>
      <c r="M11" s="14"/>
      <c r="N11" s="14"/>
      <c r="O11" s="14"/>
      <c r="P11" s="14"/>
      <c r="Q11" s="14"/>
      <c r="R11" s="14"/>
      <c r="S11" s="14"/>
      <c r="T11" s="14"/>
      <c r="U11" s="14"/>
      <c r="V11" s="14"/>
      <c r="W11" s="14"/>
      <c r="X11" s="14"/>
      <c r="Y11" s="14"/>
      <c r="Z11" s="14"/>
      <c r="AA11" s="14"/>
      <c r="AB11" s="6" t="n">
        <v>1</v>
      </c>
      <c r="AC11" s="6" t="s">
        <v>5368</v>
      </c>
      <c r="AD11" s="6" t="s">
        <v>5369</v>
      </c>
      <c r="AE11" s="6" t="s">
        <v>5369</v>
      </c>
      <c r="AF11" s="14"/>
      <c r="AG11" s="14"/>
      <c r="AH11" s="14"/>
      <c r="AI11" s="10" t="n">
        <f aca="false">+H11-I11</f>
        <v>0</v>
      </c>
      <c r="AJ11" s="139" t="n">
        <f aca="false">+I11/H11</f>
        <v>1</v>
      </c>
      <c r="AK11" s="140" t="n">
        <f aca="false">IF(AB11&gt;=1,H11-I11,"on going")</f>
        <v>0</v>
      </c>
      <c r="AL11" s="12"/>
      <c r="AM11" s="141" t="n">
        <f aca="false">ROUND(+$H11*0.4,2)</f>
        <v>276.06</v>
      </c>
      <c r="AN11" s="141" t="n">
        <f aca="false">ROUND(+$H11*0.4,2)</f>
        <v>276.06</v>
      </c>
      <c r="AO11" s="141" t="n">
        <f aca="false">ROUND(+$H11*0.2,2)</f>
        <v>138.03</v>
      </c>
      <c r="AP11" s="142"/>
      <c r="AQ11" s="142"/>
      <c r="AR11" s="141"/>
      <c r="AS11" s="142"/>
      <c r="AT11" s="142"/>
      <c r="AU11" s="141"/>
      <c r="AV11" s="142"/>
      <c r="AW11" s="142"/>
      <c r="AX11" s="142"/>
      <c r="AY11" s="14"/>
      <c r="AZ11" s="14"/>
      <c r="BA11" s="14"/>
      <c r="BB11" s="6" t="s">
        <v>253</v>
      </c>
      <c r="BC11" s="20" t="s">
        <v>5392</v>
      </c>
      <c r="BD11" s="14"/>
    </row>
    <row collapsed="false" customFormat="false" customHeight="false" hidden="false" ht="15" outlineLevel="0" r="12">
      <c r="B12" s="6" t="s">
        <v>48</v>
      </c>
      <c r="C12" s="6" t="e">
        <f aca="false">IF(B12&lt;&gt;B11,VLOOKUP(B12,#REF!!$A$1:$B$21,2)*1000+1,C11+1)</f>
        <v>#REF!</v>
      </c>
      <c r="D12" s="6" t="s">
        <v>759</v>
      </c>
      <c r="E12" s="6" t="s">
        <v>5393</v>
      </c>
      <c r="F12" s="8" t="s">
        <v>5394</v>
      </c>
      <c r="G12" s="17" t="n">
        <v>128.25</v>
      </c>
      <c r="H12" s="17" t="n">
        <v>97.55</v>
      </c>
      <c r="I12" s="17" t="n">
        <v>97.55</v>
      </c>
      <c r="J12" s="138" t="n">
        <v>276</v>
      </c>
      <c r="K12" s="6" t="s">
        <v>5367</v>
      </c>
      <c r="L12" s="6" t="n">
        <v>1</v>
      </c>
      <c r="M12" s="14"/>
      <c r="N12" s="14"/>
      <c r="O12" s="14"/>
      <c r="P12" s="14"/>
      <c r="Q12" s="14"/>
      <c r="R12" s="14"/>
      <c r="S12" s="14"/>
      <c r="T12" s="14"/>
      <c r="U12" s="14"/>
      <c r="V12" s="14"/>
      <c r="W12" s="14"/>
      <c r="X12" s="14"/>
      <c r="Y12" s="14"/>
      <c r="Z12" s="14"/>
      <c r="AA12" s="14"/>
      <c r="AB12" s="6" t="n">
        <v>1</v>
      </c>
      <c r="AC12" s="6" t="s">
        <v>5368</v>
      </c>
      <c r="AD12" s="6" t="s">
        <v>5369</v>
      </c>
      <c r="AE12" s="6" t="s">
        <v>5395</v>
      </c>
      <c r="AF12" s="14"/>
      <c r="AG12" s="14"/>
      <c r="AH12" s="14"/>
      <c r="AI12" s="10" t="n">
        <f aca="false">+H12-I12</f>
        <v>0</v>
      </c>
      <c r="AJ12" s="139" t="n">
        <f aca="false">+I12/H12</f>
        <v>1</v>
      </c>
      <c r="AK12" s="140" t="n">
        <f aca="false">IF(AB12&gt;=1,H12-I12,"on going")</f>
        <v>0</v>
      </c>
      <c r="AL12" s="12"/>
      <c r="AM12" s="141" t="n">
        <f aca="false">ROUND(+$H12*0.4,2)</f>
        <v>39.02</v>
      </c>
      <c r="AN12" s="141" t="n">
        <f aca="false">ROUND(+$H12*0.4,2)</f>
        <v>39.02</v>
      </c>
      <c r="AO12" s="141" t="n">
        <f aca="false">ROUND(+$H12*0.2,2)</f>
        <v>19.51</v>
      </c>
      <c r="AP12" s="141"/>
      <c r="AQ12" s="142"/>
      <c r="AR12" s="141"/>
      <c r="AS12" s="141"/>
      <c r="AT12" s="141"/>
      <c r="AU12" s="141"/>
      <c r="AV12" s="142"/>
      <c r="AW12" s="142"/>
      <c r="AX12" s="141"/>
      <c r="AY12" s="14"/>
      <c r="AZ12" s="14"/>
      <c r="BA12" s="14"/>
      <c r="BB12" s="6" t="s">
        <v>253</v>
      </c>
      <c r="BC12" s="20"/>
      <c r="BD12" s="14"/>
    </row>
    <row collapsed="false" customFormat="false" customHeight="false" hidden="false" ht="15" outlineLevel="0" r="13">
      <c r="B13" s="6" t="s">
        <v>54</v>
      </c>
      <c r="C13" s="6" t="e">
        <f aca="false">IF(B13&lt;&gt;B12,VLOOKUP(B13,#REF!!$A$1:$B$21,2)*1000+1,C12+1)</f>
        <v>#REF!</v>
      </c>
      <c r="D13" s="143" t="s">
        <v>759</v>
      </c>
      <c r="E13" s="143" t="s">
        <v>5396</v>
      </c>
      <c r="F13" s="144" t="s">
        <v>5397</v>
      </c>
      <c r="G13" s="145" t="n">
        <v>179.07</v>
      </c>
      <c r="H13" s="145" t="n">
        <v>127.6</v>
      </c>
      <c r="I13" s="145" t="n">
        <v>0</v>
      </c>
      <c r="J13" s="146" t="n">
        <v>349</v>
      </c>
      <c r="K13" s="143" t="s">
        <v>5367</v>
      </c>
      <c r="L13" s="143" t="s">
        <v>5398</v>
      </c>
      <c r="M13" s="147"/>
      <c r="N13" s="147"/>
      <c r="O13" s="147"/>
      <c r="P13" s="147"/>
      <c r="Q13" s="147"/>
      <c r="R13" s="147"/>
      <c r="S13" s="147"/>
      <c r="T13" s="147"/>
      <c r="U13" s="147"/>
      <c r="V13" s="147"/>
      <c r="W13" s="147"/>
      <c r="X13" s="147"/>
      <c r="Y13" s="147"/>
      <c r="Z13" s="147"/>
      <c r="AA13" s="147"/>
      <c r="AB13" s="143"/>
      <c r="AC13" s="143"/>
      <c r="AD13" s="143"/>
      <c r="AE13" s="143"/>
      <c r="AF13" s="147"/>
      <c r="AG13" s="147"/>
      <c r="AH13" s="147"/>
      <c r="AI13" s="148"/>
      <c r="AJ13" s="149"/>
      <c r="AK13" s="143"/>
      <c r="AL13" s="12"/>
      <c r="AM13" s="141"/>
      <c r="AN13" s="141"/>
      <c r="AO13" s="141"/>
      <c r="AP13" s="142"/>
      <c r="AQ13" s="142"/>
      <c r="AR13" s="141"/>
      <c r="AS13" s="150"/>
      <c r="AT13" s="150"/>
      <c r="AU13" s="141"/>
      <c r="AV13" s="150"/>
      <c r="AW13" s="150"/>
      <c r="AX13" s="141"/>
      <c r="AY13" s="14"/>
      <c r="AZ13" s="14"/>
      <c r="BA13" s="14"/>
      <c r="BB13" s="6" t="s">
        <v>253</v>
      </c>
      <c r="BC13" s="20"/>
      <c r="BD13" s="14"/>
    </row>
    <row collapsed="false" customFormat="false" customHeight="false" hidden="false" ht="15" outlineLevel="0" r="14">
      <c r="B14" s="6" t="s">
        <v>57</v>
      </c>
      <c r="C14" s="6" t="e">
        <f aca="false">IF(B14&lt;&gt;B13,VLOOKUP(B14,#REF!!$A$1:$B$21,2)*1000+1,C13+1)</f>
        <v>#REF!</v>
      </c>
      <c r="D14" s="6" t="s">
        <v>759</v>
      </c>
      <c r="E14" s="6" t="s">
        <v>5399</v>
      </c>
      <c r="F14" s="8" t="s">
        <v>5400</v>
      </c>
      <c r="G14" s="17" t="n">
        <v>164.44</v>
      </c>
      <c r="H14" s="17" t="n">
        <v>116.77</v>
      </c>
      <c r="I14" s="17" t="n">
        <v>116.77</v>
      </c>
      <c r="J14" s="138" t="n">
        <v>358</v>
      </c>
      <c r="K14" s="6" t="s">
        <v>5367</v>
      </c>
      <c r="L14" s="6" t="n">
        <v>1</v>
      </c>
      <c r="M14" s="14"/>
      <c r="N14" s="14"/>
      <c r="O14" s="14"/>
      <c r="P14" s="14"/>
      <c r="Q14" s="14"/>
      <c r="R14" s="14"/>
      <c r="S14" s="14"/>
      <c r="T14" s="14"/>
      <c r="U14" s="14"/>
      <c r="V14" s="14"/>
      <c r="W14" s="14"/>
      <c r="X14" s="14"/>
      <c r="Y14" s="14"/>
      <c r="Z14" s="14"/>
      <c r="AA14" s="14"/>
      <c r="AB14" s="6" t="n">
        <v>1</v>
      </c>
      <c r="AC14" s="6" t="s">
        <v>5368</v>
      </c>
      <c r="AD14" s="6" t="s">
        <v>5369</v>
      </c>
      <c r="AE14" s="6" t="s">
        <v>5401</v>
      </c>
      <c r="AF14" s="14"/>
      <c r="AG14" s="14"/>
      <c r="AH14" s="14"/>
      <c r="AI14" s="10" t="n">
        <f aca="false">+H14-I14</f>
        <v>0</v>
      </c>
      <c r="AJ14" s="139" t="n">
        <f aca="false">+I14/H14</f>
        <v>1</v>
      </c>
      <c r="AK14" s="140" t="n">
        <f aca="false">IF(AB14&gt;=1,H14-I14,"on going")</f>
        <v>0</v>
      </c>
      <c r="AL14" s="12"/>
      <c r="AM14" s="141" t="n">
        <f aca="false">ROUND(+$H14*0.4,2)</f>
        <v>46.71</v>
      </c>
      <c r="AN14" s="141" t="n">
        <f aca="false">ROUND(+$H14*0.4,2)</f>
        <v>46.71</v>
      </c>
      <c r="AO14" s="141" t="n">
        <f aca="false">ROUND(+$H14*0.2,2)</f>
        <v>23.35</v>
      </c>
      <c r="AP14" s="142"/>
      <c r="AQ14" s="141"/>
      <c r="AR14" s="141"/>
      <c r="AS14" s="142"/>
      <c r="AT14" s="142"/>
      <c r="AU14" s="141"/>
      <c r="AV14" s="141"/>
      <c r="AW14" s="141"/>
      <c r="AX14" s="142"/>
      <c r="AY14" s="14"/>
      <c r="AZ14" s="14"/>
      <c r="BA14" s="14"/>
      <c r="BB14" s="6" t="s">
        <v>253</v>
      </c>
      <c r="BC14" s="20"/>
      <c r="BD14" s="14"/>
    </row>
    <row collapsed="false" customFormat="false" customHeight="false" hidden="false" ht="15" outlineLevel="0" r="15">
      <c r="B15" s="6" t="s">
        <v>57</v>
      </c>
      <c r="C15" s="6" t="e">
        <f aca="false">IF(B15&lt;&gt;B14,VLOOKUP(B15,#REF!!$A$1:$B$21,2)*1000+1,C14+1)</f>
        <v>#REF!</v>
      </c>
      <c r="D15" s="6" t="s">
        <v>759</v>
      </c>
      <c r="E15" s="6" t="s">
        <v>5402</v>
      </c>
      <c r="F15" s="8" t="s">
        <v>5403</v>
      </c>
      <c r="G15" s="17" t="n">
        <v>189.29</v>
      </c>
      <c r="H15" s="17" t="n">
        <v>179.83</v>
      </c>
      <c r="I15" s="17" t="n">
        <v>179.83</v>
      </c>
      <c r="J15" s="138" t="n">
        <v>2383</v>
      </c>
      <c r="K15" s="6" t="s">
        <v>5367</v>
      </c>
      <c r="L15" s="6" t="n">
        <v>1</v>
      </c>
      <c r="M15" s="14"/>
      <c r="N15" s="14"/>
      <c r="O15" s="14"/>
      <c r="P15" s="14"/>
      <c r="Q15" s="14"/>
      <c r="R15" s="14"/>
      <c r="S15" s="14"/>
      <c r="T15" s="14"/>
      <c r="U15" s="14"/>
      <c r="V15" s="14"/>
      <c r="W15" s="14"/>
      <c r="X15" s="14"/>
      <c r="Y15" s="14"/>
      <c r="Z15" s="14"/>
      <c r="AA15" s="14"/>
      <c r="AB15" s="6" t="n">
        <v>1</v>
      </c>
      <c r="AC15" s="6" t="s">
        <v>5368</v>
      </c>
      <c r="AD15" s="6" t="s">
        <v>5369</v>
      </c>
      <c r="AE15" s="6" t="s">
        <v>5404</v>
      </c>
      <c r="AF15" s="14"/>
      <c r="AG15" s="14"/>
      <c r="AH15" s="14"/>
      <c r="AI15" s="10" t="n">
        <f aca="false">+H15-I15</f>
        <v>0</v>
      </c>
      <c r="AJ15" s="139" t="n">
        <f aca="false">+I15/H15</f>
        <v>1</v>
      </c>
      <c r="AK15" s="140" t="n">
        <f aca="false">IF(AB15&gt;=1,H15-I15,"on going")</f>
        <v>0</v>
      </c>
      <c r="AL15" s="12"/>
      <c r="AM15" s="141" t="n">
        <f aca="false">ROUND(+$H15*0.4,2)</f>
        <v>71.93</v>
      </c>
      <c r="AN15" s="141" t="n">
        <f aca="false">ROUND(+$H15*0.4,2)</f>
        <v>71.93</v>
      </c>
      <c r="AO15" s="141" t="n">
        <f aca="false">ROUND(+$H15*0.2,2)</f>
        <v>35.97</v>
      </c>
      <c r="AP15" s="142"/>
      <c r="AQ15" s="141"/>
      <c r="AR15" s="141"/>
      <c r="AS15" s="142"/>
      <c r="AT15" s="142"/>
      <c r="AU15" s="141"/>
      <c r="AV15" s="142"/>
      <c r="AW15" s="142"/>
      <c r="AX15" s="142"/>
      <c r="AY15" s="14"/>
      <c r="AZ15" s="14"/>
      <c r="BA15" s="14"/>
      <c r="BB15" s="6" t="s">
        <v>253</v>
      </c>
      <c r="BC15" s="20"/>
      <c r="BD15" s="14"/>
    </row>
    <row collapsed="false" customFormat="false" customHeight="false" hidden="false" ht="15" outlineLevel="0" r="16">
      <c r="B16" s="6" t="s">
        <v>39</v>
      </c>
      <c r="C16" s="6" t="e">
        <f aca="false">IF(B16&lt;&gt;B15,VLOOKUP(B16,#REF!!$A$1:$B$21,2)*1000+1,C15+1)</f>
        <v>#REF!</v>
      </c>
      <c r="D16" s="6" t="s">
        <v>759</v>
      </c>
      <c r="E16" s="6" t="s">
        <v>5405</v>
      </c>
      <c r="F16" s="8" t="s">
        <v>5406</v>
      </c>
      <c r="G16" s="17" t="n">
        <v>306.85</v>
      </c>
      <c r="H16" s="17" t="n">
        <v>200.23</v>
      </c>
      <c r="I16" s="17" t="n">
        <v>200.23</v>
      </c>
      <c r="J16" s="138" t="n">
        <v>264</v>
      </c>
      <c r="K16" s="6" t="s">
        <v>5367</v>
      </c>
      <c r="L16" s="6" t="n">
        <v>1</v>
      </c>
      <c r="M16" s="14"/>
      <c r="N16" s="14"/>
      <c r="O16" s="14"/>
      <c r="P16" s="14"/>
      <c r="Q16" s="14"/>
      <c r="R16" s="14"/>
      <c r="S16" s="14"/>
      <c r="T16" s="14"/>
      <c r="U16" s="14"/>
      <c r="V16" s="14"/>
      <c r="W16" s="14"/>
      <c r="X16" s="14"/>
      <c r="Y16" s="14"/>
      <c r="Z16" s="14"/>
      <c r="AA16" s="14"/>
      <c r="AB16" s="6" t="n">
        <v>1</v>
      </c>
      <c r="AC16" s="6" t="s">
        <v>5368</v>
      </c>
      <c r="AD16" s="6" t="s">
        <v>5369</v>
      </c>
      <c r="AE16" s="6" t="s">
        <v>5407</v>
      </c>
      <c r="AF16" s="14"/>
      <c r="AG16" s="14"/>
      <c r="AH16" s="14"/>
      <c r="AI16" s="10" t="n">
        <f aca="false">+H16-I16</f>
        <v>0</v>
      </c>
      <c r="AJ16" s="139" t="n">
        <f aca="false">+I16/H16</f>
        <v>1</v>
      </c>
      <c r="AK16" s="140" t="n">
        <f aca="false">IF(AB16&gt;=1,H16-I16,"on going")</f>
        <v>0</v>
      </c>
      <c r="AL16" s="12"/>
      <c r="AM16" s="141" t="n">
        <f aca="false">ROUND(+$H16*0.4,2)</f>
        <v>80.09</v>
      </c>
      <c r="AN16" s="141" t="n">
        <f aca="false">ROUND(+$H16*0.4,2)</f>
        <v>80.09</v>
      </c>
      <c r="AO16" s="141" t="n">
        <f aca="false">ROUND(+$H16*0.2,2)</f>
        <v>40.05</v>
      </c>
      <c r="AP16" s="142"/>
      <c r="AQ16" s="141"/>
      <c r="AR16" s="141"/>
      <c r="AS16" s="142"/>
      <c r="AT16" s="142"/>
      <c r="AU16" s="141"/>
      <c r="AV16" s="141"/>
      <c r="AW16" s="141"/>
      <c r="AX16" s="141"/>
      <c r="AY16" s="14"/>
      <c r="AZ16" s="14"/>
      <c r="BA16" s="14"/>
      <c r="BB16" s="6" t="s">
        <v>253</v>
      </c>
      <c r="BC16" s="20"/>
      <c r="BD16" s="14"/>
    </row>
    <row collapsed="false" customFormat="false" customHeight="false" hidden="false" ht="15" outlineLevel="0" r="17">
      <c r="B17" s="6" t="s">
        <v>39</v>
      </c>
      <c r="C17" s="6" t="e">
        <f aca="false">IF(B17&lt;&gt;B16,VLOOKUP(B17,#REF!!$A$1:$B$21,2)*1000+1,C16+1)</f>
        <v>#REF!</v>
      </c>
      <c r="D17" s="6" t="s">
        <v>759</v>
      </c>
      <c r="E17" s="6" t="s">
        <v>5408</v>
      </c>
      <c r="F17" s="8" t="s">
        <v>5409</v>
      </c>
      <c r="G17" s="17" t="n">
        <v>251</v>
      </c>
      <c r="H17" s="17" t="n">
        <v>169.75</v>
      </c>
      <c r="I17" s="17" t="n">
        <v>169.75</v>
      </c>
      <c r="J17" s="138" t="n">
        <v>551</v>
      </c>
      <c r="K17" s="6" t="s">
        <v>5367</v>
      </c>
      <c r="L17" s="6" t="n">
        <v>1</v>
      </c>
      <c r="M17" s="14"/>
      <c r="N17" s="14"/>
      <c r="O17" s="14"/>
      <c r="P17" s="14"/>
      <c r="Q17" s="14"/>
      <c r="R17" s="14"/>
      <c r="S17" s="14"/>
      <c r="T17" s="14"/>
      <c r="U17" s="14"/>
      <c r="V17" s="14"/>
      <c r="W17" s="14"/>
      <c r="X17" s="14"/>
      <c r="Y17" s="14"/>
      <c r="Z17" s="14"/>
      <c r="AA17" s="14"/>
      <c r="AB17" s="6" t="n">
        <v>1</v>
      </c>
      <c r="AC17" s="6" t="s">
        <v>5368</v>
      </c>
      <c r="AD17" s="6" t="s">
        <v>5369</v>
      </c>
      <c r="AE17" s="6" t="s">
        <v>5410</v>
      </c>
      <c r="AF17" s="14"/>
      <c r="AG17" s="14"/>
      <c r="AH17" s="14"/>
      <c r="AI17" s="10" t="n">
        <f aca="false">+H17-I17</f>
        <v>0</v>
      </c>
      <c r="AJ17" s="139" t="n">
        <f aca="false">+I17/H17</f>
        <v>1</v>
      </c>
      <c r="AK17" s="140" t="n">
        <f aca="false">IF(AB17&gt;=1,H17-I17,"on going")</f>
        <v>0</v>
      </c>
      <c r="AL17" s="12"/>
      <c r="AM17" s="141" t="n">
        <f aca="false">ROUND(+$H17*0.4,2)</f>
        <v>67.9</v>
      </c>
      <c r="AN17" s="141" t="n">
        <f aca="false">ROUND(+$H17*0.4,2)</f>
        <v>67.9</v>
      </c>
      <c r="AO17" s="141" t="n">
        <f aca="false">ROUND(+$H17*0.2,2)</f>
        <v>33.95</v>
      </c>
      <c r="AP17" s="142"/>
      <c r="AQ17" s="141"/>
      <c r="AR17" s="141"/>
      <c r="AS17" s="142"/>
      <c r="AT17" s="142"/>
      <c r="AU17" s="141"/>
      <c r="AV17" s="141"/>
      <c r="AW17" s="141"/>
      <c r="AX17" s="141"/>
      <c r="AY17" s="14"/>
      <c r="AZ17" s="14"/>
      <c r="BA17" s="14"/>
      <c r="BB17" s="6" t="s">
        <v>253</v>
      </c>
      <c r="BC17" s="20"/>
      <c r="BD17" s="14"/>
    </row>
    <row collapsed="false" customFormat="false" customHeight="false" hidden="false" ht="15" outlineLevel="0" r="18">
      <c r="B18" s="6" t="s">
        <v>39</v>
      </c>
      <c r="C18" s="6" t="e">
        <f aca="false">IF(B18&lt;&gt;B17,VLOOKUP(B18,#REF!!$A$1:$B$21,2)*1000+1,C17+1)</f>
        <v>#REF!</v>
      </c>
      <c r="D18" s="143" t="s">
        <v>759</v>
      </c>
      <c r="E18" s="143" t="s">
        <v>5411</v>
      </c>
      <c r="F18" s="144" t="s">
        <v>5412</v>
      </c>
      <c r="G18" s="145" t="n">
        <v>97.42</v>
      </c>
      <c r="H18" s="145" t="n">
        <v>69.36</v>
      </c>
      <c r="I18" s="145" t="n">
        <v>0</v>
      </c>
      <c r="J18" s="146" t="n">
        <v>274</v>
      </c>
      <c r="K18" s="143" t="s">
        <v>5367</v>
      </c>
      <c r="L18" s="143" t="s">
        <v>5398</v>
      </c>
      <c r="M18" s="147"/>
      <c r="N18" s="147"/>
      <c r="O18" s="147"/>
      <c r="P18" s="147"/>
      <c r="Q18" s="147"/>
      <c r="R18" s="147"/>
      <c r="S18" s="147"/>
      <c r="T18" s="147"/>
      <c r="U18" s="147"/>
      <c r="V18" s="147"/>
      <c r="W18" s="147"/>
      <c r="X18" s="147"/>
      <c r="Y18" s="147"/>
      <c r="Z18" s="147"/>
      <c r="AA18" s="147"/>
      <c r="AB18" s="143"/>
      <c r="AC18" s="143"/>
      <c r="AD18" s="143"/>
      <c r="AE18" s="143"/>
      <c r="AF18" s="147"/>
      <c r="AG18" s="147"/>
      <c r="AH18" s="147"/>
      <c r="AI18" s="148"/>
      <c r="AJ18" s="149"/>
      <c r="AK18" s="143"/>
      <c r="AL18" s="12"/>
      <c r="AM18" s="141"/>
      <c r="AN18" s="141"/>
      <c r="AO18" s="141"/>
      <c r="AP18" s="142"/>
      <c r="AQ18" s="141"/>
      <c r="AR18" s="141"/>
      <c r="AS18" s="142"/>
      <c r="AT18" s="142"/>
      <c r="AU18" s="141"/>
      <c r="AV18" s="141"/>
      <c r="AW18" s="141"/>
      <c r="AX18" s="141"/>
      <c r="AY18" s="14"/>
      <c r="AZ18" s="14"/>
      <c r="BA18" s="14"/>
      <c r="BB18" s="6" t="s">
        <v>253</v>
      </c>
      <c r="BC18" s="20"/>
      <c r="BD18" s="14"/>
    </row>
    <row collapsed="false" customFormat="false" customHeight="false" hidden="false" ht="15" outlineLevel="0" r="19">
      <c r="B19" s="6" t="s">
        <v>39</v>
      </c>
      <c r="C19" s="6" t="e">
        <f aca="false">IF(B19&lt;&gt;B18,VLOOKUP(B19,#REF!!$A$1:$B$21,2)*1000+1,C18+1)</f>
        <v>#REF!</v>
      </c>
      <c r="D19" s="6" t="s">
        <v>759</v>
      </c>
      <c r="E19" s="6" t="s">
        <v>5413</v>
      </c>
      <c r="F19" s="8" t="s">
        <v>5414</v>
      </c>
      <c r="G19" s="17" t="n">
        <v>304.47</v>
      </c>
      <c r="H19" s="17" t="n">
        <v>200.78</v>
      </c>
      <c r="I19" s="17" t="n">
        <v>200.78</v>
      </c>
      <c r="J19" s="138" t="n">
        <v>305</v>
      </c>
      <c r="K19" s="6" t="s">
        <v>5367</v>
      </c>
      <c r="L19" s="6" t="n">
        <v>1</v>
      </c>
      <c r="M19" s="14"/>
      <c r="N19" s="14"/>
      <c r="O19" s="14"/>
      <c r="P19" s="14"/>
      <c r="Q19" s="14"/>
      <c r="R19" s="14"/>
      <c r="S19" s="14"/>
      <c r="T19" s="14"/>
      <c r="U19" s="14"/>
      <c r="V19" s="14"/>
      <c r="W19" s="14"/>
      <c r="X19" s="14"/>
      <c r="Y19" s="14"/>
      <c r="Z19" s="14"/>
      <c r="AA19" s="14"/>
      <c r="AB19" s="6" t="n">
        <v>1</v>
      </c>
      <c r="AC19" s="6" t="s">
        <v>5368</v>
      </c>
      <c r="AD19" s="6" t="s">
        <v>5369</v>
      </c>
      <c r="AE19" s="6" t="s">
        <v>5380</v>
      </c>
      <c r="AF19" s="14"/>
      <c r="AG19" s="14"/>
      <c r="AH19" s="14"/>
      <c r="AI19" s="10" t="n">
        <f aca="false">+H19-I19</f>
        <v>0</v>
      </c>
      <c r="AJ19" s="139" t="n">
        <f aca="false">+I19/H19</f>
        <v>1</v>
      </c>
      <c r="AK19" s="140" t="n">
        <f aca="false">IF(AB19&gt;=1,H19-I19,"on going")</f>
        <v>0</v>
      </c>
      <c r="AL19" s="12"/>
      <c r="AM19" s="141" t="n">
        <f aca="false">ROUND(+$H19*0.4,2)</f>
        <v>80.31</v>
      </c>
      <c r="AN19" s="141" t="n">
        <f aca="false">ROUND(+$H19*0.4,2)</f>
        <v>80.31</v>
      </c>
      <c r="AO19" s="141" t="n">
        <f aca="false">ROUND(+$H19*0.2,2)</f>
        <v>40.16</v>
      </c>
      <c r="AP19" s="142"/>
      <c r="AQ19" s="141"/>
      <c r="AR19" s="141"/>
      <c r="AS19" s="142"/>
      <c r="AT19" s="142"/>
      <c r="AU19" s="141"/>
      <c r="AV19" s="141"/>
      <c r="AW19" s="141"/>
      <c r="AX19" s="142"/>
      <c r="AY19" s="14"/>
      <c r="AZ19" s="14"/>
      <c r="BA19" s="14"/>
      <c r="BB19" s="6" t="s">
        <v>253</v>
      </c>
      <c r="BC19" s="20" t="s">
        <v>5415</v>
      </c>
      <c r="BD19" s="14"/>
    </row>
    <row collapsed="false" customFormat="false" customHeight="false" hidden="false" ht="15" outlineLevel="0" r="20">
      <c r="B20" s="6" t="s">
        <v>39</v>
      </c>
      <c r="C20" s="6" t="e">
        <f aca="false">IF(B20&lt;&gt;B19,VLOOKUP(B20,#REF!!$A$1:$B$21,2)*1000+1,C19+1)</f>
        <v>#REF!</v>
      </c>
      <c r="D20" s="6" t="s">
        <v>759</v>
      </c>
      <c r="E20" s="6" t="s">
        <v>5416</v>
      </c>
      <c r="F20" s="8" t="s">
        <v>5417</v>
      </c>
      <c r="G20" s="17" t="n">
        <v>1328.91</v>
      </c>
      <c r="H20" s="17" t="n">
        <v>979.12</v>
      </c>
      <c r="I20" s="17" t="n">
        <v>971.49</v>
      </c>
      <c r="J20" s="138" t="n">
        <v>2766</v>
      </c>
      <c r="K20" s="6" t="s">
        <v>5367</v>
      </c>
      <c r="L20" s="6" t="n">
        <v>1</v>
      </c>
      <c r="M20" s="14"/>
      <c r="N20" s="14"/>
      <c r="O20" s="14"/>
      <c r="P20" s="14"/>
      <c r="Q20" s="14"/>
      <c r="R20" s="14"/>
      <c r="S20" s="14"/>
      <c r="T20" s="14"/>
      <c r="U20" s="14"/>
      <c r="V20" s="14"/>
      <c r="W20" s="14"/>
      <c r="X20" s="14"/>
      <c r="Y20" s="14"/>
      <c r="Z20" s="14"/>
      <c r="AA20" s="14"/>
      <c r="AB20" s="6" t="n">
        <v>1</v>
      </c>
      <c r="AC20" s="6" t="s">
        <v>5368</v>
      </c>
      <c r="AD20" s="6" t="s">
        <v>5369</v>
      </c>
      <c r="AE20" s="6" t="s">
        <v>5418</v>
      </c>
      <c r="AF20" s="14"/>
      <c r="AG20" s="14"/>
      <c r="AH20" s="14"/>
      <c r="AI20" s="10" t="n">
        <f aca="false">+H20-I20</f>
        <v>7.63</v>
      </c>
      <c r="AJ20" s="139" t="n">
        <f aca="false">+I20/H20</f>
        <v>0.992207288177139</v>
      </c>
      <c r="AK20" s="140" t="n">
        <f aca="false">IF(AB20&gt;=1,H20-I20,"on going")</f>
        <v>7.63</v>
      </c>
      <c r="AL20" s="12"/>
      <c r="AM20" s="141" t="n">
        <f aca="false">ROUND(+$H20*0.4,2)</f>
        <v>391.65</v>
      </c>
      <c r="AN20" s="141" t="n">
        <f aca="false">ROUND(+$H20*0.4,2)</f>
        <v>391.65</v>
      </c>
      <c r="AO20" s="141" t="n">
        <f aca="false">ROUND(+$H20*0.2,2)</f>
        <v>195.82</v>
      </c>
      <c r="AP20" s="142"/>
      <c r="AQ20" s="141"/>
      <c r="AR20" s="141"/>
      <c r="AS20" s="142"/>
      <c r="AT20" s="142"/>
      <c r="AU20" s="141"/>
      <c r="AV20" s="141"/>
      <c r="AW20" s="141"/>
      <c r="AX20" s="141"/>
      <c r="AY20" s="14"/>
      <c r="AZ20" s="14"/>
      <c r="BA20" s="14"/>
      <c r="BB20" s="6" t="s">
        <v>253</v>
      </c>
      <c r="BC20" s="20" t="s">
        <v>5419</v>
      </c>
      <c r="BD20" s="14"/>
    </row>
    <row collapsed="false" customFormat="false" customHeight="false" hidden="false" ht="15" outlineLevel="0" r="21">
      <c r="B21" s="6" t="s">
        <v>39</v>
      </c>
      <c r="C21" s="6" t="e">
        <f aca="false">IF(B21&lt;&gt;B20,VLOOKUP(B21,#REF!!$A$1:$B$21,2)*1000+1,C20+1)</f>
        <v>#REF!</v>
      </c>
      <c r="D21" s="6" t="s">
        <v>759</v>
      </c>
      <c r="E21" s="6" t="s">
        <v>5420</v>
      </c>
      <c r="F21" s="8" t="s">
        <v>5421</v>
      </c>
      <c r="G21" s="17" t="n">
        <v>65.05</v>
      </c>
      <c r="H21" s="17" t="n">
        <v>56.12</v>
      </c>
      <c r="I21" s="17" t="n">
        <v>56.12</v>
      </c>
      <c r="J21" s="138" t="n">
        <v>164</v>
      </c>
      <c r="K21" s="6" t="s">
        <v>5367</v>
      </c>
      <c r="L21" s="6" t="n">
        <v>1</v>
      </c>
      <c r="M21" s="14"/>
      <c r="N21" s="14"/>
      <c r="O21" s="14"/>
      <c r="P21" s="14"/>
      <c r="Q21" s="14"/>
      <c r="R21" s="14"/>
      <c r="S21" s="14"/>
      <c r="T21" s="14"/>
      <c r="U21" s="14"/>
      <c r="V21" s="14"/>
      <c r="W21" s="14"/>
      <c r="X21" s="14"/>
      <c r="Y21" s="14"/>
      <c r="Z21" s="14"/>
      <c r="AA21" s="14"/>
      <c r="AB21" s="6" t="n">
        <v>1</v>
      </c>
      <c r="AC21" s="6" t="s">
        <v>5368</v>
      </c>
      <c r="AD21" s="6" t="s">
        <v>5369</v>
      </c>
      <c r="AE21" s="6"/>
      <c r="AF21" s="14"/>
      <c r="AG21" s="14"/>
      <c r="AH21" s="14"/>
      <c r="AI21" s="10" t="n">
        <f aca="false">+H21-I21</f>
        <v>0</v>
      </c>
      <c r="AJ21" s="139" t="n">
        <f aca="false">+I21/H21</f>
        <v>1</v>
      </c>
      <c r="AK21" s="140" t="n">
        <f aca="false">IF(AB21&gt;=1,H21-I21,"on going")</f>
        <v>0</v>
      </c>
      <c r="AL21" s="12"/>
      <c r="AM21" s="141" t="n">
        <f aca="false">ROUND(+$H21*0.4,2)</f>
        <v>22.45</v>
      </c>
      <c r="AN21" s="141" t="n">
        <f aca="false">ROUND(+$H21*0.4,2)</f>
        <v>22.45</v>
      </c>
      <c r="AO21" s="141" t="n">
        <f aca="false">ROUND(+$H21*0.2,2)</f>
        <v>11.22</v>
      </c>
      <c r="AP21" s="142"/>
      <c r="AQ21" s="141"/>
      <c r="AR21" s="141"/>
      <c r="AS21" s="142"/>
      <c r="AT21" s="142"/>
      <c r="AU21" s="141"/>
      <c r="AV21" s="141"/>
      <c r="AW21" s="141"/>
      <c r="AX21" s="141"/>
      <c r="AY21" s="14"/>
      <c r="AZ21" s="14"/>
      <c r="BA21" s="14"/>
      <c r="BB21" s="6" t="s">
        <v>253</v>
      </c>
      <c r="BC21" s="20"/>
      <c r="BD21" s="14"/>
    </row>
    <row collapsed="false" customFormat="false" customHeight="false" hidden="false" ht="15" outlineLevel="0" r="22">
      <c r="B22" s="6" t="s">
        <v>39</v>
      </c>
      <c r="C22" s="6" t="e">
        <f aca="false">IF(B22&lt;&gt;B21,VLOOKUP(B22,#REF!!$A$1:$B$21,2)*1000+1,C21+1)</f>
        <v>#REF!</v>
      </c>
      <c r="D22" s="6" t="s">
        <v>759</v>
      </c>
      <c r="E22" s="6" t="s">
        <v>5422</v>
      </c>
      <c r="F22" s="8" t="s">
        <v>5423</v>
      </c>
      <c r="G22" s="17" t="n">
        <v>138.64</v>
      </c>
      <c r="H22" s="17" t="n">
        <v>92.75</v>
      </c>
      <c r="I22" s="17" t="n">
        <v>82.59</v>
      </c>
      <c r="J22" s="138" t="n">
        <v>233</v>
      </c>
      <c r="K22" s="6" t="s">
        <v>5367</v>
      </c>
      <c r="L22" s="6" t="n">
        <v>1</v>
      </c>
      <c r="M22" s="14"/>
      <c r="N22" s="14"/>
      <c r="O22" s="14"/>
      <c r="P22" s="14"/>
      <c r="Q22" s="14"/>
      <c r="R22" s="14"/>
      <c r="S22" s="14"/>
      <c r="T22" s="14"/>
      <c r="U22" s="14"/>
      <c r="V22" s="14"/>
      <c r="W22" s="14"/>
      <c r="X22" s="14"/>
      <c r="Y22" s="14"/>
      <c r="Z22" s="14"/>
      <c r="AA22" s="14"/>
      <c r="AB22" s="6" t="n">
        <v>1</v>
      </c>
      <c r="AC22" s="6" t="s">
        <v>5368</v>
      </c>
      <c r="AD22" s="6" t="s">
        <v>5369</v>
      </c>
      <c r="AE22" s="6"/>
      <c r="AF22" s="14"/>
      <c r="AG22" s="14"/>
      <c r="AH22" s="14"/>
      <c r="AI22" s="10" t="n">
        <f aca="false">+H22-I22</f>
        <v>10.16</v>
      </c>
      <c r="AJ22" s="139" t="n">
        <f aca="false">+I22/H22</f>
        <v>0.890458221024259</v>
      </c>
      <c r="AK22" s="140" t="n">
        <f aca="false">IF(AB22&gt;=1,H22-I22,"on going")</f>
        <v>10.16</v>
      </c>
      <c r="AL22" s="12"/>
      <c r="AM22" s="141" t="n">
        <f aca="false">ROUND(+$H22*0.4,2)</f>
        <v>37.1</v>
      </c>
      <c r="AN22" s="141" t="n">
        <f aca="false">ROUND(+$H22*0.4,2)</f>
        <v>37.1</v>
      </c>
      <c r="AO22" s="141" t="n">
        <f aca="false">ROUND(+$H22*0.2,2)</f>
        <v>18.55</v>
      </c>
      <c r="AP22" s="142"/>
      <c r="AQ22" s="141"/>
      <c r="AR22" s="141"/>
      <c r="AS22" s="142"/>
      <c r="AT22" s="142"/>
      <c r="AU22" s="141"/>
      <c r="AV22" s="141"/>
      <c r="AW22" s="141"/>
      <c r="AX22" s="141"/>
      <c r="AY22" s="14"/>
      <c r="AZ22" s="14"/>
      <c r="BA22" s="14"/>
      <c r="BB22" s="6" t="s">
        <v>253</v>
      </c>
      <c r="BC22" s="20"/>
      <c r="BD22" s="14"/>
    </row>
    <row collapsed="false" customFormat="false" customHeight="false" hidden="false" ht="15" outlineLevel="0" r="23">
      <c r="B23" s="6" t="s">
        <v>140</v>
      </c>
      <c r="C23" s="6" t="e">
        <f aca="false">IF(B23&lt;&gt;B22,VLOOKUP(B23,#REF!!$A$1:$B$21,2)*1000+1,C22+1)</f>
        <v>#REF!</v>
      </c>
      <c r="D23" s="6" t="s">
        <v>759</v>
      </c>
      <c r="E23" s="6" t="s">
        <v>5424</v>
      </c>
      <c r="F23" s="8" t="s">
        <v>5425</v>
      </c>
      <c r="G23" s="17" t="n">
        <v>215.95</v>
      </c>
      <c r="H23" s="17" t="n">
        <v>144.34</v>
      </c>
      <c r="I23" s="17" t="n">
        <v>140.85</v>
      </c>
      <c r="J23" s="138" t="n">
        <v>220</v>
      </c>
      <c r="K23" s="6" t="s">
        <v>5367</v>
      </c>
      <c r="L23" s="6" t="n">
        <v>1</v>
      </c>
      <c r="M23" s="14"/>
      <c r="N23" s="14"/>
      <c r="O23" s="14"/>
      <c r="P23" s="14"/>
      <c r="Q23" s="14"/>
      <c r="R23" s="14"/>
      <c r="S23" s="14"/>
      <c r="T23" s="14"/>
      <c r="U23" s="14"/>
      <c r="V23" s="14"/>
      <c r="W23" s="14"/>
      <c r="X23" s="14"/>
      <c r="Y23" s="14"/>
      <c r="Z23" s="14"/>
      <c r="AA23" s="14"/>
      <c r="AB23" s="6" t="n">
        <v>1</v>
      </c>
      <c r="AC23" s="6" t="s">
        <v>5368</v>
      </c>
      <c r="AD23" s="6" t="s">
        <v>5369</v>
      </c>
      <c r="AE23" s="6" t="s">
        <v>5426</v>
      </c>
      <c r="AF23" s="14"/>
      <c r="AG23" s="14"/>
      <c r="AH23" s="14"/>
      <c r="AI23" s="10" t="n">
        <f aca="false">+H23-I23</f>
        <v>3.49000000000001</v>
      </c>
      <c r="AJ23" s="139" t="n">
        <f aca="false">+I23/H23</f>
        <v>0.975820978245809</v>
      </c>
      <c r="AK23" s="140" t="n">
        <f aca="false">IF(AB23&gt;=1,H23-I23,"on going")</f>
        <v>3.49000000000001</v>
      </c>
      <c r="AL23" s="12"/>
      <c r="AM23" s="141" t="n">
        <f aca="false">ROUND(+$H23*0.4,2)</f>
        <v>57.74</v>
      </c>
      <c r="AN23" s="141" t="n">
        <f aca="false">ROUND(+$H23*0.4,2)</f>
        <v>57.74</v>
      </c>
      <c r="AO23" s="141" t="n">
        <f aca="false">ROUND(+$H23*0.2,2)</f>
        <v>28.87</v>
      </c>
      <c r="AP23" s="141"/>
      <c r="AQ23" s="142"/>
      <c r="AR23" s="142"/>
      <c r="AS23" s="141"/>
      <c r="AT23" s="141"/>
      <c r="AU23" s="141"/>
      <c r="AV23" s="141"/>
      <c r="AW23" s="141"/>
      <c r="AX23" s="141"/>
      <c r="AY23" s="14"/>
      <c r="AZ23" s="14"/>
      <c r="BA23" s="14"/>
      <c r="BB23" s="6" t="s">
        <v>253</v>
      </c>
      <c r="BC23" s="20" t="s">
        <v>5427</v>
      </c>
      <c r="BD23" s="14"/>
    </row>
    <row collapsed="false" customFormat="false" customHeight="false" hidden="false" ht="15" outlineLevel="0" r="24">
      <c r="B24" s="6" t="s">
        <v>39</v>
      </c>
      <c r="C24" s="6" t="e">
        <f aca="false">IF(B24&lt;&gt;B23,VLOOKUP(B24,#REF!!$A$1:$B$21,2)*1000+1,C23+1)</f>
        <v>#REF!</v>
      </c>
      <c r="D24" s="6" t="s">
        <v>759</v>
      </c>
      <c r="E24" s="6" t="s">
        <v>5428</v>
      </c>
      <c r="F24" s="8" t="s">
        <v>5429</v>
      </c>
      <c r="G24" s="17" t="n">
        <v>1187.14</v>
      </c>
      <c r="H24" s="17" t="n">
        <v>814.13</v>
      </c>
      <c r="I24" s="17" t="n">
        <v>814.13</v>
      </c>
      <c r="J24" s="138" t="n">
        <v>1812</v>
      </c>
      <c r="K24" s="6" t="s">
        <v>5367</v>
      </c>
      <c r="L24" s="6" t="n">
        <v>1</v>
      </c>
      <c r="M24" s="14"/>
      <c r="N24" s="14"/>
      <c r="O24" s="14"/>
      <c r="P24" s="14"/>
      <c r="Q24" s="14"/>
      <c r="R24" s="14"/>
      <c r="S24" s="14"/>
      <c r="T24" s="14"/>
      <c r="U24" s="14"/>
      <c r="V24" s="14"/>
      <c r="W24" s="14"/>
      <c r="X24" s="14"/>
      <c r="Y24" s="14"/>
      <c r="Z24" s="14"/>
      <c r="AA24" s="14"/>
      <c r="AB24" s="6" t="n">
        <v>1</v>
      </c>
      <c r="AC24" s="6" t="s">
        <v>5368</v>
      </c>
      <c r="AD24" s="6" t="s">
        <v>5369</v>
      </c>
      <c r="AE24" s="6"/>
      <c r="AF24" s="14"/>
      <c r="AG24" s="14"/>
      <c r="AH24" s="14"/>
      <c r="AI24" s="10" t="n">
        <f aca="false">+H24-I24</f>
        <v>0</v>
      </c>
      <c r="AJ24" s="139" t="n">
        <f aca="false">+I24/H24</f>
        <v>1</v>
      </c>
      <c r="AK24" s="140" t="n">
        <f aca="false">IF(AB24&gt;=1,H24-I24,"on going")</f>
        <v>0</v>
      </c>
      <c r="AL24" s="12"/>
      <c r="AM24" s="141" t="n">
        <f aca="false">ROUND(+$H24*0.4,2)</f>
        <v>325.65</v>
      </c>
      <c r="AN24" s="141" t="n">
        <f aca="false">ROUND(+$H24*0.4,2)</f>
        <v>325.65</v>
      </c>
      <c r="AO24" s="141" t="n">
        <f aca="false">ROUND(+$H24*0.2,2)</f>
        <v>162.83</v>
      </c>
      <c r="AP24" s="142"/>
      <c r="AQ24" s="141"/>
      <c r="AR24" s="141"/>
      <c r="AS24" s="142"/>
      <c r="AT24" s="142"/>
      <c r="AU24" s="141"/>
      <c r="AV24" s="141"/>
      <c r="AW24" s="141"/>
      <c r="AX24" s="141"/>
      <c r="AY24" s="11"/>
      <c r="AZ24" s="14"/>
      <c r="BA24" s="11"/>
      <c r="BB24" s="6" t="s">
        <v>253</v>
      </c>
      <c r="BC24" s="19"/>
      <c r="BD24" s="14"/>
    </row>
    <row collapsed="false" customFormat="false" customHeight="false" hidden="false" ht="15" outlineLevel="0" r="25">
      <c r="B25" s="6" t="s">
        <v>39</v>
      </c>
      <c r="C25" s="6" t="e">
        <f aca="false">IF(B25&lt;&gt;B24,VLOOKUP(B25,#REF!!$A$1:$B$21,2)*1000+1,C24+1)</f>
        <v>#REF!</v>
      </c>
      <c r="D25" s="6" t="s">
        <v>759</v>
      </c>
      <c r="E25" s="6" t="s">
        <v>5430</v>
      </c>
      <c r="F25" s="8" t="s">
        <v>5431</v>
      </c>
      <c r="G25" s="17" t="n">
        <v>88.76</v>
      </c>
      <c r="H25" s="17" t="n">
        <v>84.32</v>
      </c>
      <c r="I25" s="17" t="n">
        <v>80.77</v>
      </c>
      <c r="J25" s="138" t="n">
        <v>189</v>
      </c>
      <c r="K25" s="6" t="s">
        <v>5367</v>
      </c>
      <c r="L25" s="6" t="n">
        <v>1</v>
      </c>
      <c r="M25" s="14"/>
      <c r="N25" s="14"/>
      <c r="O25" s="14"/>
      <c r="P25" s="14"/>
      <c r="Q25" s="14"/>
      <c r="R25" s="14"/>
      <c r="S25" s="14"/>
      <c r="T25" s="14"/>
      <c r="U25" s="14"/>
      <c r="V25" s="14"/>
      <c r="W25" s="14"/>
      <c r="X25" s="14"/>
      <c r="Y25" s="14"/>
      <c r="Z25" s="14"/>
      <c r="AA25" s="14"/>
      <c r="AB25" s="6" t="n">
        <v>1</v>
      </c>
      <c r="AC25" s="6" t="s">
        <v>5368</v>
      </c>
      <c r="AD25" s="6" t="s">
        <v>5369</v>
      </c>
      <c r="AE25" s="6" t="s">
        <v>5369</v>
      </c>
      <c r="AF25" s="14"/>
      <c r="AG25" s="14"/>
      <c r="AH25" s="14"/>
      <c r="AI25" s="10" t="n">
        <f aca="false">+H25-I25</f>
        <v>3.55</v>
      </c>
      <c r="AJ25" s="139" t="n">
        <f aca="false">+I25/H25</f>
        <v>0.957898481973434</v>
      </c>
      <c r="AK25" s="140" t="n">
        <f aca="false">IF(AB25&gt;=1,H25-I25,"on going")</f>
        <v>3.55</v>
      </c>
      <c r="AL25" s="12"/>
      <c r="AM25" s="141" t="n">
        <f aca="false">ROUND(+$H25*0.4,2)</f>
        <v>33.73</v>
      </c>
      <c r="AN25" s="141" t="n">
        <f aca="false">ROUND(+$H25*0.4,2)</f>
        <v>33.73</v>
      </c>
      <c r="AO25" s="141" t="n">
        <f aca="false">ROUND(+$H25*0.2,2)</f>
        <v>16.86</v>
      </c>
      <c r="AP25" s="142"/>
      <c r="AQ25" s="141"/>
      <c r="AR25" s="141"/>
      <c r="AS25" s="142"/>
      <c r="AT25" s="142"/>
      <c r="AU25" s="141"/>
      <c r="AV25" s="141"/>
      <c r="AW25" s="141"/>
      <c r="AX25" s="141"/>
      <c r="AY25" s="11"/>
      <c r="AZ25" s="14"/>
      <c r="BA25" s="11"/>
      <c r="BB25" s="6" t="s">
        <v>253</v>
      </c>
      <c r="BC25" s="19"/>
      <c r="BD25" s="14"/>
    </row>
    <row collapsed="false" customFormat="false" customHeight="false" hidden="false" ht="15" outlineLevel="0" r="26">
      <c r="B26" s="6" t="s">
        <v>39</v>
      </c>
      <c r="C26" s="6" t="e">
        <f aca="false">IF(B26&lt;&gt;B25,VLOOKUP(B26,#REF!!$A$1:$B$21,2)*1000+1,C25+1)</f>
        <v>#REF!</v>
      </c>
      <c r="D26" s="6" t="s">
        <v>759</v>
      </c>
      <c r="E26" s="6" t="s">
        <v>5432</v>
      </c>
      <c r="F26" s="8" t="s">
        <v>5433</v>
      </c>
      <c r="G26" s="17" t="n">
        <v>1642.23</v>
      </c>
      <c r="H26" s="17" t="n">
        <v>1126.96</v>
      </c>
      <c r="I26" s="17" t="n">
        <v>1126.96</v>
      </c>
      <c r="J26" s="138" t="n">
        <v>2311</v>
      </c>
      <c r="K26" s="6" t="s">
        <v>5367</v>
      </c>
      <c r="L26" s="6" t="n">
        <v>1</v>
      </c>
      <c r="M26" s="14"/>
      <c r="N26" s="14"/>
      <c r="O26" s="14"/>
      <c r="P26" s="14"/>
      <c r="Q26" s="14"/>
      <c r="R26" s="14"/>
      <c r="S26" s="14"/>
      <c r="T26" s="14"/>
      <c r="U26" s="14"/>
      <c r="V26" s="14"/>
      <c r="W26" s="14"/>
      <c r="X26" s="14"/>
      <c r="Y26" s="14"/>
      <c r="Z26" s="14"/>
      <c r="AA26" s="14"/>
      <c r="AB26" s="6" t="n">
        <v>1</v>
      </c>
      <c r="AC26" s="6" t="s">
        <v>5368</v>
      </c>
      <c r="AD26" s="6" t="s">
        <v>5369</v>
      </c>
      <c r="AE26" s="6"/>
      <c r="AF26" s="14"/>
      <c r="AG26" s="14"/>
      <c r="AH26" s="14"/>
      <c r="AI26" s="10" t="n">
        <f aca="false">+H26-I26</f>
        <v>0</v>
      </c>
      <c r="AJ26" s="139" t="n">
        <f aca="false">+I26/H26</f>
        <v>1</v>
      </c>
      <c r="AK26" s="140" t="n">
        <f aca="false">IF(AB26&gt;=1,H26-I26,"on going")</f>
        <v>0</v>
      </c>
      <c r="AL26" s="12"/>
      <c r="AM26" s="141" t="n">
        <f aca="false">ROUND(+$H26*0.4,2)</f>
        <v>450.78</v>
      </c>
      <c r="AN26" s="141" t="n">
        <f aca="false">ROUND(+$H26*0.4,2)</f>
        <v>450.78</v>
      </c>
      <c r="AO26" s="141" t="n">
        <f aca="false">ROUND(+$H26*0.2,2)</f>
        <v>225.39</v>
      </c>
      <c r="AP26" s="142"/>
      <c r="AQ26" s="141"/>
      <c r="AR26" s="141"/>
      <c r="AS26" s="142"/>
      <c r="AT26" s="142"/>
      <c r="AU26" s="141"/>
      <c r="AV26" s="141"/>
      <c r="AW26" s="141"/>
      <c r="AX26" s="141"/>
      <c r="AY26" s="11"/>
      <c r="AZ26" s="14"/>
      <c r="BA26" s="11"/>
      <c r="BB26" s="6" t="s">
        <v>253</v>
      </c>
      <c r="BC26" s="19"/>
      <c r="BD26" s="14"/>
    </row>
    <row collapsed="false" customFormat="false" customHeight="false" hidden="false" ht="15" outlineLevel="0" r="27">
      <c r="B27" s="6" t="s">
        <v>140</v>
      </c>
      <c r="C27" s="6" t="e">
        <f aca="false">IF(B27&lt;&gt;B26,VLOOKUP(B27,#REF!!$A$1:$B$21,2)*1000+1,C26+1)</f>
        <v>#REF!</v>
      </c>
      <c r="D27" s="6" t="s">
        <v>759</v>
      </c>
      <c r="E27" s="6" t="s">
        <v>5434</v>
      </c>
      <c r="F27" s="8" t="s">
        <v>5435</v>
      </c>
      <c r="G27" s="17" t="n">
        <v>84.67</v>
      </c>
      <c r="H27" s="17" t="n">
        <v>80.23</v>
      </c>
      <c r="I27" s="17" t="n">
        <v>80.23</v>
      </c>
      <c r="J27" s="138" t="n">
        <v>524</v>
      </c>
      <c r="K27" s="6" t="s">
        <v>5367</v>
      </c>
      <c r="L27" s="6" t="n">
        <v>1</v>
      </c>
      <c r="M27" s="14"/>
      <c r="N27" s="14"/>
      <c r="O27" s="14"/>
      <c r="P27" s="14"/>
      <c r="Q27" s="14"/>
      <c r="R27" s="14"/>
      <c r="S27" s="14"/>
      <c r="T27" s="14"/>
      <c r="U27" s="14"/>
      <c r="V27" s="14"/>
      <c r="W27" s="14"/>
      <c r="X27" s="14"/>
      <c r="Y27" s="14"/>
      <c r="Z27" s="14"/>
      <c r="AA27" s="14"/>
      <c r="AB27" s="6" t="n">
        <v>1</v>
      </c>
      <c r="AC27" s="6" t="s">
        <v>5368</v>
      </c>
      <c r="AD27" s="6" t="s">
        <v>5369</v>
      </c>
      <c r="AE27" s="6" t="s">
        <v>5418</v>
      </c>
      <c r="AF27" s="14"/>
      <c r="AG27" s="14"/>
      <c r="AH27" s="14"/>
      <c r="AI27" s="10" t="n">
        <f aca="false">+H27-I27</f>
        <v>0</v>
      </c>
      <c r="AJ27" s="139" t="n">
        <f aca="false">+I27/H27</f>
        <v>1</v>
      </c>
      <c r="AK27" s="140" t="n">
        <f aca="false">IF(AB27&gt;=1,H27-I27,"on going")</f>
        <v>0</v>
      </c>
      <c r="AL27" s="12"/>
      <c r="AM27" s="141" t="n">
        <f aca="false">ROUND(+$H27*0.4,2)</f>
        <v>32.09</v>
      </c>
      <c r="AN27" s="141" t="n">
        <f aca="false">ROUND(+$H27*0.4,2)</f>
        <v>32.09</v>
      </c>
      <c r="AO27" s="141" t="n">
        <f aca="false">ROUND(+$H27*0.2,2)</f>
        <v>16.05</v>
      </c>
      <c r="AP27" s="141"/>
      <c r="AQ27" s="142"/>
      <c r="AR27" s="142"/>
      <c r="AS27" s="141"/>
      <c r="AT27" s="141"/>
      <c r="AU27" s="141"/>
      <c r="AV27" s="141"/>
      <c r="AW27" s="141"/>
      <c r="AX27" s="141"/>
      <c r="AY27" s="11"/>
      <c r="AZ27" s="14"/>
      <c r="BA27" s="11"/>
      <c r="BB27" s="6" t="s">
        <v>253</v>
      </c>
      <c r="BC27" s="19"/>
      <c r="BD27" s="14"/>
    </row>
    <row collapsed="false" customFormat="false" customHeight="false" hidden="false" ht="15" outlineLevel="0" r="28">
      <c r="B28" s="6" t="s">
        <v>140</v>
      </c>
      <c r="C28" s="6" t="e">
        <f aca="false">IF(B28&lt;&gt;B27,VLOOKUP(B28,#REF!!$A$1:$B$21,2)*1000+1,C27+1)</f>
        <v>#REF!</v>
      </c>
      <c r="D28" s="6" t="s">
        <v>759</v>
      </c>
      <c r="E28" s="6" t="s">
        <v>5436</v>
      </c>
      <c r="F28" s="8" t="s">
        <v>5437</v>
      </c>
      <c r="G28" s="17" t="n">
        <v>209.11</v>
      </c>
      <c r="H28" s="17" t="n">
        <v>157.81</v>
      </c>
      <c r="I28" s="17" t="n">
        <v>157.81</v>
      </c>
      <c r="J28" s="138" t="n">
        <v>1164</v>
      </c>
      <c r="K28" s="6" t="s">
        <v>5367</v>
      </c>
      <c r="L28" s="6" t="n">
        <v>1</v>
      </c>
      <c r="M28" s="14"/>
      <c r="N28" s="14"/>
      <c r="O28" s="14"/>
      <c r="P28" s="14"/>
      <c r="Q28" s="14"/>
      <c r="R28" s="14"/>
      <c r="S28" s="14"/>
      <c r="T28" s="14"/>
      <c r="U28" s="14"/>
      <c r="V28" s="14"/>
      <c r="W28" s="14"/>
      <c r="X28" s="14"/>
      <c r="Y28" s="14"/>
      <c r="Z28" s="14"/>
      <c r="AA28" s="14"/>
      <c r="AB28" s="6" t="n">
        <v>1</v>
      </c>
      <c r="AC28" s="6" t="s">
        <v>5368</v>
      </c>
      <c r="AD28" s="6" t="s">
        <v>5369</v>
      </c>
      <c r="AE28" s="6" t="s">
        <v>5438</v>
      </c>
      <c r="AF28" s="14"/>
      <c r="AG28" s="14"/>
      <c r="AH28" s="14"/>
      <c r="AI28" s="10" t="n">
        <f aca="false">+H28-I28</f>
        <v>0</v>
      </c>
      <c r="AJ28" s="139" t="n">
        <f aca="false">+I28/H28</f>
        <v>1</v>
      </c>
      <c r="AK28" s="140" t="n">
        <f aca="false">IF(AB28&gt;=1,H28-I28,"on going")</f>
        <v>0</v>
      </c>
      <c r="AL28" s="12"/>
      <c r="AM28" s="141" t="n">
        <f aca="false">ROUND(+$H28*0.4,2)</f>
        <v>63.12</v>
      </c>
      <c r="AN28" s="141" t="n">
        <f aca="false">ROUND(+$H28*0.4,2)</f>
        <v>63.12</v>
      </c>
      <c r="AO28" s="141" t="n">
        <f aca="false">ROUND(+$H28*0.2,2)</f>
        <v>31.56</v>
      </c>
      <c r="AP28" s="141"/>
      <c r="AQ28" s="142"/>
      <c r="AR28" s="142"/>
      <c r="AS28" s="141"/>
      <c r="AT28" s="141"/>
      <c r="AU28" s="141"/>
      <c r="AV28" s="141"/>
      <c r="AW28" s="141"/>
      <c r="AX28" s="141"/>
      <c r="AY28" s="11"/>
      <c r="AZ28" s="14"/>
      <c r="BA28" s="11"/>
      <c r="BB28" s="6" t="s">
        <v>253</v>
      </c>
      <c r="BC28" s="19"/>
      <c r="BD28" s="14"/>
    </row>
    <row collapsed="false" customFormat="false" customHeight="false" hidden="false" ht="15" outlineLevel="0" r="29">
      <c r="B29" s="6" t="s">
        <v>140</v>
      </c>
      <c r="C29" s="6" t="e">
        <f aca="false">IF(B29&lt;&gt;B28,VLOOKUP(B29,#REF!!$A$1:$B$21,2)*1000+1,C28+1)</f>
        <v>#REF!</v>
      </c>
      <c r="D29" s="6" t="s">
        <v>759</v>
      </c>
      <c r="E29" s="6" t="s">
        <v>5439</v>
      </c>
      <c r="F29" s="8" t="s">
        <v>5440</v>
      </c>
      <c r="G29" s="17" t="n">
        <v>279.45</v>
      </c>
      <c r="H29" s="17" t="n">
        <v>240.53</v>
      </c>
      <c r="I29" s="17" t="n">
        <v>238.12</v>
      </c>
      <c r="J29" s="138" t="n">
        <v>542</v>
      </c>
      <c r="K29" s="6" t="s">
        <v>5367</v>
      </c>
      <c r="L29" s="6" t="n">
        <v>1</v>
      </c>
      <c r="M29" s="14"/>
      <c r="N29" s="14"/>
      <c r="O29" s="14"/>
      <c r="P29" s="14"/>
      <c r="Q29" s="14"/>
      <c r="R29" s="14"/>
      <c r="S29" s="14"/>
      <c r="T29" s="14"/>
      <c r="U29" s="14"/>
      <c r="V29" s="14"/>
      <c r="W29" s="14"/>
      <c r="X29" s="14"/>
      <c r="Y29" s="14"/>
      <c r="Z29" s="14"/>
      <c r="AA29" s="14"/>
      <c r="AB29" s="6" t="n">
        <v>1</v>
      </c>
      <c r="AC29" s="6" t="s">
        <v>5368</v>
      </c>
      <c r="AD29" s="6" t="s">
        <v>5369</v>
      </c>
      <c r="AE29" s="6"/>
      <c r="AF29" s="14"/>
      <c r="AG29" s="14"/>
      <c r="AH29" s="14"/>
      <c r="AI29" s="10" t="n">
        <f aca="false">+H29-I29</f>
        <v>2.41</v>
      </c>
      <c r="AJ29" s="139" t="n">
        <f aca="false">+I29/H29</f>
        <v>0.989980459817902</v>
      </c>
      <c r="AK29" s="140" t="n">
        <f aca="false">IF(AB29&gt;=1,H29-I29,"on going")</f>
        <v>2.41</v>
      </c>
      <c r="AL29" s="12"/>
      <c r="AM29" s="141" t="n">
        <f aca="false">ROUND(+$H29*0.4,2)</f>
        <v>96.21</v>
      </c>
      <c r="AN29" s="141" t="n">
        <f aca="false">ROUND(+$H29*0.4,2)</f>
        <v>96.21</v>
      </c>
      <c r="AO29" s="141" t="n">
        <f aca="false">ROUND(+$H29*0.2,2)</f>
        <v>48.11</v>
      </c>
      <c r="AP29" s="141"/>
      <c r="AQ29" s="142"/>
      <c r="AR29" s="142"/>
      <c r="AS29" s="141"/>
      <c r="AT29" s="141"/>
      <c r="AU29" s="141"/>
      <c r="AV29" s="141"/>
      <c r="AW29" s="141"/>
      <c r="AX29" s="141"/>
      <c r="AY29" s="11"/>
      <c r="AZ29" s="14"/>
      <c r="BA29" s="11"/>
      <c r="BB29" s="6" t="s">
        <v>253</v>
      </c>
      <c r="BC29" s="19"/>
      <c r="BD29" s="14"/>
    </row>
    <row collapsed="false" customFormat="false" customHeight="false" hidden="false" ht="15" outlineLevel="0" r="30">
      <c r="B30" s="6" t="s">
        <v>140</v>
      </c>
      <c r="C30" s="6" t="e">
        <f aca="false">IF(B30&lt;&gt;B29,VLOOKUP(B30,#REF!!$A$1:$B$21,2)*1000+1,C29+1)</f>
        <v>#REF!</v>
      </c>
      <c r="D30" s="6" t="s">
        <v>759</v>
      </c>
      <c r="E30" s="6" t="s">
        <v>5441</v>
      </c>
      <c r="F30" s="8" t="s">
        <v>5442</v>
      </c>
      <c r="G30" s="17" t="n">
        <v>81.08</v>
      </c>
      <c r="H30" s="17" t="n">
        <v>77.02</v>
      </c>
      <c r="I30" s="17" t="n">
        <v>39.01</v>
      </c>
      <c r="J30" s="138" t="n">
        <v>421</v>
      </c>
      <c r="K30" s="6" t="s">
        <v>5367</v>
      </c>
      <c r="L30" s="6" t="n">
        <v>1</v>
      </c>
      <c r="M30" s="14"/>
      <c r="N30" s="14"/>
      <c r="O30" s="14"/>
      <c r="P30" s="14"/>
      <c r="Q30" s="14"/>
      <c r="R30" s="14"/>
      <c r="S30" s="14"/>
      <c r="T30" s="14"/>
      <c r="U30" s="14"/>
      <c r="V30" s="14"/>
      <c r="W30" s="14"/>
      <c r="X30" s="14"/>
      <c r="Y30" s="14"/>
      <c r="Z30" s="14"/>
      <c r="AA30" s="14"/>
      <c r="AB30" s="6" t="n">
        <v>1</v>
      </c>
      <c r="AC30" s="6" t="s">
        <v>5368</v>
      </c>
      <c r="AD30" s="6" t="s">
        <v>5369</v>
      </c>
      <c r="AE30" s="6" t="s">
        <v>5443</v>
      </c>
      <c r="AF30" s="14"/>
      <c r="AG30" s="14"/>
      <c r="AH30" s="14"/>
      <c r="AI30" s="10" t="n">
        <f aca="false">+H30-I30</f>
        <v>38.01</v>
      </c>
      <c r="AJ30" s="139" t="n">
        <f aca="false">+I30/H30</f>
        <v>0.506491820306414</v>
      </c>
      <c r="AK30" s="140" t="n">
        <f aca="false">IF(AB30&gt;=1,H30-I30,"on going")</f>
        <v>38.01</v>
      </c>
      <c r="AL30" s="12"/>
      <c r="AM30" s="141" t="n">
        <f aca="false">ROUND(+$H30*0.4,2)</f>
        <v>30.81</v>
      </c>
      <c r="AN30" s="141" t="n">
        <f aca="false">ROUND(+$H30*0.4,2)</f>
        <v>30.81</v>
      </c>
      <c r="AO30" s="141" t="n">
        <f aca="false">ROUND(+$H30*0.2,2)</f>
        <v>15.4</v>
      </c>
      <c r="AP30" s="141"/>
      <c r="AQ30" s="142"/>
      <c r="AR30" s="142"/>
      <c r="AS30" s="141"/>
      <c r="AT30" s="141"/>
      <c r="AU30" s="141"/>
      <c r="AV30" s="141"/>
      <c r="AW30" s="141"/>
      <c r="AX30" s="141"/>
      <c r="AY30" s="11"/>
      <c r="AZ30" s="14"/>
      <c r="BA30" s="11"/>
      <c r="BB30" s="6" t="s">
        <v>253</v>
      </c>
      <c r="BC30" s="19"/>
      <c r="BD30" s="14"/>
    </row>
    <row collapsed="false" customFormat="false" customHeight="false" hidden="false" ht="15" outlineLevel="0" r="31">
      <c r="B31" s="6" t="s">
        <v>39</v>
      </c>
      <c r="C31" s="6" t="e">
        <f aca="false">IF(B31&lt;&gt;B30,VLOOKUP(B31,#REF!!$A$1:$B$21,2)*1000+1,C30+1)</f>
        <v>#REF!</v>
      </c>
      <c r="D31" s="143" t="s">
        <v>759</v>
      </c>
      <c r="E31" s="143" t="s">
        <v>5444</v>
      </c>
      <c r="F31" s="144" t="s">
        <v>5445</v>
      </c>
      <c r="G31" s="145" t="n">
        <v>62.82</v>
      </c>
      <c r="H31" s="145" t="n">
        <v>53.44</v>
      </c>
      <c r="I31" s="145" t="n">
        <v>0</v>
      </c>
      <c r="J31" s="146" t="n">
        <v>574</v>
      </c>
      <c r="K31" s="143" t="s">
        <v>5367</v>
      </c>
      <c r="L31" s="143" t="s">
        <v>5398</v>
      </c>
      <c r="M31" s="147"/>
      <c r="N31" s="147"/>
      <c r="O31" s="147"/>
      <c r="P31" s="147"/>
      <c r="Q31" s="147"/>
      <c r="R31" s="147"/>
      <c r="S31" s="147"/>
      <c r="T31" s="147"/>
      <c r="U31" s="147"/>
      <c r="V31" s="147"/>
      <c r="W31" s="147"/>
      <c r="X31" s="147"/>
      <c r="Y31" s="147"/>
      <c r="Z31" s="147"/>
      <c r="AA31" s="147"/>
      <c r="AB31" s="143"/>
      <c r="AC31" s="143"/>
      <c r="AD31" s="143"/>
      <c r="AE31" s="143"/>
      <c r="AF31" s="147"/>
      <c r="AG31" s="147"/>
      <c r="AH31" s="147"/>
      <c r="AI31" s="148"/>
      <c r="AJ31" s="149"/>
      <c r="AK31" s="143"/>
      <c r="AL31" s="12"/>
      <c r="AM31" s="141"/>
      <c r="AN31" s="141"/>
      <c r="AO31" s="141"/>
      <c r="AP31" s="142"/>
      <c r="AQ31" s="141"/>
      <c r="AR31" s="141"/>
      <c r="AS31" s="142"/>
      <c r="AT31" s="142"/>
      <c r="AU31" s="141"/>
      <c r="AV31" s="141"/>
      <c r="AW31" s="141"/>
      <c r="AX31" s="141"/>
      <c r="AY31" s="14"/>
      <c r="AZ31" s="14"/>
      <c r="BA31" s="14"/>
      <c r="BB31" s="6" t="s">
        <v>253</v>
      </c>
      <c r="BC31" s="20"/>
      <c r="BD31" s="14"/>
    </row>
    <row collapsed="false" customFormat="false" customHeight="false" hidden="false" ht="15" outlineLevel="0" r="32">
      <c r="B32" s="6" t="s">
        <v>140</v>
      </c>
      <c r="C32" s="6" t="e">
        <f aca="false">IF(B32&lt;&gt;B31,VLOOKUP(B32,#REF!!$A$1:$B$21,2)*1000+1,C31+1)</f>
        <v>#REF!</v>
      </c>
      <c r="D32" s="6" t="s">
        <v>759</v>
      </c>
      <c r="E32" s="6" t="s">
        <v>5446</v>
      </c>
      <c r="F32" s="8" t="s">
        <v>5447</v>
      </c>
      <c r="G32" s="17" t="n">
        <v>376.51</v>
      </c>
      <c r="H32" s="17" t="n">
        <v>250.75</v>
      </c>
      <c r="I32" s="17" t="n">
        <v>248.24</v>
      </c>
      <c r="J32" s="138" t="n">
        <v>902</v>
      </c>
      <c r="K32" s="6" t="s">
        <v>5367</v>
      </c>
      <c r="L32" s="6" t="n">
        <v>1</v>
      </c>
      <c r="M32" s="14"/>
      <c r="N32" s="14"/>
      <c r="O32" s="14"/>
      <c r="P32" s="14"/>
      <c r="Q32" s="14"/>
      <c r="R32" s="14"/>
      <c r="S32" s="14"/>
      <c r="T32" s="14"/>
      <c r="U32" s="14"/>
      <c r="V32" s="14"/>
      <c r="W32" s="14"/>
      <c r="X32" s="14"/>
      <c r="Y32" s="14"/>
      <c r="Z32" s="14"/>
      <c r="AA32" s="14"/>
      <c r="AB32" s="6"/>
      <c r="AC32" s="6" t="s">
        <v>5368</v>
      </c>
      <c r="AD32" s="6" t="s">
        <v>5369</v>
      </c>
      <c r="AE32" s="6"/>
      <c r="AF32" s="14"/>
      <c r="AG32" s="14"/>
      <c r="AH32" s="14"/>
      <c r="AI32" s="10" t="n">
        <f aca="false">+H32-I32</f>
        <v>2.50999999999999</v>
      </c>
      <c r="AJ32" s="139" t="n">
        <f aca="false">+I32/H32</f>
        <v>0.989990029910269</v>
      </c>
      <c r="AK32" s="140" t="n">
        <f aca="false">IF(AB32&gt;=1,H32-I32,"on going")</f>
        <v>0</v>
      </c>
      <c r="AL32" s="12"/>
      <c r="AM32" s="141" t="n">
        <f aca="false">ROUND(+$H32*0.4,2)</f>
        <v>100.3</v>
      </c>
      <c r="AN32" s="141" t="n">
        <f aca="false">ROUND(+$H32*0.4,2)</f>
        <v>100.3</v>
      </c>
      <c r="AO32" s="141" t="n">
        <f aca="false">ROUND(+$H32*0.2,2)</f>
        <v>50.15</v>
      </c>
      <c r="AP32" s="141"/>
      <c r="AQ32" s="142"/>
      <c r="AR32" s="142"/>
      <c r="AS32" s="141"/>
      <c r="AT32" s="141"/>
      <c r="AU32" s="141"/>
      <c r="AV32" s="141"/>
      <c r="AW32" s="141"/>
      <c r="AX32" s="141"/>
      <c r="AY32" s="14"/>
      <c r="AZ32" s="14"/>
      <c r="BA32" s="14"/>
      <c r="BB32" s="6" t="s">
        <v>253</v>
      </c>
      <c r="BC32" s="20"/>
      <c r="BD32" s="14"/>
    </row>
    <row collapsed="false" customFormat="false" customHeight="false" hidden="false" ht="15" outlineLevel="0" r="33">
      <c r="B33" s="6" t="s">
        <v>140</v>
      </c>
      <c r="C33" s="6" t="e">
        <f aca="false">IF(B33&lt;&gt;B32,VLOOKUP(B33,#REF!!$A$1:$B$21,2)*1000+1,C32+1)</f>
        <v>#REF!</v>
      </c>
      <c r="D33" s="6" t="s">
        <v>759</v>
      </c>
      <c r="E33" s="6" t="s">
        <v>5448</v>
      </c>
      <c r="F33" s="8" t="s">
        <v>5449</v>
      </c>
      <c r="G33" s="17" t="n">
        <v>420.73</v>
      </c>
      <c r="H33" s="17" t="n">
        <v>287.28</v>
      </c>
      <c r="I33" s="17" t="n">
        <v>287.28</v>
      </c>
      <c r="J33" s="138" t="n">
        <v>983</v>
      </c>
      <c r="K33" s="6" t="s">
        <v>5367</v>
      </c>
      <c r="L33" s="6" t="n">
        <v>1</v>
      </c>
      <c r="M33" s="14"/>
      <c r="N33" s="14"/>
      <c r="O33" s="14"/>
      <c r="P33" s="14"/>
      <c r="Q33" s="14"/>
      <c r="R33" s="14"/>
      <c r="S33" s="14"/>
      <c r="T33" s="14"/>
      <c r="U33" s="14"/>
      <c r="V33" s="14"/>
      <c r="W33" s="14"/>
      <c r="X33" s="14"/>
      <c r="Y33" s="14"/>
      <c r="Z33" s="14"/>
      <c r="AA33" s="14"/>
      <c r="AB33" s="6" t="n">
        <v>1</v>
      </c>
      <c r="AC33" s="6" t="s">
        <v>5368</v>
      </c>
      <c r="AD33" s="6" t="s">
        <v>5369</v>
      </c>
      <c r="AE33" s="6"/>
      <c r="AF33" s="14"/>
      <c r="AG33" s="14"/>
      <c r="AH33" s="14"/>
      <c r="AI33" s="10" t="n">
        <f aca="false">+H33-I33</f>
        <v>0</v>
      </c>
      <c r="AJ33" s="139" t="n">
        <f aca="false">+I33/H33</f>
        <v>1</v>
      </c>
      <c r="AK33" s="140" t="n">
        <f aca="false">IF(AB33&gt;=1,H33-I33,"on going")</f>
        <v>0</v>
      </c>
      <c r="AL33" s="12"/>
      <c r="AM33" s="141" t="n">
        <f aca="false">ROUND(+$H33*0.4,2)</f>
        <v>114.91</v>
      </c>
      <c r="AN33" s="141" t="n">
        <f aca="false">ROUND(+$H33*0.4,2)</f>
        <v>114.91</v>
      </c>
      <c r="AO33" s="141" t="n">
        <f aca="false">ROUND(+$H33*0.2,2)</f>
        <v>57.46</v>
      </c>
      <c r="AP33" s="141"/>
      <c r="AQ33" s="142"/>
      <c r="AR33" s="142"/>
      <c r="AS33" s="141"/>
      <c r="AT33" s="141"/>
      <c r="AU33" s="141"/>
      <c r="AV33" s="141"/>
      <c r="AW33" s="141"/>
      <c r="AX33" s="141"/>
      <c r="AY33" s="14"/>
      <c r="AZ33" s="14"/>
      <c r="BA33" s="14"/>
      <c r="BB33" s="6" t="s">
        <v>253</v>
      </c>
      <c r="BC33" s="20"/>
      <c r="BD33" s="14"/>
    </row>
    <row collapsed="false" customFormat="false" customHeight="false" hidden="false" ht="15" outlineLevel="0" r="34">
      <c r="B34" s="6" t="s">
        <v>140</v>
      </c>
      <c r="C34" s="6" t="e">
        <f aca="false">IF(B34&lt;&gt;B33,VLOOKUP(B34,#REF!!$A$1:$B$21,2)*1000+1,C33+1)</f>
        <v>#REF!</v>
      </c>
      <c r="D34" s="6" t="s">
        <v>759</v>
      </c>
      <c r="E34" s="6" t="s">
        <v>5450</v>
      </c>
      <c r="F34" s="8" t="s">
        <v>5451</v>
      </c>
      <c r="G34" s="17" t="n">
        <v>55</v>
      </c>
      <c r="H34" s="17" t="n">
        <v>52.25</v>
      </c>
      <c r="I34" s="17" t="n">
        <v>49.43</v>
      </c>
      <c r="J34" s="138" t="n">
        <v>1351</v>
      </c>
      <c r="K34" s="6" t="s">
        <v>5367</v>
      </c>
      <c r="L34" s="6" t="n">
        <v>1</v>
      </c>
      <c r="M34" s="14"/>
      <c r="N34" s="14"/>
      <c r="O34" s="14"/>
      <c r="P34" s="14"/>
      <c r="Q34" s="14"/>
      <c r="R34" s="14"/>
      <c r="S34" s="14"/>
      <c r="T34" s="14"/>
      <c r="U34" s="14"/>
      <c r="V34" s="14"/>
      <c r="W34" s="14"/>
      <c r="X34" s="14"/>
      <c r="Y34" s="14"/>
      <c r="Z34" s="14"/>
      <c r="AA34" s="14"/>
      <c r="AB34" s="6" t="n">
        <v>1</v>
      </c>
      <c r="AC34" s="6" t="s">
        <v>5368</v>
      </c>
      <c r="AD34" s="6" t="s">
        <v>5369</v>
      </c>
      <c r="AE34" s="6" t="s">
        <v>5452</v>
      </c>
      <c r="AF34" s="14"/>
      <c r="AG34" s="14"/>
      <c r="AH34" s="14"/>
      <c r="AI34" s="10" t="n">
        <f aca="false">+H34-I34</f>
        <v>2.82</v>
      </c>
      <c r="AJ34" s="139" t="n">
        <f aca="false">+I34/H34</f>
        <v>0.946028708133971</v>
      </c>
      <c r="AK34" s="140" t="n">
        <f aca="false">IF(AB34&gt;=1,H34-I34,"on going")</f>
        <v>2.82</v>
      </c>
      <c r="AL34" s="12"/>
      <c r="AM34" s="141" t="n">
        <f aca="false">ROUND(+$H34*0.4,2)</f>
        <v>20.9</v>
      </c>
      <c r="AN34" s="141" t="n">
        <f aca="false">ROUND(+$H34*0.4,2)</f>
        <v>20.9</v>
      </c>
      <c r="AO34" s="141" t="n">
        <f aca="false">ROUND(+$H34*0.2,2)</f>
        <v>10.45</v>
      </c>
      <c r="AP34" s="141"/>
      <c r="AQ34" s="142"/>
      <c r="AR34" s="142"/>
      <c r="AS34" s="141"/>
      <c r="AT34" s="141"/>
      <c r="AU34" s="141"/>
      <c r="AV34" s="141"/>
      <c r="AW34" s="141"/>
      <c r="AX34" s="141"/>
      <c r="AY34" s="14"/>
      <c r="AZ34" s="14"/>
      <c r="BA34" s="14"/>
      <c r="BB34" s="6" t="s">
        <v>253</v>
      </c>
      <c r="BC34" s="20"/>
      <c r="BD34" s="14"/>
    </row>
    <row collapsed="false" customFormat="false" customHeight="false" hidden="false" ht="15" outlineLevel="0" r="35">
      <c r="B35" s="6" t="s">
        <v>124</v>
      </c>
      <c r="C35" s="6" t="e">
        <f aca="false">IF(B35&lt;&gt;B34,VLOOKUP(B35,#REF!!$A$1:$B$21,2)*1000+1,C34+1)</f>
        <v>#REF!</v>
      </c>
      <c r="D35" s="6" t="s">
        <v>759</v>
      </c>
      <c r="E35" s="6" t="s">
        <v>5453</v>
      </c>
      <c r="F35" s="8" t="s">
        <v>5454</v>
      </c>
      <c r="G35" s="17" t="n">
        <v>109.3</v>
      </c>
      <c r="H35" s="17" t="n">
        <v>80.21</v>
      </c>
      <c r="I35" s="17" t="n">
        <v>66.89</v>
      </c>
      <c r="J35" s="138" t="n">
        <v>348</v>
      </c>
      <c r="K35" s="6" t="s">
        <v>5367</v>
      </c>
      <c r="L35" s="6" t="n">
        <v>1</v>
      </c>
      <c r="M35" s="14"/>
      <c r="N35" s="14"/>
      <c r="O35" s="14"/>
      <c r="P35" s="14"/>
      <c r="Q35" s="14"/>
      <c r="R35" s="14"/>
      <c r="S35" s="14"/>
      <c r="T35" s="14"/>
      <c r="U35" s="14"/>
      <c r="V35" s="14"/>
      <c r="W35" s="14"/>
      <c r="X35" s="14"/>
      <c r="Y35" s="14"/>
      <c r="Z35" s="14"/>
      <c r="AA35" s="14"/>
      <c r="AB35" s="6" t="n">
        <v>1</v>
      </c>
      <c r="AC35" s="6" t="s">
        <v>5368</v>
      </c>
      <c r="AD35" s="6" t="s">
        <v>5369</v>
      </c>
      <c r="AE35" s="6" t="s">
        <v>5395</v>
      </c>
      <c r="AF35" s="14"/>
      <c r="AG35" s="14"/>
      <c r="AH35" s="14"/>
      <c r="AI35" s="10" t="n">
        <f aca="false">+H35-I35</f>
        <v>13.32</v>
      </c>
      <c r="AJ35" s="139" t="n">
        <f aca="false">+I35/H35</f>
        <v>0.833935918214686</v>
      </c>
      <c r="AK35" s="140" t="n">
        <f aca="false">IF(AB35&gt;=1,H35-I35,"on going")</f>
        <v>13.32</v>
      </c>
      <c r="AL35" s="12"/>
      <c r="AM35" s="141" t="n">
        <f aca="false">ROUND(+$H35*0.4,2)</f>
        <v>32.08</v>
      </c>
      <c r="AN35" s="141" t="n">
        <f aca="false">ROUND(+$H35*0.4,2)</f>
        <v>32.08</v>
      </c>
      <c r="AO35" s="141" t="n">
        <f aca="false">ROUND(+$H35*0.2,2)</f>
        <v>16.04</v>
      </c>
      <c r="AP35" s="142"/>
      <c r="AQ35" s="142"/>
      <c r="AR35" s="142"/>
      <c r="AS35" s="142"/>
      <c r="AT35" s="142"/>
      <c r="AU35" s="142"/>
      <c r="AV35" s="141"/>
      <c r="AW35" s="141"/>
      <c r="AX35" s="141"/>
      <c r="AY35" s="14"/>
      <c r="AZ35" s="14"/>
      <c r="BA35" s="14"/>
      <c r="BB35" s="6" t="s">
        <v>253</v>
      </c>
      <c r="BC35" s="20"/>
      <c r="BD35" s="14"/>
    </row>
    <row collapsed="false" customFormat="false" customHeight="false" hidden="false" ht="15" outlineLevel="0" r="36">
      <c r="B36" s="6" t="s">
        <v>107</v>
      </c>
      <c r="C36" s="6" t="e">
        <f aca="false">IF(B36&lt;&gt;B35,VLOOKUP(B36,#REF!!$A$1:$B$21,2)*1000+1,C35+1)</f>
        <v>#REF!</v>
      </c>
      <c r="D36" s="6" t="s">
        <v>759</v>
      </c>
      <c r="E36" s="6" t="s">
        <v>5455</v>
      </c>
      <c r="F36" s="8" t="s">
        <v>5456</v>
      </c>
      <c r="G36" s="17" t="n">
        <v>69.37</v>
      </c>
      <c r="H36" s="17" t="n">
        <v>48.45</v>
      </c>
      <c r="I36" s="17" t="n">
        <v>48.45</v>
      </c>
      <c r="J36" s="138" t="n">
        <v>510</v>
      </c>
      <c r="K36" s="6" t="s">
        <v>5367</v>
      </c>
      <c r="L36" s="6" t="n">
        <v>1</v>
      </c>
      <c r="M36" s="14"/>
      <c r="N36" s="14"/>
      <c r="O36" s="14"/>
      <c r="P36" s="14"/>
      <c r="Q36" s="14"/>
      <c r="R36" s="14"/>
      <c r="S36" s="14"/>
      <c r="T36" s="14"/>
      <c r="U36" s="14"/>
      <c r="V36" s="14"/>
      <c r="W36" s="14"/>
      <c r="X36" s="14"/>
      <c r="Y36" s="14"/>
      <c r="Z36" s="14"/>
      <c r="AA36" s="14"/>
      <c r="AB36" s="6" t="n">
        <v>1</v>
      </c>
      <c r="AC36" s="6" t="s">
        <v>5368</v>
      </c>
      <c r="AD36" s="6" t="s">
        <v>5369</v>
      </c>
      <c r="AE36" s="6" t="s">
        <v>5457</v>
      </c>
      <c r="AF36" s="14"/>
      <c r="AG36" s="14"/>
      <c r="AH36" s="14"/>
      <c r="AI36" s="10" t="n">
        <f aca="false">+H36-I36</f>
        <v>0</v>
      </c>
      <c r="AJ36" s="139" t="n">
        <f aca="false">+I36/H36</f>
        <v>1</v>
      </c>
      <c r="AK36" s="140" t="n">
        <f aca="false">IF(AB36&gt;=1,H36-I36,"on going")</f>
        <v>0</v>
      </c>
      <c r="AL36" s="12"/>
      <c r="AM36" s="141" t="n">
        <f aca="false">ROUND(+$H36*0.4,2)</f>
        <v>19.38</v>
      </c>
      <c r="AN36" s="141" t="n">
        <f aca="false">ROUND(+$H36*0.4,2)</f>
        <v>19.38</v>
      </c>
      <c r="AO36" s="141" t="n">
        <f aca="false">ROUND(+$H36*0.2,2)</f>
        <v>9.69</v>
      </c>
      <c r="AP36" s="141"/>
      <c r="AQ36" s="142"/>
      <c r="AR36" s="141"/>
      <c r="AS36" s="141"/>
      <c r="AT36" s="141"/>
      <c r="AU36" s="141"/>
      <c r="AV36" s="142"/>
      <c r="AW36" s="142"/>
      <c r="AX36" s="150"/>
      <c r="AY36" s="14"/>
      <c r="AZ36" s="11"/>
      <c r="BA36" s="14"/>
      <c r="BB36" s="6" t="s">
        <v>253</v>
      </c>
      <c r="BC36" s="20"/>
      <c r="BD36" s="11"/>
    </row>
    <row collapsed="false" customFormat="false" customHeight="false" hidden="false" ht="15" outlineLevel="0" r="37">
      <c r="B37" s="6" t="s">
        <v>107</v>
      </c>
      <c r="C37" s="6" t="e">
        <f aca="false">IF(B37&lt;&gt;B36,VLOOKUP(B37,#REF!!$A$1:$B$21,2)*1000+1,C36+1)</f>
        <v>#REF!</v>
      </c>
      <c r="D37" s="6" t="s">
        <v>759</v>
      </c>
      <c r="E37" s="6" t="s">
        <v>5458</v>
      </c>
      <c r="F37" s="8" t="s">
        <v>5459</v>
      </c>
      <c r="G37" s="17" t="n">
        <v>97.31</v>
      </c>
      <c r="H37" s="17" t="n">
        <v>91.91</v>
      </c>
      <c r="I37" s="17" t="n">
        <v>91.91</v>
      </c>
      <c r="J37" s="138" t="n">
        <v>1879</v>
      </c>
      <c r="K37" s="6" t="s">
        <v>5367</v>
      </c>
      <c r="L37" s="6" t="n">
        <v>1</v>
      </c>
      <c r="M37" s="14"/>
      <c r="N37" s="14"/>
      <c r="O37" s="14"/>
      <c r="P37" s="14"/>
      <c r="Q37" s="14"/>
      <c r="R37" s="14"/>
      <c r="S37" s="14"/>
      <c r="T37" s="14"/>
      <c r="U37" s="14"/>
      <c r="V37" s="14"/>
      <c r="W37" s="14"/>
      <c r="X37" s="14"/>
      <c r="Y37" s="14"/>
      <c r="Z37" s="14"/>
      <c r="AA37" s="14"/>
      <c r="AB37" s="6" t="n">
        <v>1</v>
      </c>
      <c r="AC37" s="6" t="s">
        <v>5368</v>
      </c>
      <c r="AD37" s="6" t="s">
        <v>5369</v>
      </c>
      <c r="AE37" s="6" t="s">
        <v>5369</v>
      </c>
      <c r="AF37" s="14"/>
      <c r="AG37" s="14"/>
      <c r="AH37" s="14"/>
      <c r="AI37" s="10" t="n">
        <f aca="false">+H37-I37</f>
        <v>0</v>
      </c>
      <c r="AJ37" s="139" t="n">
        <f aca="false">+I37/H37</f>
        <v>1</v>
      </c>
      <c r="AK37" s="140" t="n">
        <f aca="false">IF(AB37&gt;=1,H37-I37,"on going")</f>
        <v>0</v>
      </c>
      <c r="AL37" s="12"/>
      <c r="AM37" s="141" t="n">
        <f aca="false">ROUND(+$H37*0.4,2)</f>
        <v>36.76</v>
      </c>
      <c r="AN37" s="141" t="n">
        <f aca="false">ROUND(+$H37*0.4,2)</f>
        <v>36.76</v>
      </c>
      <c r="AO37" s="141" t="n">
        <f aca="false">ROUND(+$H37*0.2,2)</f>
        <v>18.38</v>
      </c>
      <c r="AP37" s="141"/>
      <c r="AQ37" s="142"/>
      <c r="AR37" s="142"/>
      <c r="AS37" s="141"/>
      <c r="AT37" s="141"/>
      <c r="AU37" s="141"/>
      <c r="AV37" s="142"/>
      <c r="AW37" s="142"/>
      <c r="AX37" s="150"/>
      <c r="AY37" s="14"/>
      <c r="AZ37" s="11"/>
      <c r="BA37" s="14"/>
      <c r="BB37" s="6" t="s">
        <v>253</v>
      </c>
      <c r="BC37" s="20"/>
      <c r="BD37" s="11"/>
    </row>
    <row collapsed="false" customFormat="false" customHeight="false" hidden="false" ht="15" outlineLevel="0" r="38">
      <c r="B38" s="6" t="s">
        <v>124</v>
      </c>
      <c r="C38" s="6" t="e">
        <f aca="false">IF(B38&lt;&gt;B37,VLOOKUP(B38,#REF!!$A$1:$B$21,2)*1000+1,C37+1)</f>
        <v>#REF!</v>
      </c>
      <c r="D38" s="6" t="s">
        <v>759</v>
      </c>
      <c r="E38" s="6" t="s">
        <v>5460</v>
      </c>
      <c r="F38" s="8" t="s">
        <v>5461</v>
      </c>
      <c r="G38" s="17" t="n">
        <v>1067.88</v>
      </c>
      <c r="H38" s="17" t="n">
        <v>796.85</v>
      </c>
      <c r="I38" s="17" t="n">
        <v>796.85</v>
      </c>
      <c r="J38" s="138" t="n">
        <v>1104</v>
      </c>
      <c r="K38" s="6" t="s">
        <v>5367</v>
      </c>
      <c r="L38" s="6" t="n">
        <v>1</v>
      </c>
      <c r="M38" s="14"/>
      <c r="N38" s="14"/>
      <c r="O38" s="14"/>
      <c r="P38" s="14"/>
      <c r="Q38" s="14"/>
      <c r="R38" s="14"/>
      <c r="S38" s="14"/>
      <c r="T38" s="14"/>
      <c r="U38" s="14"/>
      <c r="V38" s="14"/>
      <c r="W38" s="14"/>
      <c r="X38" s="14"/>
      <c r="Y38" s="14"/>
      <c r="Z38" s="14"/>
      <c r="AA38" s="14"/>
      <c r="AB38" s="6" t="n">
        <v>1</v>
      </c>
      <c r="AC38" s="6" t="s">
        <v>5368</v>
      </c>
      <c r="AD38" s="6" t="s">
        <v>5369</v>
      </c>
      <c r="AE38" s="6" t="s">
        <v>5462</v>
      </c>
      <c r="AF38" s="14"/>
      <c r="AG38" s="14"/>
      <c r="AH38" s="14"/>
      <c r="AI38" s="10" t="n">
        <f aca="false">+H38-I38</f>
        <v>0</v>
      </c>
      <c r="AJ38" s="139" t="n">
        <f aca="false">+I38/H38</f>
        <v>1</v>
      </c>
      <c r="AK38" s="140" t="n">
        <f aca="false">IF(AB38&gt;=1,H38-I38,"on going")</f>
        <v>0</v>
      </c>
      <c r="AL38" s="12"/>
      <c r="AM38" s="141" t="n">
        <f aca="false">ROUND(+$H38*0.4,2)</f>
        <v>318.74</v>
      </c>
      <c r="AN38" s="141" t="n">
        <f aca="false">ROUND(+$H38*0.4,2)</f>
        <v>318.74</v>
      </c>
      <c r="AO38" s="141" t="n">
        <f aca="false">ROUND(+$H38*0.2,2)</f>
        <v>159.37</v>
      </c>
      <c r="AP38" s="142"/>
      <c r="AQ38" s="142"/>
      <c r="AR38" s="142"/>
      <c r="AS38" s="142"/>
      <c r="AT38" s="142"/>
      <c r="AU38" s="142"/>
      <c r="AV38" s="141"/>
      <c r="AW38" s="141"/>
      <c r="AX38" s="141"/>
      <c r="AY38" s="14"/>
      <c r="AZ38" s="14"/>
      <c r="BA38" s="14"/>
      <c r="BB38" s="6" t="s">
        <v>253</v>
      </c>
      <c r="BC38" s="20"/>
      <c r="BD38" s="14"/>
    </row>
    <row collapsed="false" customFormat="false" customHeight="false" hidden="false" ht="15" outlineLevel="0" r="39">
      <c r="B39" s="6" t="s">
        <v>124</v>
      </c>
      <c r="C39" s="6" t="e">
        <f aca="false">IF(B39&lt;&gt;B38,VLOOKUP(B39,#REF!!$A$1:$B$21,2)*1000+1,C38+1)</f>
        <v>#REF!</v>
      </c>
      <c r="D39" s="6" t="s">
        <v>759</v>
      </c>
      <c r="E39" s="6" t="s">
        <v>5463</v>
      </c>
      <c r="F39" s="8" t="s">
        <v>5464</v>
      </c>
      <c r="G39" s="17" t="n">
        <v>362.77</v>
      </c>
      <c r="H39" s="17" t="n">
        <v>265.78</v>
      </c>
      <c r="I39" s="17" t="n">
        <v>265.78</v>
      </c>
      <c r="J39" s="138" t="n">
        <v>412</v>
      </c>
      <c r="K39" s="6" t="s">
        <v>5367</v>
      </c>
      <c r="L39" s="6" t="n">
        <v>1</v>
      </c>
      <c r="M39" s="14"/>
      <c r="N39" s="14"/>
      <c r="O39" s="14"/>
      <c r="P39" s="14"/>
      <c r="Q39" s="14"/>
      <c r="R39" s="14"/>
      <c r="S39" s="14"/>
      <c r="T39" s="14"/>
      <c r="U39" s="14"/>
      <c r="V39" s="14"/>
      <c r="W39" s="14"/>
      <c r="X39" s="14"/>
      <c r="Y39" s="14"/>
      <c r="Z39" s="14"/>
      <c r="AA39" s="14"/>
      <c r="AB39" s="6" t="n">
        <v>1</v>
      </c>
      <c r="AC39" s="6" t="s">
        <v>5368</v>
      </c>
      <c r="AD39" s="6" t="s">
        <v>5369</v>
      </c>
      <c r="AE39" s="6" t="s">
        <v>5465</v>
      </c>
      <c r="AF39" s="14"/>
      <c r="AG39" s="14"/>
      <c r="AH39" s="14"/>
      <c r="AI39" s="10" t="n">
        <f aca="false">+H39-I39</f>
        <v>0</v>
      </c>
      <c r="AJ39" s="139" t="n">
        <f aca="false">+I39/H39</f>
        <v>1</v>
      </c>
      <c r="AK39" s="140" t="n">
        <f aca="false">IF(AB39&gt;=1,H39-I39,"on going")</f>
        <v>0</v>
      </c>
      <c r="AL39" s="12"/>
      <c r="AM39" s="141" t="n">
        <f aca="false">ROUND(+$H39*0.4,2)</f>
        <v>106.31</v>
      </c>
      <c r="AN39" s="141" t="n">
        <f aca="false">ROUND(+$H39*0.4,2)</f>
        <v>106.31</v>
      </c>
      <c r="AO39" s="141" t="n">
        <f aca="false">ROUND(+$H39*0.2,2)</f>
        <v>53.16</v>
      </c>
      <c r="AP39" s="142"/>
      <c r="AQ39" s="142"/>
      <c r="AR39" s="142"/>
      <c r="AS39" s="142"/>
      <c r="AT39" s="142"/>
      <c r="AU39" s="142"/>
      <c r="AV39" s="141"/>
      <c r="AW39" s="141"/>
      <c r="AX39" s="141"/>
      <c r="AY39" s="14"/>
      <c r="AZ39" s="14"/>
      <c r="BA39" s="14"/>
      <c r="BB39" s="6" t="s">
        <v>253</v>
      </c>
      <c r="BC39" s="20" t="s">
        <v>5466</v>
      </c>
      <c r="BD39" s="14"/>
    </row>
    <row collapsed="false" customFormat="false" customHeight="false" hidden="false" ht="15" outlineLevel="0" r="40">
      <c r="B40" s="6" t="s">
        <v>124</v>
      </c>
      <c r="C40" s="6" t="e">
        <f aca="false">IF(B40&lt;&gt;B39,VLOOKUP(B40,#REF!!$A$1:$B$21,2)*1000+1,C39+1)</f>
        <v>#REF!</v>
      </c>
      <c r="D40" s="6" t="s">
        <v>759</v>
      </c>
      <c r="E40" s="6" t="s">
        <v>5467</v>
      </c>
      <c r="F40" s="8" t="s">
        <v>5468</v>
      </c>
      <c r="G40" s="17" t="n">
        <v>363.14</v>
      </c>
      <c r="H40" s="17" t="n">
        <v>241.79</v>
      </c>
      <c r="I40" s="17" t="n">
        <v>192.74</v>
      </c>
      <c r="J40" s="138" t="n">
        <v>275</v>
      </c>
      <c r="K40" s="6" t="s">
        <v>5367</v>
      </c>
      <c r="L40" s="6" t="n">
        <v>1</v>
      </c>
      <c r="M40" s="14"/>
      <c r="N40" s="14"/>
      <c r="O40" s="14"/>
      <c r="P40" s="14"/>
      <c r="Q40" s="14"/>
      <c r="R40" s="14"/>
      <c r="S40" s="14"/>
      <c r="T40" s="14"/>
      <c r="U40" s="14"/>
      <c r="V40" s="14"/>
      <c r="W40" s="14"/>
      <c r="X40" s="14"/>
      <c r="Y40" s="14"/>
      <c r="Z40" s="14"/>
      <c r="AA40" s="14"/>
      <c r="AB40" s="6" t="n">
        <v>1</v>
      </c>
      <c r="AC40" s="6" t="s">
        <v>5368</v>
      </c>
      <c r="AD40" s="6" t="s">
        <v>5369</v>
      </c>
      <c r="AE40" s="6" t="s">
        <v>5418</v>
      </c>
      <c r="AF40" s="14"/>
      <c r="AG40" s="14"/>
      <c r="AH40" s="14"/>
      <c r="AI40" s="10" t="n">
        <f aca="false">+H40-I40</f>
        <v>49.05</v>
      </c>
      <c r="AJ40" s="139" t="n">
        <f aca="false">+I40/H40</f>
        <v>0.797138012324745</v>
      </c>
      <c r="AK40" s="140" t="n">
        <f aca="false">IF(AB40&gt;=1,H40-I40,"on going")</f>
        <v>49.05</v>
      </c>
      <c r="AL40" s="12"/>
      <c r="AM40" s="141" t="n">
        <f aca="false">ROUND(+$H40*0.4,2)</f>
        <v>96.72</v>
      </c>
      <c r="AN40" s="141" t="n">
        <f aca="false">ROUND(+$H40*0.4,2)</f>
        <v>96.72</v>
      </c>
      <c r="AO40" s="141" t="n">
        <f aca="false">ROUND(+$H40*0.2,2)</f>
        <v>48.36</v>
      </c>
      <c r="AP40" s="142"/>
      <c r="AQ40" s="142"/>
      <c r="AR40" s="142"/>
      <c r="AS40" s="142"/>
      <c r="AT40" s="142"/>
      <c r="AU40" s="142"/>
      <c r="AV40" s="142"/>
      <c r="AW40" s="142"/>
      <c r="AX40" s="141"/>
      <c r="AY40" s="14"/>
      <c r="AZ40" s="14"/>
      <c r="BA40" s="14"/>
      <c r="BB40" s="6" t="s">
        <v>253</v>
      </c>
      <c r="BC40" s="20"/>
      <c r="BD40" s="14"/>
    </row>
    <row collapsed="false" customFormat="false" customHeight="false" hidden="false" ht="15" outlineLevel="0" r="41">
      <c r="B41" s="6" t="s">
        <v>39</v>
      </c>
      <c r="C41" s="6" t="e">
        <f aca="false">IF(B41&lt;&gt;B40,VLOOKUP(B41,#REF!!$A$1:$B$21,2)*1000+1,C40+1)</f>
        <v>#REF!</v>
      </c>
      <c r="D41" s="6" t="s">
        <v>759</v>
      </c>
      <c r="E41" s="6" t="s">
        <v>5469</v>
      </c>
      <c r="F41" s="8" t="s">
        <v>5470</v>
      </c>
      <c r="G41" s="17" t="n">
        <v>22.15</v>
      </c>
      <c r="H41" s="17" t="n">
        <v>18.83</v>
      </c>
      <c r="I41" s="17" t="n">
        <v>18.83</v>
      </c>
      <c r="J41" s="138" t="n">
        <v>4776</v>
      </c>
      <c r="K41" s="6" t="s">
        <v>5471</v>
      </c>
      <c r="L41" s="6" t="n">
        <v>1</v>
      </c>
      <c r="M41" s="151"/>
      <c r="N41" s="14"/>
      <c r="O41" s="14"/>
      <c r="P41" s="14" t="n">
        <v>7088</v>
      </c>
      <c r="Q41" s="14" t="n">
        <v>1</v>
      </c>
      <c r="R41" s="14" t="n">
        <v>4776</v>
      </c>
      <c r="S41" s="14"/>
      <c r="T41" s="14" t="n">
        <v>0.4</v>
      </c>
      <c r="U41" s="14"/>
      <c r="V41" s="14"/>
      <c r="W41" s="14" t="n">
        <v>796</v>
      </c>
      <c r="X41" s="14"/>
      <c r="Y41" s="14"/>
      <c r="Z41" s="14"/>
      <c r="AA41" s="14"/>
      <c r="AB41" s="6" t="n">
        <v>1</v>
      </c>
      <c r="AC41" s="6" t="s">
        <v>762</v>
      </c>
      <c r="AD41" s="6" t="s">
        <v>5369</v>
      </c>
      <c r="AE41" s="6" t="s">
        <v>5472</v>
      </c>
      <c r="AF41" s="14"/>
      <c r="AG41" s="14"/>
      <c r="AH41" s="14"/>
      <c r="AI41" s="10" t="n">
        <f aca="false">+H41-I41</f>
        <v>0</v>
      </c>
      <c r="AJ41" s="139" t="n">
        <f aca="false">+I41/H41</f>
        <v>1</v>
      </c>
      <c r="AK41" s="140" t="n">
        <f aca="false">IF(AB41&gt;=1,H41-I41,"on going")</f>
        <v>0</v>
      </c>
      <c r="AL41" s="12"/>
      <c r="AM41" s="141" t="n">
        <f aca="false">ROUND(+$H41*0.4,2)</f>
        <v>7.53</v>
      </c>
      <c r="AN41" s="141" t="n">
        <f aca="false">ROUND(+$H41*0.4,2)</f>
        <v>7.53</v>
      </c>
      <c r="AO41" s="141" t="n">
        <f aca="false">ROUND(+$H41*0.2,2)</f>
        <v>3.77</v>
      </c>
      <c r="AP41" s="142"/>
      <c r="AQ41" s="141"/>
      <c r="AR41" s="141"/>
      <c r="AS41" s="142"/>
      <c r="AT41" s="142"/>
      <c r="AU41" s="141"/>
      <c r="AV41" s="141"/>
      <c r="AW41" s="141"/>
      <c r="AX41" s="141"/>
      <c r="AY41" s="14"/>
      <c r="AZ41" s="14"/>
      <c r="BA41" s="14"/>
      <c r="BB41" s="6" t="s">
        <v>703</v>
      </c>
      <c r="BC41" s="26" t="s">
        <v>5473</v>
      </c>
      <c r="BD41" s="14"/>
    </row>
    <row collapsed="false" customFormat="false" customHeight="false" hidden="false" ht="15" outlineLevel="0" r="42">
      <c r="B42" s="6" t="s">
        <v>39</v>
      </c>
      <c r="C42" s="6" t="e">
        <f aca="false">IF(B42&lt;&gt;B41,VLOOKUP(B42,#REF!!$A$1:$B$21,2)*1000+1,C41+1)</f>
        <v>#REF!</v>
      </c>
      <c r="D42" s="6" t="s">
        <v>759</v>
      </c>
      <c r="E42" s="6" t="s">
        <v>5474</v>
      </c>
      <c r="F42" s="8" t="s">
        <v>5475</v>
      </c>
      <c r="G42" s="17" t="n">
        <v>66.72</v>
      </c>
      <c r="H42" s="17" t="n">
        <v>48.4</v>
      </c>
      <c r="I42" s="17" t="n">
        <v>48.4</v>
      </c>
      <c r="J42" s="138" t="n">
        <v>5230</v>
      </c>
      <c r="K42" s="6" t="s">
        <v>5471</v>
      </c>
      <c r="L42" s="6" t="n">
        <v>1</v>
      </c>
      <c r="M42" s="151"/>
      <c r="N42" s="14"/>
      <c r="O42" s="14"/>
      <c r="P42" s="14" t="n">
        <v>18221</v>
      </c>
      <c r="Q42" s="14" t="n">
        <v>1</v>
      </c>
      <c r="R42" s="14" t="n">
        <v>5230</v>
      </c>
      <c r="S42" s="14"/>
      <c r="T42" s="14" t="n">
        <v>0.4</v>
      </c>
      <c r="U42" s="14"/>
      <c r="V42" s="14"/>
      <c r="W42" s="14" t="n">
        <v>872</v>
      </c>
      <c r="X42" s="14"/>
      <c r="Y42" s="14"/>
      <c r="Z42" s="14"/>
      <c r="AA42" s="14"/>
      <c r="AB42" s="6" t="n">
        <v>1</v>
      </c>
      <c r="AC42" s="6" t="s">
        <v>762</v>
      </c>
      <c r="AD42" s="6" t="s">
        <v>5369</v>
      </c>
      <c r="AE42" s="6" t="s">
        <v>5472</v>
      </c>
      <c r="AF42" s="14"/>
      <c r="AG42" s="14"/>
      <c r="AH42" s="14"/>
      <c r="AI42" s="10" t="n">
        <f aca="false">+H42-I42</f>
        <v>0</v>
      </c>
      <c r="AJ42" s="139" t="n">
        <f aca="false">+I42/H42</f>
        <v>1</v>
      </c>
      <c r="AK42" s="140" t="n">
        <f aca="false">IF(AB42&gt;=1,H42-I42,"on going")</f>
        <v>0</v>
      </c>
      <c r="AL42" s="12"/>
      <c r="AM42" s="141" t="n">
        <f aca="false">ROUND(+$H42*0.4,2)</f>
        <v>19.36</v>
      </c>
      <c r="AN42" s="141" t="n">
        <f aca="false">ROUND(+$H42*0.4,2)</f>
        <v>19.36</v>
      </c>
      <c r="AO42" s="141" t="n">
        <f aca="false">ROUND(+$H42*0.2,2)</f>
        <v>9.68</v>
      </c>
      <c r="AP42" s="142"/>
      <c r="AQ42" s="141"/>
      <c r="AR42" s="141"/>
      <c r="AS42" s="142"/>
      <c r="AT42" s="142"/>
      <c r="AU42" s="141"/>
      <c r="AV42" s="141"/>
      <c r="AW42" s="141"/>
      <c r="AX42" s="141"/>
      <c r="AY42" s="14"/>
      <c r="AZ42" s="14"/>
      <c r="BA42" s="14"/>
      <c r="BB42" s="6" t="s">
        <v>703</v>
      </c>
      <c r="BC42" s="26" t="s">
        <v>5087</v>
      </c>
      <c r="BD42" s="14"/>
    </row>
    <row collapsed="false" customFormat="false" customHeight="false" hidden="false" ht="15" outlineLevel="0" r="43">
      <c r="B43" s="6" t="s">
        <v>39</v>
      </c>
      <c r="C43" s="6" t="e">
        <f aca="false">IF(B43&lt;&gt;B42,VLOOKUP(B43,#REF!!$A$1:$B$21,2)*1000+1,C42+1)</f>
        <v>#REF!</v>
      </c>
      <c r="D43" s="6" t="s">
        <v>759</v>
      </c>
      <c r="E43" s="6" t="s">
        <v>5476</v>
      </c>
      <c r="F43" s="8" t="s">
        <v>5477</v>
      </c>
      <c r="G43" s="17" t="n">
        <v>80.34</v>
      </c>
      <c r="H43" s="17" t="n">
        <v>64.97</v>
      </c>
      <c r="I43" s="17" t="n">
        <v>64.97</v>
      </c>
      <c r="J43" s="138" t="n">
        <v>6748</v>
      </c>
      <c r="K43" s="6" t="s">
        <v>5471</v>
      </c>
      <c r="L43" s="6" t="n">
        <v>1</v>
      </c>
      <c r="M43" s="151"/>
      <c r="N43" s="14"/>
      <c r="O43" s="14"/>
      <c r="P43" s="14" t="n">
        <v>24457</v>
      </c>
      <c r="Q43" s="14" t="n">
        <v>3</v>
      </c>
      <c r="R43" s="14" t="n">
        <v>6748</v>
      </c>
      <c r="S43" s="14"/>
      <c r="T43" s="14" t="n">
        <v>0.4</v>
      </c>
      <c r="U43" s="14"/>
      <c r="V43" s="14"/>
      <c r="W43" s="14" t="n">
        <v>1125</v>
      </c>
      <c r="X43" s="14"/>
      <c r="Y43" s="14"/>
      <c r="Z43" s="14"/>
      <c r="AA43" s="14"/>
      <c r="AB43" s="6" t="n">
        <v>1</v>
      </c>
      <c r="AC43" s="6" t="s">
        <v>762</v>
      </c>
      <c r="AD43" s="6" t="s">
        <v>5369</v>
      </c>
      <c r="AE43" s="6" t="s">
        <v>5472</v>
      </c>
      <c r="AF43" s="14"/>
      <c r="AG43" s="14"/>
      <c r="AH43" s="14"/>
      <c r="AI43" s="10" t="n">
        <f aca="false">+H43-I43</f>
        <v>0</v>
      </c>
      <c r="AJ43" s="139" t="n">
        <f aca="false">+I43/H43</f>
        <v>1</v>
      </c>
      <c r="AK43" s="140" t="n">
        <f aca="false">IF(AB43&gt;=1,H43-I43,"on going")</f>
        <v>0</v>
      </c>
      <c r="AL43" s="12"/>
      <c r="AM43" s="141" t="n">
        <f aca="false">ROUND(+$H43*0.4,2)</f>
        <v>25.99</v>
      </c>
      <c r="AN43" s="141" t="n">
        <f aca="false">ROUND(+$H43*0.4,2)</f>
        <v>25.99</v>
      </c>
      <c r="AO43" s="141" t="n">
        <f aca="false">ROUND(+$H43*0.2,2)</f>
        <v>12.99</v>
      </c>
      <c r="AP43" s="142"/>
      <c r="AQ43" s="141"/>
      <c r="AR43" s="141"/>
      <c r="AS43" s="142"/>
      <c r="AT43" s="142"/>
      <c r="AU43" s="141"/>
      <c r="AV43" s="141"/>
      <c r="AW43" s="141"/>
      <c r="AX43" s="141"/>
      <c r="AY43" s="14"/>
      <c r="AZ43" s="14"/>
      <c r="BA43" s="14"/>
      <c r="BB43" s="6" t="s">
        <v>703</v>
      </c>
      <c r="BC43" s="26" t="s">
        <v>5478</v>
      </c>
      <c r="BD43" s="14"/>
    </row>
    <row collapsed="false" customFormat="false" customHeight="false" hidden="false" ht="15" outlineLevel="0" r="44">
      <c r="B44" s="6" t="s">
        <v>39</v>
      </c>
      <c r="C44" s="6" t="e">
        <f aca="false">IF(B44&lt;&gt;B43,VLOOKUP(B44,#REF!!$A$1:$B$21,2)*1000+1,C43+1)</f>
        <v>#REF!</v>
      </c>
      <c r="D44" s="6" t="s">
        <v>759</v>
      </c>
      <c r="E44" s="6" t="s">
        <v>5479</v>
      </c>
      <c r="F44" s="8" t="s">
        <v>5480</v>
      </c>
      <c r="G44" s="17" t="n">
        <v>67.09</v>
      </c>
      <c r="H44" s="17" t="n">
        <v>46.96</v>
      </c>
      <c r="I44" s="17" t="n">
        <v>46.96</v>
      </c>
      <c r="J44" s="138" t="n">
        <v>6096</v>
      </c>
      <c r="K44" s="6" t="s">
        <v>5471</v>
      </c>
      <c r="L44" s="6" t="n">
        <v>1</v>
      </c>
      <c r="M44" s="151"/>
      <c r="N44" s="14"/>
      <c r="O44" s="14"/>
      <c r="P44" s="14" t="n">
        <v>17680</v>
      </c>
      <c r="Q44" s="14" t="n">
        <v>1</v>
      </c>
      <c r="R44" s="14" t="n">
        <v>6096</v>
      </c>
      <c r="S44" s="14"/>
      <c r="T44" s="14" t="n">
        <v>0.4</v>
      </c>
      <c r="U44" s="14"/>
      <c r="V44" s="14"/>
      <c r="W44" s="14" t="n">
        <v>1016</v>
      </c>
      <c r="X44" s="14"/>
      <c r="Y44" s="14"/>
      <c r="Z44" s="14"/>
      <c r="AA44" s="14"/>
      <c r="AB44" s="6" t="n">
        <v>1</v>
      </c>
      <c r="AC44" s="6" t="s">
        <v>762</v>
      </c>
      <c r="AD44" s="6" t="s">
        <v>5369</v>
      </c>
      <c r="AE44" s="6" t="s">
        <v>5395</v>
      </c>
      <c r="AF44" s="14"/>
      <c r="AG44" s="14"/>
      <c r="AH44" s="14"/>
      <c r="AI44" s="10" t="n">
        <f aca="false">+H44-I44</f>
        <v>0</v>
      </c>
      <c r="AJ44" s="139" t="n">
        <f aca="false">+I44/H44</f>
        <v>1</v>
      </c>
      <c r="AK44" s="140" t="n">
        <f aca="false">IF(AB44&gt;=1,H44-I44,"on going")</f>
        <v>0</v>
      </c>
      <c r="AL44" s="12"/>
      <c r="AM44" s="141" t="n">
        <f aca="false">ROUND(+$H44*0.4,2)</f>
        <v>18.78</v>
      </c>
      <c r="AN44" s="141" t="n">
        <f aca="false">ROUND(+$H44*0.4,2)</f>
        <v>18.78</v>
      </c>
      <c r="AO44" s="141" t="n">
        <f aca="false">ROUND(+$H44*0.2,2)</f>
        <v>9.39</v>
      </c>
      <c r="AP44" s="142"/>
      <c r="AQ44" s="141"/>
      <c r="AR44" s="141"/>
      <c r="AS44" s="142"/>
      <c r="AT44" s="142"/>
      <c r="AU44" s="141"/>
      <c r="AV44" s="141"/>
      <c r="AW44" s="141"/>
      <c r="AX44" s="141"/>
      <c r="AY44" s="14"/>
      <c r="AZ44" s="14"/>
      <c r="BA44" s="14"/>
      <c r="BB44" s="6" t="s">
        <v>703</v>
      </c>
      <c r="BC44" s="26" t="s">
        <v>5481</v>
      </c>
      <c r="BD44" s="14"/>
    </row>
    <row collapsed="false" customFormat="false" customHeight="false" hidden="false" ht="15" outlineLevel="0" r="45">
      <c r="B45" s="6" t="s">
        <v>39</v>
      </c>
      <c r="C45" s="6" t="e">
        <f aca="false">IF(B45&lt;&gt;B44,VLOOKUP(B45,#REF!!$A$1:$B$21,2)*1000+1,C44+1)</f>
        <v>#REF!</v>
      </c>
      <c r="D45" s="6" t="s">
        <v>759</v>
      </c>
      <c r="E45" s="6" t="s">
        <v>5482</v>
      </c>
      <c r="F45" s="8" t="s">
        <v>5483</v>
      </c>
      <c r="G45" s="17" t="n">
        <v>71.91</v>
      </c>
      <c r="H45" s="17" t="n">
        <v>58.72</v>
      </c>
      <c r="I45" s="17" t="n">
        <v>58.72</v>
      </c>
      <c r="J45" s="138" t="n">
        <v>5230</v>
      </c>
      <c r="K45" s="6" t="s">
        <v>5471</v>
      </c>
      <c r="L45" s="6" t="n">
        <v>1</v>
      </c>
      <c r="M45" s="151"/>
      <c r="N45" s="14"/>
      <c r="O45" s="14"/>
      <c r="P45" s="14" t="n">
        <v>22105</v>
      </c>
      <c r="Q45" s="14" t="n">
        <v>1</v>
      </c>
      <c r="R45" s="14" t="n">
        <v>5230</v>
      </c>
      <c r="S45" s="14"/>
      <c r="T45" s="14" t="n">
        <v>0.4</v>
      </c>
      <c r="U45" s="14"/>
      <c r="V45" s="14"/>
      <c r="W45" s="14" t="n">
        <v>872</v>
      </c>
      <c r="X45" s="14"/>
      <c r="Y45" s="14"/>
      <c r="Z45" s="14"/>
      <c r="AA45" s="14"/>
      <c r="AB45" s="6" t="n">
        <v>1</v>
      </c>
      <c r="AC45" s="6" t="s">
        <v>762</v>
      </c>
      <c r="AD45" s="6" t="s">
        <v>5369</v>
      </c>
      <c r="AE45" s="6" t="s">
        <v>5472</v>
      </c>
      <c r="AF45" s="14"/>
      <c r="AG45" s="14"/>
      <c r="AH45" s="14"/>
      <c r="AI45" s="10" t="n">
        <f aca="false">+H45-I45</f>
        <v>0</v>
      </c>
      <c r="AJ45" s="139" t="n">
        <f aca="false">+I45/H45</f>
        <v>1</v>
      </c>
      <c r="AK45" s="140" t="n">
        <f aca="false">IF(AB45&gt;=1,H45-I45,"on going")</f>
        <v>0</v>
      </c>
      <c r="AL45" s="12"/>
      <c r="AM45" s="141" t="n">
        <f aca="false">ROUND(+$H45*0.4,2)</f>
        <v>23.49</v>
      </c>
      <c r="AN45" s="141" t="n">
        <f aca="false">ROUND(+$H45*0.4,2)</f>
        <v>23.49</v>
      </c>
      <c r="AO45" s="141" t="n">
        <f aca="false">ROUND(+$H45*0.2,2)</f>
        <v>11.74</v>
      </c>
      <c r="AP45" s="142"/>
      <c r="AQ45" s="141"/>
      <c r="AR45" s="141"/>
      <c r="AS45" s="142"/>
      <c r="AT45" s="142"/>
      <c r="AU45" s="141"/>
      <c r="AV45" s="141"/>
      <c r="AW45" s="141"/>
      <c r="AX45" s="141"/>
      <c r="AY45" s="14"/>
      <c r="AZ45" s="14"/>
      <c r="BA45" s="14"/>
      <c r="BB45" s="6" t="s">
        <v>703</v>
      </c>
      <c r="BC45" s="26" t="s">
        <v>5484</v>
      </c>
      <c r="BD45" s="14"/>
    </row>
    <row collapsed="false" customFormat="false" customHeight="false" hidden="false" ht="15" outlineLevel="0" r="46">
      <c r="B46" s="6" t="s">
        <v>39</v>
      </c>
      <c r="C46" s="6" t="e">
        <f aca="false">IF(B46&lt;&gt;B45,VLOOKUP(B46,#REF!!$A$1:$B$21,2)*1000+1,C45+1)</f>
        <v>#REF!</v>
      </c>
      <c r="D46" s="6" t="s">
        <v>759</v>
      </c>
      <c r="E46" s="6" t="s">
        <v>5485</v>
      </c>
      <c r="F46" s="8" t="s">
        <v>5486</v>
      </c>
      <c r="G46" s="17" t="n">
        <v>88.08</v>
      </c>
      <c r="H46" s="17" t="n">
        <v>69.62</v>
      </c>
      <c r="I46" s="17" t="n">
        <v>69.62</v>
      </c>
      <c r="J46" s="138" t="n">
        <v>5986</v>
      </c>
      <c r="K46" s="6" t="s">
        <v>5471</v>
      </c>
      <c r="L46" s="6" t="n">
        <v>1</v>
      </c>
      <c r="M46" s="151"/>
      <c r="N46" s="14"/>
      <c r="O46" s="14"/>
      <c r="P46" s="14" t="n">
        <v>26208</v>
      </c>
      <c r="Q46" s="14" t="n">
        <v>1</v>
      </c>
      <c r="R46" s="14" t="n">
        <v>5986</v>
      </c>
      <c r="S46" s="14"/>
      <c r="T46" s="14" t="n">
        <v>0.4</v>
      </c>
      <c r="U46" s="14"/>
      <c r="V46" s="14"/>
      <c r="W46" s="14" t="n">
        <v>998</v>
      </c>
      <c r="X46" s="14"/>
      <c r="Y46" s="14"/>
      <c r="Z46" s="14"/>
      <c r="AA46" s="14"/>
      <c r="AB46" s="6" t="n">
        <v>1</v>
      </c>
      <c r="AC46" s="6" t="s">
        <v>762</v>
      </c>
      <c r="AD46" s="6" t="s">
        <v>5369</v>
      </c>
      <c r="AE46" s="6" t="s">
        <v>5380</v>
      </c>
      <c r="AF46" s="14"/>
      <c r="AG46" s="14"/>
      <c r="AH46" s="14"/>
      <c r="AI46" s="10" t="n">
        <f aca="false">+H46-I46</f>
        <v>0</v>
      </c>
      <c r="AJ46" s="139" t="n">
        <f aca="false">+I46/H46</f>
        <v>1</v>
      </c>
      <c r="AK46" s="140" t="n">
        <f aca="false">IF(AB46&gt;=1,H46-I46,"on going")</f>
        <v>0</v>
      </c>
      <c r="AL46" s="12"/>
      <c r="AM46" s="141" t="n">
        <f aca="false">ROUND(+$H46*0.4,2)</f>
        <v>27.85</v>
      </c>
      <c r="AN46" s="141" t="n">
        <f aca="false">ROUND(+$H46*0.4,2)</f>
        <v>27.85</v>
      </c>
      <c r="AO46" s="141" t="n">
        <f aca="false">ROUND(+$H46*0.2,2)</f>
        <v>13.92</v>
      </c>
      <c r="AP46" s="142"/>
      <c r="AQ46" s="141"/>
      <c r="AR46" s="141"/>
      <c r="AS46" s="142"/>
      <c r="AT46" s="142"/>
      <c r="AU46" s="141"/>
      <c r="AV46" s="141"/>
      <c r="AW46" s="141"/>
      <c r="AX46" s="141"/>
      <c r="AY46" s="14"/>
      <c r="AZ46" s="14"/>
      <c r="BA46" s="14"/>
      <c r="BB46" s="6" t="s">
        <v>703</v>
      </c>
      <c r="BC46" s="26" t="s">
        <v>5487</v>
      </c>
      <c r="BD46" s="14"/>
    </row>
    <row collapsed="false" customFormat="false" customHeight="false" hidden="false" ht="15" outlineLevel="0" r="47">
      <c r="B47" s="6" t="s">
        <v>39</v>
      </c>
      <c r="C47" s="6" t="e">
        <f aca="false">IF(B47&lt;&gt;B46,VLOOKUP(B47,#REF!!$A$1:$B$21,2)*1000+1,C46+1)</f>
        <v>#REF!</v>
      </c>
      <c r="D47" s="6" t="s">
        <v>759</v>
      </c>
      <c r="E47" s="6" t="s">
        <v>5488</v>
      </c>
      <c r="F47" s="8" t="s">
        <v>5489</v>
      </c>
      <c r="G47" s="17" t="n">
        <v>110.08</v>
      </c>
      <c r="H47" s="17" t="n">
        <v>93.57</v>
      </c>
      <c r="I47" s="17" t="n">
        <v>93.57</v>
      </c>
      <c r="J47" s="138" t="n">
        <v>3886</v>
      </c>
      <c r="K47" s="6" t="s">
        <v>5471</v>
      </c>
      <c r="L47" s="6" t="n">
        <v>1</v>
      </c>
      <c r="M47" s="151"/>
      <c r="N47" s="14"/>
      <c r="O47" s="14"/>
      <c r="P47" s="14" t="n">
        <v>35225</v>
      </c>
      <c r="Q47" s="14" t="n">
        <v>2</v>
      </c>
      <c r="R47" s="14" t="n">
        <v>3886</v>
      </c>
      <c r="S47" s="14"/>
      <c r="T47" s="14" t="n">
        <v>0.4</v>
      </c>
      <c r="U47" s="14"/>
      <c r="V47" s="14"/>
      <c r="W47" s="14" t="n">
        <v>648</v>
      </c>
      <c r="X47" s="14"/>
      <c r="Y47" s="14"/>
      <c r="Z47" s="14"/>
      <c r="AA47" s="14"/>
      <c r="AB47" s="6" t="n">
        <v>1</v>
      </c>
      <c r="AC47" s="6" t="s">
        <v>762</v>
      </c>
      <c r="AD47" s="6" t="s">
        <v>5369</v>
      </c>
      <c r="AE47" s="6" t="s">
        <v>5490</v>
      </c>
      <c r="AF47" s="14"/>
      <c r="AG47" s="14"/>
      <c r="AH47" s="14"/>
      <c r="AI47" s="10" t="n">
        <f aca="false">+H47-I47</f>
        <v>0</v>
      </c>
      <c r="AJ47" s="139" t="n">
        <f aca="false">+I47/H47</f>
        <v>1</v>
      </c>
      <c r="AK47" s="140" t="n">
        <f aca="false">IF(AB47&gt;=1,H47-I47,"on going")</f>
        <v>0</v>
      </c>
      <c r="AL47" s="12"/>
      <c r="AM47" s="141" t="n">
        <f aca="false">ROUND(+$H47*0.4,2)</f>
        <v>37.43</v>
      </c>
      <c r="AN47" s="141" t="n">
        <f aca="false">ROUND(+$H47*0.4,2)</f>
        <v>37.43</v>
      </c>
      <c r="AO47" s="141" t="n">
        <f aca="false">ROUND(+$H47*0.2,2)</f>
        <v>18.71</v>
      </c>
      <c r="AP47" s="142"/>
      <c r="AQ47" s="141"/>
      <c r="AR47" s="141"/>
      <c r="AS47" s="142"/>
      <c r="AT47" s="142"/>
      <c r="AU47" s="141"/>
      <c r="AV47" s="141"/>
      <c r="AW47" s="141"/>
      <c r="AX47" s="141"/>
      <c r="AY47" s="14"/>
      <c r="AZ47" s="14"/>
      <c r="BA47" s="14"/>
      <c r="BB47" s="6" t="s">
        <v>703</v>
      </c>
      <c r="BC47" s="26" t="s">
        <v>5491</v>
      </c>
      <c r="BD47" s="14"/>
    </row>
    <row collapsed="false" customFormat="false" customHeight="false" hidden="false" ht="15" outlineLevel="0" r="48">
      <c r="B48" s="6" t="s">
        <v>39</v>
      </c>
      <c r="C48" s="6" t="e">
        <f aca="false">IF(B48&lt;&gt;B47,VLOOKUP(B48,#REF!!$A$1:$B$21,2)*1000+1,C47+1)</f>
        <v>#REF!</v>
      </c>
      <c r="D48" s="6" t="s">
        <v>759</v>
      </c>
      <c r="E48" s="6" t="s">
        <v>5492</v>
      </c>
      <c r="F48" s="8" t="s">
        <v>5493</v>
      </c>
      <c r="G48" s="17" t="n">
        <v>134.88</v>
      </c>
      <c r="H48" s="17" t="n">
        <v>105.02</v>
      </c>
      <c r="I48" s="17" t="n">
        <v>105.02</v>
      </c>
      <c r="J48" s="138" t="n">
        <v>8880</v>
      </c>
      <c r="K48" s="6" t="s">
        <v>5471</v>
      </c>
      <c r="L48" s="6" t="n">
        <v>1</v>
      </c>
      <c r="M48" s="151"/>
      <c r="N48" s="14"/>
      <c r="O48" s="14"/>
      <c r="P48" s="14" t="n">
        <v>39536</v>
      </c>
      <c r="Q48" s="14" t="n">
        <v>1</v>
      </c>
      <c r="R48" s="14" t="n">
        <v>8880</v>
      </c>
      <c r="S48" s="14"/>
      <c r="T48" s="14" t="n">
        <v>0.4</v>
      </c>
      <c r="U48" s="14"/>
      <c r="V48" s="14"/>
      <c r="W48" s="14" t="n">
        <v>1480</v>
      </c>
      <c r="X48" s="14"/>
      <c r="Y48" s="14"/>
      <c r="Z48" s="14"/>
      <c r="AA48" s="14"/>
      <c r="AB48" s="6" t="n">
        <v>1</v>
      </c>
      <c r="AC48" s="6" t="s">
        <v>762</v>
      </c>
      <c r="AD48" s="6" t="s">
        <v>5369</v>
      </c>
      <c r="AE48" s="6" t="s">
        <v>5472</v>
      </c>
      <c r="AF48" s="14"/>
      <c r="AG48" s="14"/>
      <c r="AH48" s="14"/>
      <c r="AI48" s="10" t="n">
        <f aca="false">+H48-I48</f>
        <v>0</v>
      </c>
      <c r="AJ48" s="139" t="n">
        <f aca="false">+I48/H48</f>
        <v>1</v>
      </c>
      <c r="AK48" s="140" t="n">
        <f aca="false">IF(AB48&gt;=1,H48-I48,"on going")</f>
        <v>0</v>
      </c>
      <c r="AL48" s="12"/>
      <c r="AM48" s="141" t="n">
        <f aca="false">ROUND(+$H48*0.4,2)</f>
        <v>42.01</v>
      </c>
      <c r="AN48" s="141" t="n">
        <f aca="false">ROUND(+$H48*0.4,2)</f>
        <v>42.01</v>
      </c>
      <c r="AO48" s="141" t="n">
        <f aca="false">ROUND(+$H48*0.2,2)</f>
        <v>21</v>
      </c>
      <c r="AP48" s="142"/>
      <c r="AQ48" s="141"/>
      <c r="AR48" s="141"/>
      <c r="AS48" s="142"/>
      <c r="AT48" s="142"/>
      <c r="AU48" s="141"/>
      <c r="AV48" s="141"/>
      <c r="AW48" s="141"/>
      <c r="AX48" s="141"/>
      <c r="AY48" s="14"/>
      <c r="AZ48" s="14"/>
      <c r="BA48" s="14"/>
      <c r="BB48" s="6" t="s">
        <v>703</v>
      </c>
      <c r="BC48" s="26" t="s">
        <v>5494</v>
      </c>
      <c r="BD48" s="14"/>
    </row>
    <row collapsed="false" customFormat="false" customHeight="false" hidden="false" ht="15" outlineLevel="0" r="49">
      <c r="B49" s="6" t="s">
        <v>39</v>
      </c>
      <c r="C49" s="6" t="e">
        <f aca="false">IF(B49&lt;&gt;B48,VLOOKUP(B49,#REF!!$A$1:$B$21,2)*1000+1,C48+1)</f>
        <v>#REF!</v>
      </c>
      <c r="D49" s="6" t="s">
        <v>759</v>
      </c>
      <c r="E49" s="6" t="s">
        <v>5495</v>
      </c>
      <c r="F49" s="8" t="s">
        <v>5496</v>
      </c>
      <c r="G49" s="17" t="n">
        <v>82.24</v>
      </c>
      <c r="H49" s="17" t="n">
        <v>62.9</v>
      </c>
      <c r="I49" s="17" t="n">
        <v>62.9</v>
      </c>
      <c r="J49" s="138" t="n">
        <v>5543</v>
      </c>
      <c r="K49" s="6" t="s">
        <v>5471</v>
      </c>
      <c r="L49" s="6" t="n">
        <v>1</v>
      </c>
      <c r="M49" s="151"/>
      <c r="N49" s="14"/>
      <c r="O49" s="14"/>
      <c r="P49" s="14" t="n">
        <v>23680</v>
      </c>
      <c r="Q49" s="14" t="n">
        <v>1</v>
      </c>
      <c r="R49" s="14" t="n">
        <v>5543</v>
      </c>
      <c r="S49" s="14"/>
      <c r="T49" s="14" t="n">
        <v>0.4</v>
      </c>
      <c r="U49" s="14"/>
      <c r="V49" s="14"/>
      <c r="W49" s="14" t="n">
        <v>924</v>
      </c>
      <c r="X49" s="14"/>
      <c r="Y49" s="14"/>
      <c r="Z49" s="14"/>
      <c r="AA49" s="14"/>
      <c r="AB49" s="6" t="n">
        <v>1</v>
      </c>
      <c r="AC49" s="6" t="s">
        <v>762</v>
      </c>
      <c r="AD49" s="6" t="s">
        <v>5369</v>
      </c>
      <c r="AE49" s="6" t="s">
        <v>5369</v>
      </c>
      <c r="AF49" s="14"/>
      <c r="AG49" s="14"/>
      <c r="AH49" s="14"/>
      <c r="AI49" s="10" t="n">
        <f aca="false">+H49-I49</f>
        <v>0</v>
      </c>
      <c r="AJ49" s="139" t="n">
        <f aca="false">+I49/H49</f>
        <v>1</v>
      </c>
      <c r="AK49" s="140" t="n">
        <f aca="false">IF(AB49&gt;=1,H49-I49,"on going")</f>
        <v>0</v>
      </c>
      <c r="AL49" s="12"/>
      <c r="AM49" s="141" t="n">
        <f aca="false">ROUND(+$H49*0.4,2)</f>
        <v>25.16</v>
      </c>
      <c r="AN49" s="141" t="n">
        <f aca="false">ROUND(+$H49*0.4,2)</f>
        <v>25.16</v>
      </c>
      <c r="AO49" s="141" t="n">
        <f aca="false">ROUND(+$H49*0.2,2)</f>
        <v>12.58</v>
      </c>
      <c r="AP49" s="142"/>
      <c r="AQ49" s="141"/>
      <c r="AR49" s="141"/>
      <c r="AS49" s="142"/>
      <c r="AT49" s="142"/>
      <c r="AU49" s="141"/>
      <c r="AV49" s="141"/>
      <c r="AW49" s="141"/>
      <c r="AX49" s="141"/>
      <c r="AY49" s="14"/>
      <c r="AZ49" s="14"/>
      <c r="BA49" s="14"/>
      <c r="BB49" s="6" t="s">
        <v>703</v>
      </c>
      <c r="BC49" s="26" t="s">
        <v>5497</v>
      </c>
      <c r="BD49" s="14"/>
    </row>
    <row collapsed="false" customFormat="false" customHeight="false" hidden="false" ht="15" outlineLevel="0" r="50">
      <c r="B50" s="6" t="s">
        <v>39</v>
      </c>
      <c r="C50" s="6" t="e">
        <f aca="false">IF(B50&lt;&gt;B49,VLOOKUP(B50,#REF!!$A$1:$B$21,2)*1000+1,C49+1)</f>
        <v>#REF!</v>
      </c>
      <c r="D50" s="6" t="s">
        <v>759</v>
      </c>
      <c r="E50" s="6" t="s">
        <v>5498</v>
      </c>
      <c r="F50" s="8" t="s">
        <v>5499</v>
      </c>
      <c r="G50" s="17" t="n">
        <v>87.83</v>
      </c>
      <c r="H50" s="17" t="n">
        <v>74.66</v>
      </c>
      <c r="I50" s="17" t="n">
        <v>74.66</v>
      </c>
      <c r="J50" s="138" t="n">
        <v>3098</v>
      </c>
      <c r="K50" s="6" t="s">
        <v>5471</v>
      </c>
      <c r="L50" s="6" t="n">
        <v>1</v>
      </c>
      <c r="M50" s="151"/>
      <c r="N50" s="14"/>
      <c r="O50" s="14"/>
      <c r="P50" s="14" t="n">
        <v>28105</v>
      </c>
      <c r="Q50" s="14" t="n">
        <v>1</v>
      </c>
      <c r="R50" s="14" t="n">
        <v>3098</v>
      </c>
      <c r="S50" s="14"/>
      <c r="T50" s="14" t="n">
        <v>0.4</v>
      </c>
      <c r="U50" s="14"/>
      <c r="V50" s="14"/>
      <c r="W50" s="14" t="n">
        <v>516</v>
      </c>
      <c r="X50" s="14"/>
      <c r="Y50" s="14"/>
      <c r="Z50" s="14"/>
      <c r="AA50" s="14"/>
      <c r="AB50" s="6" t="n">
        <v>1</v>
      </c>
      <c r="AC50" s="6" t="s">
        <v>762</v>
      </c>
      <c r="AD50" s="6" t="s">
        <v>5369</v>
      </c>
      <c r="AE50" s="6" t="s">
        <v>5500</v>
      </c>
      <c r="AF50" s="14"/>
      <c r="AG50" s="14"/>
      <c r="AH50" s="14"/>
      <c r="AI50" s="10" t="n">
        <f aca="false">+H50-I50</f>
        <v>0</v>
      </c>
      <c r="AJ50" s="139" t="n">
        <f aca="false">+I50/H50</f>
        <v>1</v>
      </c>
      <c r="AK50" s="140" t="n">
        <f aca="false">IF(AB50&gt;=1,H50-I50,"on going")</f>
        <v>0</v>
      </c>
      <c r="AL50" s="12"/>
      <c r="AM50" s="141" t="n">
        <f aca="false">ROUND(+$H50*0.4,2)</f>
        <v>29.86</v>
      </c>
      <c r="AN50" s="141" t="n">
        <f aca="false">ROUND(+$H50*0.4,2)</f>
        <v>29.86</v>
      </c>
      <c r="AO50" s="141" t="n">
        <f aca="false">ROUND(+$H50*0.2,2)</f>
        <v>14.93</v>
      </c>
      <c r="AP50" s="142"/>
      <c r="AQ50" s="141"/>
      <c r="AR50" s="141"/>
      <c r="AS50" s="142"/>
      <c r="AT50" s="142"/>
      <c r="AU50" s="141"/>
      <c r="AV50" s="141"/>
      <c r="AW50" s="141"/>
      <c r="AX50" s="141"/>
      <c r="AY50" s="14"/>
      <c r="AZ50" s="14"/>
      <c r="BA50" s="14"/>
      <c r="BB50" s="6" t="s">
        <v>703</v>
      </c>
      <c r="BC50" s="26" t="s">
        <v>5501</v>
      </c>
      <c r="BD50" s="14"/>
    </row>
    <row collapsed="false" customFormat="false" customHeight="false" hidden="false" ht="15" outlineLevel="0" r="51">
      <c r="B51" s="6" t="s">
        <v>39</v>
      </c>
      <c r="C51" s="6" t="e">
        <f aca="false">IF(B51&lt;&gt;B50,VLOOKUP(B51,#REF!!$A$1:$B$21,2)*1000+1,C50+1)</f>
        <v>#REF!</v>
      </c>
      <c r="D51" s="6" t="s">
        <v>759</v>
      </c>
      <c r="E51" s="6" t="s">
        <v>5502</v>
      </c>
      <c r="F51" s="8" t="s">
        <v>5503</v>
      </c>
      <c r="G51" s="17" t="n">
        <v>83.55</v>
      </c>
      <c r="H51" s="17" t="n">
        <v>65.94</v>
      </c>
      <c r="I51" s="17" t="n">
        <v>65.94</v>
      </c>
      <c r="J51" s="138" t="n">
        <v>3705</v>
      </c>
      <c r="K51" s="6" t="s">
        <v>5471</v>
      </c>
      <c r="L51" s="6" t="n">
        <v>1</v>
      </c>
      <c r="M51" s="151"/>
      <c r="N51" s="14"/>
      <c r="O51" s="14"/>
      <c r="P51" s="14" t="n">
        <v>24825</v>
      </c>
      <c r="Q51" s="14" t="n">
        <v>1</v>
      </c>
      <c r="R51" s="14" t="n">
        <v>3705</v>
      </c>
      <c r="S51" s="14"/>
      <c r="T51" s="14" t="n">
        <v>0.4</v>
      </c>
      <c r="U51" s="14"/>
      <c r="V51" s="14"/>
      <c r="W51" s="14" t="n">
        <v>618</v>
      </c>
      <c r="X51" s="14"/>
      <c r="Y51" s="14"/>
      <c r="Z51" s="14"/>
      <c r="AA51" s="14"/>
      <c r="AB51" s="6" t="n">
        <v>1</v>
      </c>
      <c r="AC51" s="6" t="s">
        <v>762</v>
      </c>
      <c r="AD51" s="6" t="s">
        <v>5369</v>
      </c>
      <c r="AE51" s="6" t="s">
        <v>5383</v>
      </c>
      <c r="AF51" s="14"/>
      <c r="AG51" s="14"/>
      <c r="AH51" s="14"/>
      <c r="AI51" s="10" t="n">
        <f aca="false">+H51-I51</f>
        <v>0</v>
      </c>
      <c r="AJ51" s="139" t="n">
        <f aca="false">+I51/H51</f>
        <v>1</v>
      </c>
      <c r="AK51" s="140" t="n">
        <f aca="false">IF(AB51&gt;=1,H51-I51,"on going")</f>
        <v>0</v>
      </c>
      <c r="AL51" s="12"/>
      <c r="AM51" s="141" t="n">
        <f aca="false">ROUND(+$H51*0.4,2)</f>
        <v>26.38</v>
      </c>
      <c r="AN51" s="141" t="n">
        <f aca="false">ROUND(+$H51*0.4,2)</f>
        <v>26.38</v>
      </c>
      <c r="AO51" s="141" t="n">
        <f aca="false">ROUND(+$H51*0.2,2)</f>
        <v>13.19</v>
      </c>
      <c r="AP51" s="142"/>
      <c r="AQ51" s="141"/>
      <c r="AR51" s="141"/>
      <c r="AS51" s="142"/>
      <c r="AT51" s="142"/>
      <c r="AU51" s="141"/>
      <c r="AV51" s="141"/>
      <c r="AW51" s="141"/>
      <c r="AX51" s="141"/>
      <c r="AY51" s="14"/>
      <c r="AZ51" s="14"/>
      <c r="BA51" s="14"/>
      <c r="BB51" s="6" t="s">
        <v>703</v>
      </c>
      <c r="BC51" s="26" t="s">
        <v>5504</v>
      </c>
      <c r="BD51" s="14"/>
    </row>
    <row collapsed="false" customFormat="false" customHeight="false" hidden="false" ht="15" outlineLevel="0" r="52">
      <c r="B52" s="6" t="s">
        <v>39</v>
      </c>
      <c r="C52" s="6" t="e">
        <f aca="false">IF(B52&lt;&gt;B51,VLOOKUP(B52,#REF!!$A$1:$B$21,2)*1000+1,C51+1)</f>
        <v>#REF!</v>
      </c>
      <c r="D52" s="6" t="s">
        <v>759</v>
      </c>
      <c r="E52" s="6" t="s">
        <v>5505</v>
      </c>
      <c r="F52" s="8" t="s">
        <v>5506</v>
      </c>
      <c r="G52" s="17" t="n">
        <v>94.49</v>
      </c>
      <c r="H52" s="17" t="n">
        <v>78.57</v>
      </c>
      <c r="I52" s="17" t="n">
        <v>78.57</v>
      </c>
      <c r="J52" s="138" t="n">
        <v>8376</v>
      </c>
      <c r="K52" s="6" t="s">
        <v>5471</v>
      </c>
      <c r="L52" s="6" t="n">
        <v>1</v>
      </c>
      <c r="M52" s="151"/>
      <c r="N52" s="14"/>
      <c r="O52" s="14"/>
      <c r="P52" s="14" t="n">
        <v>29577</v>
      </c>
      <c r="Q52" s="14" t="n">
        <v>1</v>
      </c>
      <c r="R52" s="14" t="n">
        <v>8376</v>
      </c>
      <c r="S52" s="14"/>
      <c r="T52" s="14" t="n">
        <v>0.4</v>
      </c>
      <c r="U52" s="14"/>
      <c r="V52" s="14"/>
      <c r="W52" s="14" t="n">
        <v>1396</v>
      </c>
      <c r="X52" s="14"/>
      <c r="Y52" s="14"/>
      <c r="Z52" s="14"/>
      <c r="AA52" s="14"/>
      <c r="AB52" s="6" t="n">
        <v>1</v>
      </c>
      <c r="AC52" s="6" t="s">
        <v>762</v>
      </c>
      <c r="AD52" s="6" t="s">
        <v>5369</v>
      </c>
      <c r="AE52" s="6" t="s">
        <v>5507</v>
      </c>
      <c r="AF52" s="14"/>
      <c r="AG52" s="14"/>
      <c r="AH52" s="14"/>
      <c r="AI52" s="10" t="n">
        <f aca="false">+H52-I52</f>
        <v>0</v>
      </c>
      <c r="AJ52" s="139" t="n">
        <f aca="false">+I52/H52</f>
        <v>1</v>
      </c>
      <c r="AK52" s="140" t="n">
        <f aca="false">IF(AB52&gt;=1,H52-I52,"on going")</f>
        <v>0</v>
      </c>
      <c r="AL52" s="12"/>
      <c r="AM52" s="141" t="n">
        <f aca="false">ROUND(+$H52*0.4,2)</f>
        <v>31.43</v>
      </c>
      <c r="AN52" s="141" t="n">
        <f aca="false">ROUND(+$H52*0.4,2)</f>
        <v>31.43</v>
      </c>
      <c r="AO52" s="141" t="n">
        <f aca="false">ROUND(+$H52*0.2,2)</f>
        <v>15.71</v>
      </c>
      <c r="AP52" s="142"/>
      <c r="AQ52" s="141"/>
      <c r="AR52" s="141"/>
      <c r="AS52" s="142"/>
      <c r="AT52" s="142"/>
      <c r="AU52" s="141"/>
      <c r="AV52" s="141"/>
      <c r="AW52" s="141"/>
      <c r="AX52" s="141"/>
      <c r="AY52" s="14"/>
      <c r="AZ52" s="14"/>
      <c r="BA52" s="14"/>
      <c r="BB52" s="6" t="s">
        <v>703</v>
      </c>
      <c r="BC52" s="26" t="s">
        <v>5508</v>
      </c>
      <c r="BD52" s="14"/>
    </row>
    <row collapsed="false" customFormat="false" customHeight="false" hidden="false" ht="15" outlineLevel="0" r="53">
      <c r="B53" s="6" t="s">
        <v>39</v>
      </c>
      <c r="C53" s="6" t="e">
        <f aca="false">IF(B53&lt;&gt;B52,VLOOKUP(B53,#REF!!$A$1:$B$21,2)*1000+1,C52+1)</f>
        <v>#REF!</v>
      </c>
      <c r="D53" s="6" t="s">
        <v>759</v>
      </c>
      <c r="E53" s="6" t="s">
        <v>5509</v>
      </c>
      <c r="F53" s="8" t="s">
        <v>5510</v>
      </c>
      <c r="G53" s="17" t="n">
        <v>76.72</v>
      </c>
      <c r="H53" s="17" t="n">
        <v>63.46</v>
      </c>
      <c r="I53" s="17" t="n">
        <v>63.46</v>
      </c>
      <c r="J53" s="138" t="n">
        <v>5341</v>
      </c>
      <c r="K53" s="6" t="s">
        <v>5471</v>
      </c>
      <c r="L53" s="6" t="n">
        <v>1</v>
      </c>
      <c r="M53" s="151"/>
      <c r="N53" s="14"/>
      <c r="O53" s="14"/>
      <c r="P53" s="14" t="n">
        <v>23891</v>
      </c>
      <c r="Q53" s="14" t="n">
        <v>1</v>
      </c>
      <c r="R53" s="14" t="n">
        <v>5341</v>
      </c>
      <c r="S53" s="14"/>
      <c r="T53" s="14" t="n">
        <v>0.4</v>
      </c>
      <c r="U53" s="14"/>
      <c r="V53" s="14"/>
      <c r="W53" s="14" t="n">
        <v>890</v>
      </c>
      <c r="X53" s="14"/>
      <c r="Y53" s="14"/>
      <c r="Z53" s="14"/>
      <c r="AA53" s="14"/>
      <c r="AB53" s="6" t="n">
        <v>1</v>
      </c>
      <c r="AC53" s="6" t="s">
        <v>762</v>
      </c>
      <c r="AD53" s="6" t="s">
        <v>5369</v>
      </c>
      <c r="AE53" s="6" t="s">
        <v>5369</v>
      </c>
      <c r="AF53" s="14"/>
      <c r="AG53" s="14"/>
      <c r="AH53" s="14"/>
      <c r="AI53" s="10" t="n">
        <f aca="false">+H53-I53</f>
        <v>0</v>
      </c>
      <c r="AJ53" s="139" t="n">
        <f aca="false">+I53/H53</f>
        <v>1</v>
      </c>
      <c r="AK53" s="140" t="n">
        <f aca="false">IF(AB53&gt;=1,H53-I53,"on going")</f>
        <v>0</v>
      </c>
      <c r="AL53" s="12"/>
      <c r="AM53" s="141" t="n">
        <f aca="false">ROUND(+$H53*0.4,2)</f>
        <v>25.38</v>
      </c>
      <c r="AN53" s="141" t="n">
        <f aca="false">ROUND(+$H53*0.4,2)</f>
        <v>25.38</v>
      </c>
      <c r="AO53" s="141" t="n">
        <f aca="false">ROUND(+$H53*0.2,2)</f>
        <v>12.69</v>
      </c>
      <c r="AP53" s="142"/>
      <c r="AQ53" s="141"/>
      <c r="AR53" s="141"/>
      <c r="AS53" s="142"/>
      <c r="AT53" s="142"/>
      <c r="AU53" s="141"/>
      <c r="AV53" s="141"/>
      <c r="AW53" s="141"/>
      <c r="AX53" s="141"/>
      <c r="AY53" s="11"/>
      <c r="AZ53" s="14"/>
      <c r="BA53" s="11"/>
      <c r="BB53" s="6" t="s">
        <v>703</v>
      </c>
      <c r="BC53" s="26" t="s">
        <v>5511</v>
      </c>
      <c r="BD53" s="14"/>
    </row>
    <row collapsed="false" customFormat="false" customHeight="false" hidden="false" ht="15" outlineLevel="0" r="54">
      <c r="B54" s="6" t="s">
        <v>39</v>
      </c>
      <c r="C54" s="6" t="e">
        <f aca="false">IF(B54&lt;&gt;B53,VLOOKUP(B54,#REF!!$A$1:$B$21,2)*1000+1,C53+1)</f>
        <v>#REF!</v>
      </c>
      <c r="D54" s="6" t="s">
        <v>759</v>
      </c>
      <c r="E54" s="6" t="s">
        <v>5512</v>
      </c>
      <c r="F54" s="8" t="s">
        <v>5513</v>
      </c>
      <c r="G54" s="17" t="n">
        <v>180.56</v>
      </c>
      <c r="H54" s="17" t="n">
        <v>153.48</v>
      </c>
      <c r="I54" s="17" t="n">
        <v>153.48</v>
      </c>
      <c r="J54" s="138" t="n">
        <v>7781</v>
      </c>
      <c r="K54" s="6" t="s">
        <v>5471</v>
      </c>
      <c r="L54" s="6" t="n">
        <v>1</v>
      </c>
      <c r="M54" s="151"/>
      <c r="N54" s="14"/>
      <c r="O54" s="14"/>
      <c r="P54" s="14" t="n">
        <v>57779</v>
      </c>
      <c r="Q54" s="14" t="n">
        <v>1</v>
      </c>
      <c r="R54" s="14" t="n">
        <v>7781</v>
      </c>
      <c r="S54" s="14"/>
      <c r="T54" s="14" t="n">
        <v>0.4</v>
      </c>
      <c r="U54" s="14"/>
      <c r="V54" s="14"/>
      <c r="W54" s="14" t="n">
        <v>1297</v>
      </c>
      <c r="X54" s="14"/>
      <c r="Y54" s="14"/>
      <c r="Z54" s="14"/>
      <c r="AA54" s="14"/>
      <c r="AB54" s="6" t="n">
        <v>1</v>
      </c>
      <c r="AC54" s="6" t="s">
        <v>762</v>
      </c>
      <c r="AD54" s="6" t="s">
        <v>5369</v>
      </c>
      <c r="AE54" s="6" t="s">
        <v>5514</v>
      </c>
      <c r="AF54" s="14"/>
      <c r="AG54" s="14"/>
      <c r="AH54" s="14"/>
      <c r="AI54" s="10" t="n">
        <f aca="false">+H54-I54</f>
        <v>0</v>
      </c>
      <c r="AJ54" s="139" t="n">
        <f aca="false">+I54/H54</f>
        <v>1</v>
      </c>
      <c r="AK54" s="140" t="n">
        <f aca="false">IF(AB54&gt;=1,H54-I54,"on going")</f>
        <v>0</v>
      </c>
      <c r="AL54" s="12"/>
      <c r="AM54" s="141" t="n">
        <f aca="false">ROUND(+$H54*0.4,2)</f>
        <v>61.39</v>
      </c>
      <c r="AN54" s="141" t="n">
        <f aca="false">ROUND(+$H54*0.4,2)</f>
        <v>61.39</v>
      </c>
      <c r="AO54" s="141" t="n">
        <f aca="false">ROUND(+$H54*0.2,2)</f>
        <v>30.7</v>
      </c>
      <c r="AP54" s="142"/>
      <c r="AQ54" s="141"/>
      <c r="AR54" s="141"/>
      <c r="AS54" s="142"/>
      <c r="AT54" s="142"/>
      <c r="AU54" s="142"/>
      <c r="AV54" s="141"/>
      <c r="AW54" s="141"/>
      <c r="AX54" s="141"/>
      <c r="AY54" s="14"/>
      <c r="AZ54" s="14"/>
      <c r="BA54" s="14"/>
      <c r="BB54" s="6" t="s">
        <v>703</v>
      </c>
      <c r="BC54" s="26" t="s">
        <v>5515</v>
      </c>
      <c r="BD54" s="14"/>
    </row>
    <row collapsed="false" customFormat="false" customHeight="false" hidden="false" ht="15" outlineLevel="0" r="55">
      <c r="B55" s="6" t="s">
        <v>39</v>
      </c>
      <c r="C55" s="6" t="e">
        <f aca="false">IF(B55&lt;&gt;B54,VLOOKUP(B55,#REF!!$A$1:$B$21,2)*1000+1,C54+1)</f>
        <v>#REF!</v>
      </c>
      <c r="D55" s="6" t="s">
        <v>759</v>
      </c>
      <c r="E55" s="6" t="s">
        <v>5516</v>
      </c>
      <c r="F55" s="8" t="s">
        <v>5517</v>
      </c>
      <c r="G55" s="17" t="n">
        <v>54.54</v>
      </c>
      <c r="H55" s="17" t="n">
        <v>40.66</v>
      </c>
      <c r="I55" s="17" t="n">
        <v>40.66</v>
      </c>
      <c r="J55" s="138" t="n">
        <v>4041</v>
      </c>
      <c r="K55" s="6" t="s">
        <v>5471</v>
      </c>
      <c r="L55" s="6" t="n">
        <v>1</v>
      </c>
      <c r="M55" s="151"/>
      <c r="N55" s="14"/>
      <c r="O55" s="14"/>
      <c r="P55" s="14" t="n">
        <v>15309</v>
      </c>
      <c r="Q55" s="14" t="n">
        <v>1</v>
      </c>
      <c r="R55" s="14" t="n">
        <v>4041</v>
      </c>
      <c r="S55" s="14"/>
      <c r="T55" s="14" t="n">
        <v>0.4</v>
      </c>
      <c r="U55" s="14"/>
      <c r="V55" s="14"/>
      <c r="W55" s="14" t="n">
        <v>674</v>
      </c>
      <c r="X55" s="14"/>
      <c r="Y55" s="14"/>
      <c r="Z55" s="14"/>
      <c r="AA55" s="14"/>
      <c r="AB55" s="6" t="n">
        <v>1</v>
      </c>
      <c r="AC55" s="6" t="s">
        <v>762</v>
      </c>
      <c r="AD55" s="6" t="s">
        <v>5369</v>
      </c>
      <c r="AE55" s="6" t="s">
        <v>5518</v>
      </c>
      <c r="AF55" s="14"/>
      <c r="AG55" s="14"/>
      <c r="AH55" s="14"/>
      <c r="AI55" s="10" t="n">
        <f aca="false">+H55-I55</f>
        <v>0</v>
      </c>
      <c r="AJ55" s="139" t="n">
        <f aca="false">+I55/H55</f>
        <v>1</v>
      </c>
      <c r="AK55" s="140" t="n">
        <f aca="false">IF(AB55&gt;=1,H55-I55,"on going")</f>
        <v>0</v>
      </c>
      <c r="AL55" s="12"/>
      <c r="AM55" s="141" t="n">
        <f aca="false">ROUND(+$H55*0.4,2)</f>
        <v>16.26</v>
      </c>
      <c r="AN55" s="141" t="n">
        <f aca="false">ROUND(+$H55*0.4,2)</f>
        <v>16.26</v>
      </c>
      <c r="AO55" s="141" t="n">
        <f aca="false">ROUND(+$H55*0.2,2)</f>
        <v>8.13</v>
      </c>
      <c r="AP55" s="142"/>
      <c r="AQ55" s="141"/>
      <c r="AR55" s="141"/>
      <c r="AS55" s="142"/>
      <c r="AT55" s="142"/>
      <c r="AU55" s="142"/>
      <c r="AV55" s="141"/>
      <c r="AW55" s="141"/>
      <c r="AX55" s="141"/>
      <c r="AY55" s="14"/>
      <c r="AZ55" s="14"/>
      <c r="BA55" s="14"/>
      <c r="BB55" s="6" t="s">
        <v>703</v>
      </c>
      <c r="BC55" s="26" t="s">
        <v>5519</v>
      </c>
      <c r="BD55" s="14"/>
    </row>
    <row collapsed="false" customFormat="false" customHeight="false" hidden="false" ht="15" outlineLevel="0" r="56">
      <c r="B56" s="6" t="s">
        <v>39</v>
      </c>
      <c r="C56" s="6" t="e">
        <f aca="false">IF(B56&lt;&gt;B55,VLOOKUP(B56,#REF!!$A$1:$B$21,2)*1000+1,C55+1)</f>
        <v>#REF!</v>
      </c>
      <c r="D56" s="6" t="s">
        <v>759</v>
      </c>
      <c r="E56" s="6" t="s">
        <v>5520</v>
      </c>
      <c r="F56" s="8" t="s">
        <v>5521</v>
      </c>
      <c r="G56" s="17" t="n">
        <v>24.21</v>
      </c>
      <c r="H56" s="17" t="n">
        <v>20.58</v>
      </c>
      <c r="I56" s="17" t="n">
        <v>20.58</v>
      </c>
      <c r="J56" s="138" t="n">
        <v>5301</v>
      </c>
      <c r="K56" s="6" t="s">
        <v>5471</v>
      </c>
      <c r="L56" s="6" t="n">
        <v>1</v>
      </c>
      <c r="M56" s="151"/>
      <c r="N56" s="14"/>
      <c r="O56" s="14"/>
      <c r="P56" s="14" t="n">
        <v>7747</v>
      </c>
      <c r="Q56" s="14" t="n">
        <v>1</v>
      </c>
      <c r="R56" s="14" t="n">
        <v>5301</v>
      </c>
      <c r="S56" s="14"/>
      <c r="T56" s="14" t="n">
        <v>0.4</v>
      </c>
      <c r="U56" s="14"/>
      <c r="V56" s="14"/>
      <c r="W56" s="14" t="n">
        <v>884</v>
      </c>
      <c r="X56" s="14"/>
      <c r="Y56" s="14"/>
      <c r="Z56" s="14"/>
      <c r="AA56" s="14"/>
      <c r="AB56" s="6" t="n">
        <v>1</v>
      </c>
      <c r="AC56" s="6" t="s">
        <v>762</v>
      </c>
      <c r="AD56" s="6" t="s">
        <v>5369</v>
      </c>
      <c r="AE56" s="6" t="s">
        <v>5472</v>
      </c>
      <c r="AF56" s="14"/>
      <c r="AG56" s="14"/>
      <c r="AH56" s="14"/>
      <c r="AI56" s="10" t="n">
        <f aca="false">+H56-I56</f>
        <v>0</v>
      </c>
      <c r="AJ56" s="139" t="n">
        <f aca="false">+I56/H56</f>
        <v>1</v>
      </c>
      <c r="AK56" s="140" t="n">
        <f aca="false">IF(AB56&gt;=1,H56-I56,"on going")</f>
        <v>0</v>
      </c>
      <c r="AL56" s="12"/>
      <c r="AM56" s="141" t="n">
        <f aca="false">ROUND(+$H56*0.4,2)</f>
        <v>8.23</v>
      </c>
      <c r="AN56" s="141" t="n">
        <f aca="false">ROUND(+$H56*0.4,2)</f>
        <v>8.23</v>
      </c>
      <c r="AO56" s="141" t="n">
        <f aca="false">ROUND(+$H56*0.2,2)</f>
        <v>4.12</v>
      </c>
      <c r="AP56" s="142"/>
      <c r="AQ56" s="141"/>
      <c r="AR56" s="141"/>
      <c r="AS56" s="142"/>
      <c r="AT56" s="142"/>
      <c r="AU56" s="150"/>
      <c r="AV56" s="141"/>
      <c r="AW56" s="141"/>
      <c r="AX56" s="141"/>
      <c r="AY56" s="14"/>
      <c r="AZ56" s="14"/>
      <c r="BA56" s="14"/>
      <c r="BB56" s="6" t="s">
        <v>703</v>
      </c>
      <c r="BC56" s="26" t="s">
        <v>5522</v>
      </c>
      <c r="BD56" s="14"/>
    </row>
    <row collapsed="false" customFormat="false" customHeight="false" hidden="false" ht="15" outlineLevel="0" r="57">
      <c r="B57" s="6" t="s">
        <v>39</v>
      </c>
      <c r="C57" s="6" t="e">
        <f aca="false">IF(B57&lt;&gt;B56,VLOOKUP(B57,#REF!!$A$1:$B$21,2)*1000+1,C56+1)</f>
        <v>#REF!</v>
      </c>
      <c r="D57" s="6" t="s">
        <v>759</v>
      </c>
      <c r="E57" s="6" t="s">
        <v>5523</v>
      </c>
      <c r="F57" s="8" t="s">
        <v>5524</v>
      </c>
      <c r="G57" s="17" t="n">
        <v>63.11</v>
      </c>
      <c r="H57" s="17" t="n">
        <v>49.7</v>
      </c>
      <c r="I57" s="17" t="n">
        <v>49.7</v>
      </c>
      <c r="J57" s="138" t="n">
        <v>6088</v>
      </c>
      <c r="K57" s="6" t="s">
        <v>5471</v>
      </c>
      <c r="L57" s="6" t="n">
        <v>1</v>
      </c>
      <c r="M57" s="151"/>
      <c r="N57" s="14"/>
      <c r="O57" s="14"/>
      <c r="P57" s="14" t="n">
        <v>18711</v>
      </c>
      <c r="Q57" s="14" t="n">
        <v>1</v>
      </c>
      <c r="R57" s="14" t="n">
        <v>6088</v>
      </c>
      <c r="S57" s="14"/>
      <c r="T57" s="14" t="n">
        <v>0.4</v>
      </c>
      <c r="U57" s="14"/>
      <c r="V57" s="14"/>
      <c r="W57" s="14" t="n">
        <v>1015</v>
      </c>
      <c r="X57" s="14"/>
      <c r="Y57" s="14"/>
      <c r="Z57" s="14"/>
      <c r="AA57" s="14"/>
      <c r="AB57" s="6" t="n">
        <v>1</v>
      </c>
      <c r="AC57" s="6" t="s">
        <v>762</v>
      </c>
      <c r="AD57" s="6" t="s">
        <v>5369</v>
      </c>
      <c r="AE57" s="6" t="s">
        <v>5380</v>
      </c>
      <c r="AF57" s="14"/>
      <c r="AG57" s="14"/>
      <c r="AH57" s="14"/>
      <c r="AI57" s="10" t="n">
        <f aca="false">+H57-I57</f>
        <v>0</v>
      </c>
      <c r="AJ57" s="139" t="n">
        <f aca="false">+I57/H57</f>
        <v>1</v>
      </c>
      <c r="AK57" s="140" t="n">
        <f aca="false">IF(AB57&gt;=1,H57-I57,"on going")</f>
        <v>0</v>
      </c>
      <c r="AL57" s="12"/>
      <c r="AM57" s="141" t="n">
        <f aca="false">ROUND(+$H57*0.4,2)</f>
        <v>19.88</v>
      </c>
      <c r="AN57" s="141" t="n">
        <f aca="false">ROUND(+$H57*0.4,2)</f>
        <v>19.88</v>
      </c>
      <c r="AO57" s="141" t="n">
        <f aca="false">ROUND(+$H57*0.2,2)</f>
        <v>9.94</v>
      </c>
      <c r="AP57" s="142"/>
      <c r="AQ57" s="141"/>
      <c r="AR57" s="141"/>
      <c r="AS57" s="142"/>
      <c r="AT57" s="142"/>
      <c r="AU57" s="142"/>
      <c r="AV57" s="141"/>
      <c r="AW57" s="141"/>
      <c r="AX57" s="141"/>
      <c r="AY57" s="14"/>
      <c r="AZ57" s="14"/>
      <c r="BA57" s="14"/>
      <c r="BB57" s="6" t="s">
        <v>703</v>
      </c>
      <c r="BC57" s="26" t="s">
        <v>5525</v>
      </c>
      <c r="BD57" s="14"/>
    </row>
    <row collapsed="false" customFormat="false" customHeight="false" hidden="false" ht="15" outlineLevel="0" r="58">
      <c r="B58" s="6" t="s">
        <v>39</v>
      </c>
      <c r="C58" s="6" t="e">
        <f aca="false">IF(B58&lt;&gt;B57,VLOOKUP(B58,#REF!!$A$1:$B$21,2)*1000+1,C57+1)</f>
        <v>#REF!</v>
      </c>
      <c r="D58" s="6" t="s">
        <v>759</v>
      </c>
      <c r="E58" s="6" t="s">
        <v>5526</v>
      </c>
      <c r="F58" s="8" t="s">
        <v>5527</v>
      </c>
      <c r="G58" s="17" t="n">
        <v>117.85</v>
      </c>
      <c r="H58" s="17" t="n">
        <v>100.17</v>
      </c>
      <c r="I58" s="17" t="n">
        <v>100.17</v>
      </c>
      <c r="J58" s="138" t="n">
        <v>3983</v>
      </c>
      <c r="K58" s="6" t="s">
        <v>5471</v>
      </c>
      <c r="L58" s="6" t="n">
        <v>1</v>
      </c>
      <c r="M58" s="151"/>
      <c r="N58" s="14"/>
      <c r="O58" s="14"/>
      <c r="P58" s="14" t="n">
        <v>37712</v>
      </c>
      <c r="Q58" s="14" t="n">
        <v>1</v>
      </c>
      <c r="R58" s="14" t="n">
        <v>3983</v>
      </c>
      <c r="S58" s="14"/>
      <c r="T58" s="14" t="n">
        <v>0.4</v>
      </c>
      <c r="U58" s="14"/>
      <c r="V58" s="14"/>
      <c r="W58" s="14" t="n">
        <v>664</v>
      </c>
      <c r="X58" s="14"/>
      <c r="Y58" s="14"/>
      <c r="Z58" s="14"/>
      <c r="AA58" s="14"/>
      <c r="AB58" s="6" t="n">
        <v>1</v>
      </c>
      <c r="AC58" s="6" t="s">
        <v>762</v>
      </c>
      <c r="AD58" s="6" t="s">
        <v>5369</v>
      </c>
      <c r="AE58" s="6" t="s">
        <v>5472</v>
      </c>
      <c r="AF58" s="14"/>
      <c r="AG58" s="14"/>
      <c r="AH58" s="14"/>
      <c r="AI58" s="10" t="n">
        <f aca="false">+H58-I58</f>
        <v>0</v>
      </c>
      <c r="AJ58" s="139" t="n">
        <f aca="false">+I58/H58</f>
        <v>1</v>
      </c>
      <c r="AK58" s="140" t="n">
        <f aca="false">IF(AB58&gt;=1,H58-I58,"on going")</f>
        <v>0</v>
      </c>
      <c r="AL58" s="12"/>
      <c r="AM58" s="141" t="n">
        <f aca="false">ROUND(+$H58*0.4,2)</f>
        <v>40.07</v>
      </c>
      <c r="AN58" s="141" t="n">
        <f aca="false">ROUND(+$H58*0.4,2)</f>
        <v>40.07</v>
      </c>
      <c r="AO58" s="141" t="n">
        <f aca="false">ROUND(+$H58*0.2,2)</f>
        <v>20.03</v>
      </c>
      <c r="AP58" s="142"/>
      <c r="AQ58" s="142"/>
      <c r="AR58" s="141"/>
      <c r="AS58" s="142"/>
      <c r="AT58" s="142"/>
      <c r="AU58" s="141"/>
      <c r="AV58" s="141"/>
      <c r="AW58" s="141"/>
      <c r="AX58" s="142"/>
      <c r="AY58" s="14"/>
      <c r="AZ58" s="14"/>
      <c r="BA58" s="14"/>
      <c r="BB58" s="6" t="s">
        <v>703</v>
      </c>
      <c r="BC58" s="26" t="s">
        <v>5528</v>
      </c>
      <c r="BD58" s="14"/>
    </row>
    <row collapsed="false" customFormat="false" customHeight="false" hidden="false" ht="15" outlineLevel="0" r="59">
      <c r="B59" s="6" t="s">
        <v>39</v>
      </c>
      <c r="C59" s="6" t="e">
        <f aca="false">IF(B59&lt;&gt;B58,VLOOKUP(B59,#REF!!$A$1:$B$21,2)*1000+1,C58+1)</f>
        <v>#REF!</v>
      </c>
      <c r="D59" s="6" t="s">
        <v>759</v>
      </c>
      <c r="E59" s="6" t="s">
        <v>5529</v>
      </c>
      <c r="F59" s="8" t="s">
        <v>5530</v>
      </c>
      <c r="G59" s="17" t="n">
        <v>19.06</v>
      </c>
      <c r="H59" s="17" t="n">
        <v>16.2</v>
      </c>
      <c r="I59" s="17" t="n">
        <v>16.2</v>
      </c>
      <c r="J59" s="138" t="n">
        <v>4855</v>
      </c>
      <c r="K59" s="6" t="s">
        <v>5471</v>
      </c>
      <c r="L59" s="6" t="n">
        <v>1</v>
      </c>
      <c r="M59" s="151"/>
      <c r="N59" s="14"/>
      <c r="O59" s="14"/>
      <c r="P59" s="14" t="n">
        <v>6099</v>
      </c>
      <c r="Q59" s="14" t="n">
        <v>2</v>
      </c>
      <c r="R59" s="14" t="n">
        <v>4855</v>
      </c>
      <c r="S59" s="14"/>
      <c r="T59" s="14" t="n">
        <v>0.4</v>
      </c>
      <c r="U59" s="14"/>
      <c r="V59" s="14"/>
      <c r="W59" s="14" t="n">
        <v>809</v>
      </c>
      <c r="X59" s="14"/>
      <c r="Y59" s="14"/>
      <c r="Z59" s="14"/>
      <c r="AA59" s="14"/>
      <c r="AB59" s="6" t="n">
        <v>1</v>
      </c>
      <c r="AC59" s="6" t="s">
        <v>762</v>
      </c>
      <c r="AD59" s="6" t="s">
        <v>5369</v>
      </c>
      <c r="AE59" s="6" t="s">
        <v>5472</v>
      </c>
      <c r="AF59" s="14"/>
      <c r="AG59" s="14"/>
      <c r="AH59" s="14"/>
      <c r="AI59" s="10" t="n">
        <f aca="false">+H59-I59</f>
        <v>0</v>
      </c>
      <c r="AJ59" s="139" t="n">
        <f aca="false">+I59/H59</f>
        <v>1</v>
      </c>
      <c r="AK59" s="140" t="n">
        <f aca="false">IF(AB59&gt;=1,H59-I59,"on going")</f>
        <v>0</v>
      </c>
      <c r="AL59" s="12"/>
      <c r="AM59" s="141" t="n">
        <f aca="false">ROUND(+$H59*0.4,2)</f>
        <v>6.48</v>
      </c>
      <c r="AN59" s="141" t="n">
        <f aca="false">ROUND(+$H59*0.4,2)</f>
        <v>6.48</v>
      </c>
      <c r="AO59" s="141" t="n">
        <f aca="false">ROUND(+$H59*0.2,2)</f>
        <v>3.24</v>
      </c>
      <c r="AP59" s="142"/>
      <c r="AQ59" s="142"/>
      <c r="AR59" s="142"/>
      <c r="AS59" s="142"/>
      <c r="AT59" s="142"/>
      <c r="AU59" s="141"/>
      <c r="AV59" s="141"/>
      <c r="AW59" s="141"/>
      <c r="AX59" s="142"/>
      <c r="AY59" s="152"/>
      <c r="AZ59" s="14"/>
      <c r="BA59" s="152"/>
      <c r="BB59" s="6" t="s">
        <v>703</v>
      </c>
      <c r="BC59" s="26" t="s">
        <v>4307</v>
      </c>
      <c r="BD59" s="14"/>
    </row>
    <row collapsed="false" customFormat="false" customHeight="false" hidden="false" ht="15" outlineLevel="0" r="60">
      <c r="B60" s="6" t="s">
        <v>39</v>
      </c>
      <c r="C60" s="6" t="e">
        <f aca="false">IF(B60&lt;&gt;B59,VLOOKUP(B60,#REF!!$A$1:$B$21,2)*1000+1,C59+1)</f>
        <v>#REF!</v>
      </c>
      <c r="D60" s="6" t="s">
        <v>759</v>
      </c>
      <c r="E60" s="6" t="s">
        <v>5531</v>
      </c>
      <c r="F60" s="8" t="s">
        <v>5532</v>
      </c>
      <c r="G60" s="17" t="n">
        <v>64.36</v>
      </c>
      <c r="H60" s="17" t="n">
        <v>51.2</v>
      </c>
      <c r="I60" s="17" t="n">
        <v>51.2</v>
      </c>
      <c r="J60" s="138" t="n">
        <v>3857</v>
      </c>
      <c r="K60" s="6" t="s">
        <v>5471</v>
      </c>
      <c r="L60" s="6" t="n">
        <v>1</v>
      </c>
      <c r="M60" s="151"/>
      <c r="N60" s="14"/>
      <c r="O60" s="14"/>
      <c r="P60" s="14" t="n">
        <v>19277</v>
      </c>
      <c r="Q60" s="14" t="n">
        <v>1</v>
      </c>
      <c r="R60" s="14" t="n">
        <v>3857</v>
      </c>
      <c r="S60" s="14"/>
      <c r="T60" s="14" t="n">
        <v>0.4</v>
      </c>
      <c r="U60" s="14"/>
      <c r="V60" s="14"/>
      <c r="W60" s="14" t="n">
        <v>643</v>
      </c>
      <c r="X60" s="14"/>
      <c r="Y60" s="14"/>
      <c r="Z60" s="14"/>
      <c r="AA60" s="14"/>
      <c r="AB60" s="6" t="n">
        <v>1</v>
      </c>
      <c r="AC60" s="6" t="s">
        <v>762</v>
      </c>
      <c r="AD60" s="6" t="s">
        <v>5369</v>
      </c>
      <c r="AE60" s="6" t="s">
        <v>5369</v>
      </c>
      <c r="AF60" s="14"/>
      <c r="AG60" s="14"/>
      <c r="AH60" s="14"/>
      <c r="AI60" s="10" t="n">
        <f aca="false">+H60-I60</f>
        <v>0</v>
      </c>
      <c r="AJ60" s="139" t="n">
        <f aca="false">+I60/H60</f>
        <v>1</v>
      </c>
      <c r="AK60" s="140" t="n">
        <f aca="false">IF(AB60&gt;=1,H60-I60,"on going")</f>
        <v>0</v>
      </c>
      <c r="AL60" s="12"/>
      <c r="AM60" s="141" t="n">
        <f aca="false">ROUND(+$H60*0.4,2)</f>
        <v>20.48</v>
      </c>
      <c r="AN60" s="141" t="n">
        <f aca="false">ROUND(+$H60*0.4,2)</f>
        <v>20.48</v>
      </c>
      <c r="AO60" s="141" t="n">
        <f aca="false">ROUND(+$H60*0.2,2)</f>
        <v>10.24</v>
      </c>
      <c r="AP60" s="142"/>
      <c r="AQ60" s="142"/>
      <c r="AR60" s="142"/>
      <c r="AS60" s="142"/>
      <c r="AT60" s="142"/>
      <c r="AU60" s="141"/>
      <c r="AV60" s="141"/>
      <c r="AW60" s="141"/>
      <c r="AX60" s="142"/>
      <c r="AY60" s="152"/>
      <c r="AZ60" s="14"/>
      <c r="BA60" s="152"/>
      <c r="BB60" s="6" t="s">
        <v>703</v>
      </c>
      <c r="BC60" s="26" t="s">
        <v>5533</v>
      </c>
      <c r="BD60" s="14"/>
    </row>
    <row collapsed="false" customFormat="false" customHeight="false" hidden="false" ht="15" outlineLevel="0" r="61">
      <c r="B61" s="6" t="s">
        <v>39</v>
      </c>
      <c r="C61" s="6" t="e">
        <f aca="false">IF(B61&lt;&gt;B60,VLOOKUP(B61,#REF!!$A$1:$B$21,2)*1000+1,C60+1)</f>
        <v>#REF!</v>
      </c>
      <c r="D61" s="6" t="s">
        <v>759</v>
      </c>
      <c r="E61" s="6" t="s">
        <v>5534</v>
      </c>
      <c r="F61" s="8" t="s">
        <v>5535</v>
      </c>
      <c r="G61" s="17" t="n">
        <v>193.96</v>
      </c>
      <c r="H61" s="17" t="n">
        <v>164.87</v>
      </c>
      <c r="I61" s="17" t="n">
        <v>164.87</v>
      </c>
      <c r="J61" s="138" t="n">
        <v>8087</v>
      </c>
      <c r="K61" s="6" t="s">
        <v>5471</v>
      </c>
      <c r="L61" s="6" t="n">
        <v>1</v>
      </c>
      <c r="M61" s="151"/>
      <c r="N61" s="14"/>
      <c r="O61" s="14"/>
      <c r="P61" s="14" t="n">
        <v>62067</v>
      </c>
      <c r="Q61" s="14" t="n">
        <v>1</v>
      </c>
      <c r="R61" s="14" t="n">
        <v>8087</v>
      </c>
      <c r="S61" s="14"/>
      <c r="T61" s="14" t="n">
        <v>0.4</v>
      </c>
      <c r="U61" s="14"/>
      <c r="V61" s="14"/>
      <c r="W61" s="14" t="n">
        <v>1348</v>
      </c>
      <c r="X61" s="14"/>
      <c r="Y61" s="14"/>
      <c r="Z61" s="14"/>
      <c r="AA61" s="14"/>
      <c r="AB61" s="6" t="n">
        <v>1</v>
      </c>
      <c r="AC61" s="6" t="s">
        <v>762</v>
      </c>
      <c r="AD61" s="6" t="s">
        <v>5369</v>
      </c>
      <c r="AE61" s="6" t="s">
        <v>5472</v>
      </c>
      <c r="AF61" s="14"/>
      <c r="AG61" s="14"/>
      <c r="AH61" s="14"/>
      <c r="AI61" s="10" t="n">
        <f aca="false">+H61-I61</f>
        <v>0</v>
      </c>
      <c r="AJ61" s="139" t="n">
        <f aca="false">+I61/H61</f>
        <v>1</v>
      </c>
      <c r="AK61" s="140" t="n">
        <f aca="false">IF(AB61&gt;=1,H61-I61,"on going")</f>
        <v>0</v>
      </c>
      <c r="AL61" s="12"/>
      <c r="AM61" s="141" t="n">
        <f aca="false">ROUND(+$H61*0.4,2)</f>
        <v>65.95</v>
      </c>
      <c r="AN61" s="141" t="n">
        <f aca="false">ROUND(+$H61*0.4,2)</f>
        <v>65.95</v>
      </c>
      <c r="AO61" s="141" t="n">
        <f aca="false">ROUND(+$H61*0.2,2)</f>
        <v>32.97</v>
      </c>
      <c r="AP61" s="142"/>
      <c r="AQ61" s="142"/>
      <c r="AR61" s="142"/>
      <c r="AS61" s="142"/>
      <c r="AT61" s="142"/>
      <c r="AU61" s="141"/>
      <c r="AV61" s="141"/>
      <c r="AW61" s="141"/>
      <c r="AX61" s="142"/>
      <c r="AY61" s="14"/>
      <c r="AZ61" s="14"/>
      <c r="BA61" s="14"/>
      <c r="BB61" s="6" t="s">
        <v>703</v>
      </c>
      <c r="BC61" s="26" t="s">
        <v>5536</v>
      </c>
      <c r="BD61" s="14"/>
    </row>
    <row collapsed="false" customFormat="false" customHeight="false" hidden="false" ht="15" outlineLevel="0" r="62">
      <c r="B62" s="6" t="s">
        <v>39</v>
      </c>
      <c r="C62" s="6" t="e">
        <f aca="false">IF(B62&lt;&gt;B61,VLOOKUP(B62,#REF!!$A$1:$B$21,2)*1000+1,C61+1)</f>
        <v>#REF!</v>
      </c>
      <c r="D62" s="6" t="s">
        <v>759</v>
      </c>
      <c r="E62" s="6" t="s">
        <v>5537</v>
      </c>
      <c r="F62" s="8" t="s">
        <v>5538</v>
      </c>
      <c r="G62" s="17" t="n">
        <v>129.39</v>
      </c>
      <c r="H62" s="17" t="n">
        <v>109.98</v>
      </c>
      <c r="I62" s="17" t="n">
        <v>109.98</v>
      </c>
      <c r="J62" s="138" t="n">
        <v>4617</v>
      </c>
      <c r="K62" s="6" t="s">
        <v>5471</v>
      </c>
      <c r="L62" s="6" t="n">
        <v>1</v>
      </c>
      <c r="M62" s="151"/>
      <c r="N62" s="14"/>
      <c r="O62" s="14"/>
      <c r="P62" s="14" t="n">
        <v>41405</v>
      </c>
      <c r="Q62" s="14" t="n">
        <v>1</v>
      </c>
      <c r="R62" s="14" t="n">
        <v>4617</v>
      </c>
      <c r="S62" s="14"/>
      <c r="T62" s="14" t="n">
        <v>0.4</v>
      </c>
      <c r="U62" s="14"/>
      <c r="V62" s="14"/>
      <c r="W62" s="14" t="n">
        <v>770</v>
      </c>
      <c r="X62" s="14"/>
      <c r="Y62" s="14"/>
      <c r="Z62" s="14"/>
      <c r="AA62" s="14"/>
      <c r="AB62" s="6" t="n">
        <v>1</v>
      </c>
      <c r="AC62" s="6" t="s">
        <v>762</v>
      </c>
      <c r="AD62" s="6" t="s">
        <v>5369</v>
      </c>
      <c r="AE62" s="6" t="s">
        <v>5380</v>
      </c>
      <c r="AF62" s="14"/>
      <c r="AG62" s="14"/>
      <c r="AH62" s="14"/>
      <c r="AI62" s="10" t="n">
        <f aca="false">+H62-I62</f>
        <v>0</v>
      </c>
      <c r="AJ62" s="139" t="n">
        <f aca="false">+I62/H62</f>
        <v>1</v>
      </c>
      <c r="AK62" s="140" t="n">
        <f aca="false">IF(AB62&gt;=1,H62-I62,"on going")</f>
        <v>0</v>
      </c>
      <c r="AL62" s="12"/>
      <c r="AM62" s="141" t="n">
        <f aca="false">ROUND(+$H62*0.4,2)</f>
        <v>43.99</v>
      </c>
      <c r="AN62" s="141" t="n">
        <f aca="false">ROUND(+$H62*0.4,2)</f>
        <v>43.99</v>
      </c>
      <c r="AO62" s="141" t="n">
        <f aca="false">ROUND(+$H62*0.2,2)</f>
        <v>22</v>
      </c>
      <c r="AP62" s="142"/>
      <c r="AQ62" s="142"/>
      <c r="AR62" s="142"/>
      <c r="AS62" s="142"/>
      <c r="AT62" s="142"/>
      <c r="AU62" s="141"/>
      <c r="AV62" s="141"/>
      <c r="AW62" s="141"/>
      <c r="AX62" s="141"/>
      <c r="AY62" s="14"/>
      <c r="AZ62" s="14"/>
      <c r="BA62" s="14"/>
      <c r="BB62" s="6" t="s">
        <v>703</v>
      </c>
      <c r="BC62" s="26" t="s">
        <v>5539</v>
      </c>
      <c r="BD62" s="14"/>
    </row>
    <row collapsed="false" customFormat="false" customHeight="false" hidden="false" ht="15" outlineLevel="0" r="63">
      <c r="B63" s="6" t="s">
        <v>39</v>
      </c>
      <c r="C63" s="6" t="e">
        <f aca="false">IF(B63&lt;&gt;B62,VLOOKUP(B63,#REF!!$A$1:$B$21,2)*1000+1,C62+1)</f>
        <v>#REF!</v>
      </c>
      <c r="D63" s="6" t="s">
        <v>759</v>
      </c>
      <c r="E63" s="6" t="s">
        <v>5540</v>
      </c>
      <c r="F63" s="8" t="s">
        <v>5541</v>
      </c>
      <c r="G63" s="17" t="n">
        <v>63.28</v>
      </c>
      <c r="H63" s="17" t="n">
        <v>53.79</v>
      </c>
      <c r="I63" s="17" t="n">
        <v>53.79</v>
      </c>
      <c r="J63" s="138" t="n">
        <v>2146</v>
      </c>
      <c r="K63" s="6" t="s">
        <v>5471</v>
      </c>
      <c r="L63" s="6" t="n">
        <v>1</v>
      </c>
      <c r="M63" s="151"/>
      <c r="N63" s="14"/>
      <c r="O63" s="14"/>
      <c r="P63" s="14" t="n">
        <v>20249</v>
      </c>
      <c r="Q63" s="14" t="n">
        <v>1</v>
      </c>
      <c r="R63" s="14" t="n">
        <v>2146</v>
      </c>
      <c r="S63" s="14"/>
      <c r="T63" s="14" t="n">
        <v>0.4</v>
      </c>
      <c r="U63" s="14"/>
      <c r="V63" s="14"/>
      <c r="W63" s="14" t="n">
        <v>358</v>
      </c>
      <c r="X63" s="14"/>
      <c r="Y63" s="14"/>
      <c r="Z63" s="14"/>
      <c r="AA63" s="14"/>
      <c r="AB63" s="6" t="n">
        <v>1</v>
      </c>
      <c r="AC63" s="6" t="s">
        <v>762</v>
      </c>
      <c r="AD63" s="6" t="s">
        <v>5369</v>
      </c>
      <c r="AE63" s="6" t="s">
        <v>5472</v>
      </c>
      <c r="AF63" s="14"/>
      <c r="AG63" s="14"/>
      <c r="AH63" s="14"/>
      <c r="AI63" s="10" t="n">
        <f aca="false">+H63-I63</f>
        <v>0</v>
      </c>
      <c r="AJ63" s="139" t="n">
        <f aca="false">+I63/H63</f>
        <v>1</v>
      </c>
      <c r="AK63" s="140" t="n">
        <f aca="false">IF(AB63&gt;=1,H63-I63,"on going")</f>
        <v>0</v>
      </c>
      <c r="AL63" s="12"/>
      <c r="AM63" s="141" t="n">
        <f aca="false">ROUND(+$H63*0.4,2)</f>
        <v>21.52</v>
      </c>
      <c r="AN63" s="141" t="n">
        <f aca="false">ROUND(+$H63*0.4,2)</f>
        <v>21.52</v>
      </c>
      <c r="AO63" s="141" t="n">
        <f aca="false">ROUND(+$H63*0.2,2)</f>
        <v>10.76</v>
      </c>
      <c r="AP63" s="142"/>
      <c r="AQ63" s="142"/>
      <c r="AR63" s="142"/>
      <c r="AS63" s="142"/>
      <c r="AT63" s="142"/>
      <c r="AU63" s="141"/>
      <c r="AV63" s="141"/>
      <c r="AW63" s="141"/>
      <c r="AX63" s="141"/>
      <c r="AY63" s="14"/>
      <c r="AZ63" s="14"/>
      <c r="BA63" s="14"/>
      <c r="BB63" s="6" t="s">
        <v>703</v>
      </c>
      <c r="BC63" s="26" t="s">
        <v>5542</v>
      </c>
      <c r="BD63" s="14"/>
    </row>
    <row collapsed="false" customFormat="false" customHeight="false" hidden="false" ht="15" outlineLevel="0" r="64">
      <c r="B64" s="6" t="s">
        <v>39</v>
      </c>
      <c r="C64" s="6" t="e">
        <f aca="false">IF(B64&lt;&gt;B63,VLOOKUP(B64,#REF!!$A$1:$B$21,2)*1000+1,C63+1)</f>
        <v>#REF!</v>
      </c>
      <c r="D64" s="6" t="s">
        <v>759</v>
      </c>
      <c r="E64" s="6" t="s">
        <v>5543</v>
      </c>
      <c r="F64" s="8" t="s">
        <v>5544</v>
      </c>
      <c r="G64" s="17" t="n">
        <v>55.16</v>
      </c>
      <c r="H64" s="17" t="n">
        <v>46.89</v>
      </c>
      <c r="I64" s="17" t="n">
        <v>46.89</v>
      </c>
      <c r="J64" s="138" t="n">
        <v>5344</v>
      </c>
      <c r="K64" s="6" t="s">
        <v>5471</v>
      </c>
      <c r="L64" s="6" t="n">
        <v>1</v>
      </c>
      <c r="M64" s="151"/>
      <c r="N64" s="14"/>
      <c r="O64" s="14"/>
      <c r="P64" s="14" t="n">
        <v>17651</v>
      </c>
      <c r="Q64" s="14" t="n">
        <v>1</v>
      </c>
      <c r="R64" s="14" t="n">
        <v>5344</v>
      </c>
      <c r="S64" s="14"/>
      <c r="T64" s="14" t="n">
        <v>0.4</v>
      </c>
      <c r="U64" s="14"/>
      <c r="V64" s="14"/>
      <c r="W64" s="14" t="n">
        <v>891</v>
      </c>
      <c r="X64" s="14"/>
      <c r="Y64" s="14"/>
      <c r="Z64" s="14"/>
      <c r="AA64" s="14"/>
      <c r="AB64" s="6" t="n">
        <v>1</v>
      </c>
      <c r="AC64" s="6" t="s">
        <v>762</v>
      </c>
      <c r="AD64" s="6" t="s">
        <v>5369</v>
      </c>
      <c r="AE64" s="6" t="s">
        <v>5472</v>
      </c>
      <c r="AF64" s="14"/>
      <c r="AG64" s="14"/>
      <c r="AH64" s="14"/>
      <c r="AI64" s="10" t="n">
        <f aca="false">+H64-I64</f>
        <v>0</v>
      </c>
      <c r="AJ64" s="139" t="n">
        <f aca="false">+I64/H64</f>
        <v>1</v>
      </c>
      <c r="AK64" s="140" t="n">
        <f aca="false">IF(AB64&gt;=1,H64-I64,"on going")</f>
        <v>0</v>
      </c>
      <c r="AL64" s="12"/>
      <c r="AM64" s="141" t="n">
        <f aca="false">ROUND(+$H64*0.4,2)</f>
        <v>18.76</v>
      </c>
      <c r="AN64" s="141" t="n">
        <f aca="false">ROUND(+$H64*0.4,2)</f>
        <v>18.76</v>
      </c>
      <c r="AO64" s="141" t="n">
        <f aca="false">ROUND(+$H64*0.2,2)</f>
        <v>9.38</v>
      </c>
      <c r="AP64" s="142"/>
      <c r="AQ64" s="142"/>
      <c r="AR64" s="142"/>
      <c r="AS64" s="142"/>
      <c r="AT64" s="142"/>
      <c r="AU64" s="141"/>
      <c r="AV64" s="141"/>
      <c r="AW64" s="141"/>
      <c r="AX64" s="141"/>
      <c r="AY64" s="14"/>
      <c r="AZ64" s="14"/>
      <c r="BA64" s="14"/>
      <c r="BB64" s="6" t="s">
        <v>703</v>
      </c>
      <c r="BC64" s="26" t="s">
        <v>5545</v>
      </c>
      <c r="BD64" s="14"/>
    </row>
    <row collapsed="false" customFormat="false" customHeight="false" hidden="false" ht="15" outlineLevel="0" r="65">
      <c r="B65" s="6" t="s">
        <v>39</v>
      </c>
      <c r="C65" s="6" t="e">
        <f aca="false">IF(B65&lt;&gt;B64,VLOOKUP(B65,#REF!!$A$1:$B$21,2)*1000+1,C64+1)</f>
        <v>#REF!</v>
      </c>
      <c r="D65" s="6" t="s">
        <v>759</v>
      </c>
      <c r="E65" s="6" t="s">
        <v>5546</v>
      </c>
      <c r="F65" s="8" t="s">
        <v>5547</v>
      </c>
      <c r="G65" s="17" t="n">
        <v>48.63</v>
      </c>
      <c r="H65" s="17" t="n">
        <v>39.85</v>
      </c>
      <c r="I65" s="17" t="n">
        <v>39.85</v>
      </c>
      <c r="J65" s="138" t="n">
        <v>2488</v>
      </c>
      <c r="K65" s="6" t="s">
        <v>5471</v>
      </c>
      <c r="L65" s="6" t="n">
        <v>1</v>
      </c>
      <c r="M65" s="151"/>
      <c r="N65" s="14"/>
      <c r="O65" s="14"/>
      <c r="P65" s="14" t="n">
        <v>15001</v>
      </c>
      <c r="Q65" s="14" t="n">
        <v>1</v>
      </c>
      <c r="R65" s="14" t="n">
        <v>2488</v>
      </c>
      <c r="S65" s="14"/>
      <c r="T65" s="14" t="n">
        <v>0.4</v>
      </c>
      <c r="U65" s="14"/>
      <c r="V65" s="14"/>
      <c r="W65" s="14" t="n">
        <v>415</v>
      </c>
      <c r="X65" s="14"/>
      <c r="Y65" s="14"/>
      <c r="Z65" s="14"/>
      <c r="AA65" s="14"/>
      <c r="AB65" s="6" t="n">
        <v>1</v>
      </c>
      <c r="AC65" s="6" t="s">
        <v>762</v>
      </c>
      <c r="AD65" s="6" t="s">
        <v>5369</v>
      </c>
      <c r="AE65" s="6" t="s">
        <v>5472</v>
      </c>
      <c r="AF65" s="14"/>
      <c r="AG65" s="14"/>
      <c r="AH65" s="14"/>
      <c r="AI65" s="10" t="n">
        <f aca="false">+H65-I65</f>
        <v>0</v>
      </c>
      <c r="AJ65" s="139" t="n">
        <f aca="false">+I65/H65</f>
        <v>1</v>
      </c>
      <c r="AK65" s="140" t="n">
        <f aca="false">IF(AB65&gt;=1,H65-I65,"on going")</f>
        <v>0</v>
      </c>
      <c r="AL65" s="12"/>
      <c r="AM65" s="141" t="n">
        <f aca="false">ROUND(+$H65*0.4,2)</f>
        <v>15.94</v>
      </c>
      <c r="AN65" s="141" t="n">
        <f aca="false">ROUND(+$H65*0.4,2)</f>
        <v>15.94</v>
      </c>
      <c r="AO65" s="141" t="n">
        <f aca="false">ROUND(+$H65*0.2,2)</f>
        <v>7.97</v>
      </c>
      <c r="AP65" s="142"/>
      <c r="AQ65" s="142"/>
      <c r="AR65" s="142"/>
      <c r="AS65" s="142"/>
      <c r="AT65" s="142"/>
      <c r="AU65" s="141"/>
      <c r="AV65" s="141"/>
      <c r="AW65" s="141"/>
      <c r="AX65" s="141"/>
      <c r="AY65" s="14"/>
      <c r="AZ65" s="14"/>
      <c r="BA65" s="14"/>
      <c r="BB65" s="6" t="s">
        <v>703</v>
      </c>
      <c r="BC65" s="26" t="s">
        <v>5548</v>
      </c>
      <c r="BD65" s="14"/>
    </row>
    <row collapsed="false" customFormat="false" customHeight="false" hidden="false" ht="15" outlineLevel="0" r="66">
      <c r="B66" s="6" t="s">
        <v>39</v>
      </c>
      <c r="C66" s="6" t="e">
        <f aca="false">IF(B66&lt;&gt;B65,VLOOKUP(B66,#REF!!$A$1:$B$21,2)*1000+1,C65+1)</f>
        <v>#REF!</v>
      </c>
      <c r="D66" s="6" t="s">
        <v>759</v>
      </c>
      <c r="E66" s="6" t="s">
        <v>5549</v>
      </c>
      <c r="F66" s="8" t="s">
        <v>5550</v>
      </c>
      <c r="G66" s="17" t="n">
        <v>103.05</v>
      </c>
      <c r="H66" s="17" t="n">
        <v>66.95</v>
      </c>
      <c r="I66" s="17" t="n">
        <v>66.95</v>
      </c>
      <c r="J66" s="138" t="n">
        <v>6313</v>
      </c>
      <c r="K66" s="6" t="s">
        <v>5471</v>
      </c>
      <c r="L66" s="6" t="n">
        <v>1</v>
      </c>
      <c r="M66" s="151"/>
      <c r="N66" s="14"/>
      <c r="O66" s="14"/>
      <c r="P66" s="14" t="n">
        <v>25203</v>
      </c>
      <c r="Q66" s="14" t="n">
        <v>1</v>
      </c>
      <c r="R66" s="14" t="n">
        <v>6313</v>
      </c>
      <c r="S66" s="14"/>
      <c r="T66" s="14" t="n">
        <v>0.4</v>
      </c>
      <c r="U66" s="14"/>
      <c r="V66" s="14"/>
      <c r="W66" s="14" t="n">
        <v>1052</v>
      </c>
      <c r="X66" s="14"/>
      <c r="Y66" s="14"/>
      <c r="Z66" s="14"/>
      <c r="AA66" s="14"/>
      <c r="AB66" s="6" t="n">
        <v>1</v>
      </c>
      <c r="AC66" s="6" t="s">
        <v>762</v>
      </c>
      <c r="AD66" s="6" t="s">
        <v>5369</v>
      </c>
      <c r="AE66" s="6" t="s">
        <v>5551</v>
      </c>
      <c r="AF66" s="14"/>
      <c r="AG66" s="14"/>
      <c r="AH66" s="14"/>
      <c r="AI66" s="10" t="n">
        <f aca="false">+H66-I66</f>
        <v>0</v>
      </c>
      <c r="AJ66" s="139" t="n">
        <f aca="false">+I66/H66</f>
        <v>1</v>
      </c>
      <c r="AK66" s="140" t="n">
        <f aca="false">IF(AB66&gt;=1,H66-I66,"on going")</f>
        <v>0</v>
      </c>
      <c r="AL66" s="12"/>
      <c r="AM66" s="141" t="n">
        <f aca="false">ROUND(+$H66*0.4,2)</f>
        <v>26.78</v>
      </c>
      <c r="AN66" s="141" t="n">
        <f aca="false">ROUND(+$H66*0.4,2)</f>
        <v>26.78</v>
      </c>
      <c r="AO66" s="141" t="n">
        <f aca="false">ROUND(+$H66*0.2,2)</f>
        <v>13.39</v>
      </c>
      <c r="AP66" s="142"/>
      <c r="AQ66" s="142"/>
      <c r="AR66" s="142"/>
      <c r="AS66" s="142"/>
      <c r="AT66" s="142"/>
      <c r="AU66" s="153"/>
      <c r="AV66" s="141"/>
      <c r="AW66" s="141"/>
      <c r="AX66" s="141"/>
      <c r="AY66" s="14"/>
      <c r="AZ66" s="14"/>
      <c r="BA66" s="14"/>
      <c r="BB66" s="6" t="s">
        <v>703</v>
      </c>
      <c r="BC66" s="26" t="s">
        <v>5552</v>
      </c>
      <c r="BD66" s="14"/>
    </row>
    <row collapsed="false" customFormat="false" customHeight="false" hidden="false" ht="15" outlineLevel="0" r="67">
      <c r="B67" s="6" t="s">
        <v>39</v>
      </c>
      <c r="C67" s="6" t="e">
        <f aca="false">IF(B67&lt;&gt;B66,VLOOKUP(B67,#REF!!$A$1:$B$21,2)*1000+1,C66+1)</f>
        <v>#REF!</v>
      </c>
      <c r="D67" s="6" t="s">
        <v>759</v>
      </c>
      <c r="E67" s="6" t="s">
        <v>5553</v>
      </c>
      <c r="F67" s="8" t="s">
        <v>5554</v>
      </c>
      <c r="G67" s="17" t="n">
        <v>102.21</v>
      </c>
      <c r="H67" s="17" t="n">
        <v>86.88</v>
      </c>
      <c r="I67" s="17" t="n">
        <v>86.88</v>
      </c>
      <c r="J67" s="138" t="n">
        <v>19004</v>
      </c>
      <c r="K67" s="6" t="s">
        <v>5471</v>
      </c>
      <c r="L67" s="6" t="n">
        <v>1</v>
      </c>
      <c r="M67" s="151"/>
      <c r="N67" s="14"/>
      <c r="O67" s="14"/>
      <c r="P67" s="14" t="n">
        <v>32707</v>
      </c>
      <c r="Q67" s="14" t="n">
        <v>2</v>
      </c>
      <c r="R67" s="14" t="n">
        <v>19004</v>
      </c>
      <c r="S67" s="14"/>
      <c r="T67" s="14" t="n">
        <v>0.4</v>
      </c>
      <c r="U67" s="14"/>
      <c r="V67" s="14"/>
      <c r="W67" s="14" t="n">
        <v>3167</v>
      </c>
      <c r="X67" s="14"/>
      <c r="Y67" s="14"/>
      <c r="Z67" s="14"/>
      <c r="AA67" s="14"/>
      <c r="AB67" s="6" t="n">
        <v>1</v>
      </c>
      <c r="AC67" s="6" t="s">
        <v>762</v>
      </c>
      <c r="AD67" s="6" t="s">
        <v>5369</v>
      </c>
      <c r="AE67" s="6" t="s">
        <v>5551</v>
      </c>
      <c r="AF67" s="14"/>
      <c r="AG67" s="14"/>
      <c r="AH67" s="14"/>
      <c r="AI67" s="10" t="n">
        <f aca="false">+H67-I67</f>
        <v>0</v>
      </c>
      <c r="AJ67" s="139" t="n">
        <f aca="false">+I67/H67</f>
        <v>1</v>
      </c>
      <c r="AK67" s="140" t="n">
        <f aca="false">IF(AB67&gt;=1,H67-I67,"on going")</f>
        <v>0</v>
      </c>
      <c r="AL67" s="12"/>
      <c r="AM67" s="141" t="n">
        <f aca="false">ROUND(+$H67*0.4,2)</f>
        <v>34.75</v>
      </c>
      <c r="AN67" s="141" t="n">
        <f aca="false">ROUND(+$H67*0.4,2)</f>
        <v>34.75</v>
      </c>
      <c r="AO67" s="141" t="n">
        <f aca="false">ROUND(+$H67*0.2,2)</f>
        <v>17.38</v>
      </c>
      <c r="AP67" s="142"/>
      <c r="AQ67" s="142"/>
      <c r="AR67" s="142"/>
      <c r="AS67" s="142"/>
      <c r="AT67" s="142"/>
      <c r="AU67" s="141"/>
      <c r="AV67" s="141"/>
      <c r="AW67" s="141"/>
      <c r="AX67" s="141"/>
      <c r="AY67" s="14"/>
      <c r="AZ67" s="14"/>
      <c r="BA67" s="14"/>
      <c r="BB67" s="6" t="s">
        <v>703</v>
      </c>
      <c r="BC67" s="26" t="s">
        <v>5555</v>
      </c>
      <c r="BD67" s="14"/>
    </row>
    <row collapsed="false" customFormat="false" customHeight="false" hidden="false" ht="15" outlineLevel="0" r="68">
      <c r="B68" s="6" t="s">
        <v>39</v>
      </c>
      <c r="C68" s="6" t="e">
        <f aca="false">IF(B68&lt;&gt;B67,VLOOKUP(B68,#REF!!$A$1:$B$21,2)*1000+1,C67+1)</f>
        <v>#REF!</v>
      </c>
      <c r="D68" s="6" t="s">
        <v>759</v>
      </c>
      <c r="E68" s="6" t="s">
        <v>5556</v>
      </c>
      <c r="F68" s="8" t="s">
        <v>5557</v>
      </c>
      <c r="G68" s="17" t="n">
        <v>132.61</v>
      </c>
      <c r="H68" s="17" t="n">
        <v>112.71</v>
      </c>
      <c r="I68" s="17" t="n">
        <v>112.71</v>
      </c>
      <c r="J68" s="138" t="n">
        <v>6865</v>
      </c>
      <c r="K68" s="6" t="s">
        <v>5471</v>
      </c>
      <c r="L68" s="6" t="n">
        <v>1</v>
      </c>
      <c r="M68" s="151"/>
      <c r="N68" s="14"/>
      <c r="O68" s="14"/>
      <c r="P68" s="14" t="n">
        <v>42432</v>
      </c>
      <c r="Q68" s="14" t="n">
        <v>1</v>
      </c>
      <c r="R68" s="14" t="n">
        <v>6865</v>
      </c>
      <c r="S68" s="14"/>
      <c r="T68" s="14" t="n">
        <v>0.4</v>
      </c>
      <c r="U68" s="14"/>
      <c r="V68" s="14"/>
      <c r="W68" s="14" t="n">
        <v>1144</v>
      </c>
      <c r="X68" s="14"/>
      <c r="Y68" s="14"/>
      <c r="Z68" s="14"/>
      <c r="AA68" s="14"/>
      <c r="AB68" s="6" t="n">
        <v>1</v>
      </c>
      <c r="AC68" s="6" t="s">
        <v>762</v>
      </c>
      <c r="AD68" s="6" t="s">
        <v>5369</v>
      </c>
      <c r="AE68" s="6" t="s">
        <v>5551</v>
      </c>
      <c r="AF68" s="14"/>
      <c r="AG68" s="14"/>
      <c r="AH68" s="14"/>
      <c r="AI68" s="10" t="n">
        <f aca="false">+H68-I68</f>
        <v>0</v>
      </c>
      <c r="AJ68" s="139" t="n">
        <f aca="false">+I68/H68</f>
        <v>1</v>
      </c>
      <c r="AK68" s="140" t="n">
        <f aca="false">IF(AB68&gt;=1,H68-I68,"on going")</f>
        <v>0</v>
      </c>
      <c r="AL68" s="12"/>
      <c r="AM68" s="141" t="n">
        <f aca="false">ROUND(+$H68*0.4,2)</f>
        <v>45.08</v>
      </c>
      <c r="AN68" s="141" t="n">
        <f aca="false">ROUND(+$H68*0.4,2)</f>
        <v>45.08</v>
      </c>
      <c r="AO68" s="141" t="n">
        <f aca="false">ROUND(+$H68*0.2,2)</f>
        <v>22.54</v>
      </c>
      <c r="AP68" s="142"/>
      <c r="AQ68" s="142"/>
      <c r="AR68" s="141"/>
      <c r="AS68" s="142"/>
      <c r="AT68" s="142"/>
      <c r="AU68" s="141"/>
      <c r="AV68" s="141"/>
      <c r="AW68" s="141"/>
      <c r="AX68" s="141"/>
      <c r="AY68" s="14"/>
      <c r="AZ68" s="14"/>
      <c r="BA68" s="14"/>
      <c r="BB68" s="6" t="s">
        <v>703</v>
      </c>
      <c r="BC68" s="26" t="s">
        <v>5558</v>
      </c>
      <c r="BD68" s="14"/>
    </row>
    <row collapsed="false" customFormat="false" customHeight="false" hidden="false" ht="15" outlineLevel="0" r="69">
      <c r="B69" s="6" t="s">
        <v>39</v>
      </c>
      <c r="C69" s="6" t="e">
        <f aca="false">IF(B69&lt;&gt;B68,VLOOKUP(B69,#REF!!$A$1:$B$21,2)*1000+1,C68+1)</f>
        <v>#REF!</v>
      </c>
      <c r="D69" s="6" t="s">
        <v>759</v>
      </c>
      <c r="E69" s="6" t="s">
        <v>5559</v>
      </c>
      <c r="F69" s="8" t="s">
        <v>5560</v>
      </c>
      <c r="G69" s="17" t="n">
        <v>162.92</v>
      </c>
      <c r="H69" s="17" t="n">
        <v>91.21</v>
      </c>
      <c r="I69" s="17" t="n">
        <v>91.21</v>
      </c>
      <c r="J69" s="138" t="n">
        <v>9783</v>
      </c>
      <c r="K69" s="6" t="s">
        <v>5471</v>
      </c>
      <c r="L69" s="6" t="n">
        <v>1</v>
      </c>
      <c r="M69" s="151"/>
      <c r="N69" s="14"/>
      <c r="O69" s="14"/>
      <c r="P69" s="14" t="n">
        <v>34336</v>
      </c>
      <c r="Q69" s="14" t="n">
        <v>1</v>
      </c>
      <c r="R69" s="14" t="n">
        <v>9783</v>
      </c>
      <c r="S69" s="14"/>
      <c r="T69" s="14" t="n">
        <v>0.4</v>
      </c>
      <c r="U69" s="14"/>
      <c r="V69" s="14"/>
      <c r="W69" s="14" t="n">
        <v>1631</v>
      </c>
      <c r="X69" s="14"/>
      <c r="Y69" s="14"/>
      <c r="Z69" s="14"/>
      <c r="AA69" s="14"/>
      <c r="AB69" s="6" t="n">
        <v>1</v>
      </c>
      <c r="AC69" s="6" t="s">
        <v>762</v>
      </c>
      <c r="AD69" s="6" t="s">
        <v>5369</v>
      </c>
      <c r="AE69" s="6" t="s">
        <v>5551</v>
      </c>
      <c r="AF69" s="14"/>
      <c r="AG69" s="14"/>
      <c r="AH69" s="14"/>
      <c r="AI69" s="10" t="n">
        <f aca="false">+H69-I69</f>
        <v>0</v>
      </c>
      <c r="AJ69" s="139" t="n">
        <f aca="false">+I69/H69</f>
        <v>1</v>
      </c>
      <c r="AK69" s="140" t="n">
        <f aca="false">IF(AB69&gt;=1,H69-I69,"on going")</f>
        <v>0</v>
      </c>
      <c r="AL69" s="12"/>
      <c r="AM69" s="141" t="n">
        <f aca="false">ROUND(+$H69*0.4,2)</f>
        <v>36.48</v>
      </c>
      <c r="AN69" s="141" t="n">
        <f aca="false">ROUND(+$H69*0.4,2)</f>
        <v>36.48</v>
      </c>
      <c r="AO69" s="141" t="n">
        <f aca="false">ROUND(+$H69*0.2,2)</f>
        <v>18.24</v>
      </c>
      <c r="AP69" s="142"/>
      <c r="AQ69" s="142"/>
      <c r="AR69" s="142"/>
      <c r="AS69" s="142"/>
      <c r="AT69" s="142"/>
      <c r="AU69" s="141"/>
      <c r="AV69" s="141"/>
      <c r="AW69" s="141"/>
      <c r="AX69" s="141"/>
      <c r="AY69" s="14"/>
      <c r="AZ69" s="14"/>
      <c r="BA69" s="14"/>
      <c r="BB69" s="6" t="s">
        <v>703</v>
      </c>
      <c r="BC69" s="26" t="s">
        <v>5561</v>
      </c>
      <c r="BD69" s="14"/>
    </row>
    <row collapsed="false" customFormat="false" customHeight="false" hidden="false" ht="15" outlineLevel="0" r="70">
      <c r="B70" s="6" t="s">
        <v>39</v>
      </c>
      <c r="C70" s="6" t="e">
        <f aca="false">IF(B70&lt;&gt;B69,VLOOKUP(B70,#REF!!$A$1:$B$21,2)*1000+1,C69+1)</f>
        <v>#REF!</v>
      </c>
      <c r="D70" s="6" t="s">
        <v>759</v>
      </c>
      <c r="E70" s="6" t="s">
        <v>5562</v>
      </c>
      <c r="F70" s="8" t="s">
        <v>5563</v>
      </c>
      <c r="G70" s="17" t="n">
        <v>93.23</v>
      </c>
      <c r="H70" s="17" t="n">
        <v>79.25</v>
      </c>
      <c r="I70" s="17" t="n">
        <v>79.25</v>
      </c>
      <c r="J70" s="138" t="n">
        <v>8604</v>
      </c>
      <c r="K70" s="6" t="s">
        <v>5471</v>
      </c>
      <c r="L70" s="6" t="n">
        <v>1</v>
      </c>
      <c r="M70" s="151"/>
      <c r="N70" s="14"/>
      <c r="O70" s="14"/>
      <c r="P70" s="14" t="n">
        <v>29833</v>
      </c>
      <c r="Q70" s="14" t="n">
        <v>1</v>
      </c>
      <c r="R70" s="14" t="n">
        <v>8604</v>
      </c>
      <c r="S70" s="14"/>
      <c r="T70" s="14" t="n">
        <v>0.4</v>
      </c>
      <c r="U70" s="14"/>
      <c r="V70" s="14"/>
      <c r="W70" s="14" t="n">
        <v>1434</v>
      </c>
      <c r="X70" s="14"/>
      <c r="Y70" s="14"/>
      <c r="Z70" s="14"/>
      <c r="AA70" s="14"/>
      <c r="AB70" s="6" t="n">
        <v>1</v>
      </c>
      <c r="AC70" s="6" t="s">
        <v>762</v>
      </c>
      <c r="AD70" s="6" t="s">
        <v>5369</v>
      </c>
      <c r="AE70" s="6" t="s">
        <v>5418</v>
      </c>
      <c r="AF70" s="14"/>
      <c r="AG70" s="14"/>
      <c r="AH70" s="14"/>
      <c r="AI70" s="10" t="n">
        <f aca="false">+H70-I70</f>
        <v>0</v>
      </c>
      <c r="AJ70" s="139" t="n">
        <f aca="false">+I70/H70</f>
        <v>1</v>
      </c>
      <c r="AK70" s="140" t="n">
        <f aca="false">IF(AB70&gt;=1,H70-I70,"on going")</f>
        <v>0</v>
      </c>
      <c r="AL70" s="12"/>
      <c r="AM70" s="141" t="n">
        <f aca="false">ROUND(+$H70*0.4,2)</f>
        <v>31.7</v>
      </c>
      <c r="AN70" s="141" t="n">
        <f aca="false">ROUND(+$H70*0.4,2)</f>
        <v>31.7</v>
      </c>
      <c r="AO70" s="141" t="n">
        <f aca="false">ROUND(+$H70*0.2,2)</f>
        <v>15.85</v>
      </c>
      <c r="AP70" s="142"/>
      <c r="AQ70" s="142"/>
      <c r="AR70" s="142"/>
      <c r="AS70" s="142"/>
      <c r="AT70" s="142"/>
      <c r="AU70" s="141"/>
      <c r="AV70" s="141"/>
      <c r="AW70" s="141"/>
      <c r="AX70" s="141"/>
      <c r="AY70" s="14"/>
      <c r="AZ70" s="14"/>
      <c r="BA70" s="14"/>
      <c r="BB70" s="6" t="s">
        <v>703</v>
      </c>
      <c r="BC70" s="26" t="s">
        <v>5564</v>
      </c>
      <c r="BD70" s="14"/>
    </row>
    <row collapsed="false" customFormat="false" customHeight="false" hidden="false" ht="15" outlineLevel="0" r="71">
      <c r="B71" s="6" t="s">
        <v>39</v>
      </c>
      <c r="C71" s="6" t="e">
        <f aca="false">IF(B71&lt;&gt;B70,VLOOKUP(B71,#REF!!$A$1:$B$21,2)*1000+1,C70+1)</f>
        <v>#REF!</v>
      </c>
      <c r="D71" s="6" t="s">
        <v>759</v>
      </c>
      <c r="E71" s="6" t="s">
        <v>5565</v>
      </c>
      <c r="F71" s="8" t="s">
        <v>5566</v>
      </c>
      <c r="G71" s="17" t="n">
        <v>28.4</v>
      </c>
      <c r="H71" s="17" t="n">
        <v>24.13</v>
      </c>
      <c r="I71" s="17" t="n">
        <v>24.13</v>
      </c>
      <c r="J71" s="138" t="n">
        <v>4144</v>
      </c>
      <c r="K71" s="6" t="s">
        <v>5471</v>
      </c>
      <c r="L71" s="6" t="n">
        <v>1</v>
      </c>
      <c r="M71" s="151"/>
      <c r="N71" s="14"/>
      <c r="O71" s="14"/>
      <c r="P71" s="14" t="n">
        <v>9085</v>
      </c>
      <c r="Q71" s="14" t="n">
        <v>1</v>
      </c>
      <c r="R71" s="14" t="n">
        <v>4144</v>
      </c>
      <c r="S71" s="14"/>
      <c r="T71" s="14" t="n">
        <v>0.4</v>
      </c>
      <c r="U71" s="14"/>
      <c r="V71" s="14"/>
      <c r="W71" s="14" t="n">
        <v>691</v>
      </c>
      <c r="X71" s="14"/>
      <c r="Y71" s="14"/>
      <c r="Z71" s="14"/>
      <c r="AA71" s="14"/>
      <c r="AB71" s="6" t="n">
        <v>1</v>
      </c>
      <c r="AC71" s="6" t="s">
        <v>762</v>
      </c>
      <c r="AD71" s="6" t="s">
        <v>5369</v>
      </c>
      <c r="AE71" s="6" t="s">
        <v>5551</v>
      </c>
      <c r="AF71" s="14"/>
      <c r="AG71" s="14"/>
      <c r="AH71" s="14"/>
      <c r="AI71" s="10" t="n">
        <f aca="false">+H71-I71</f>
        <v>0</v>
      </c>
      <c r="AJ71" s="139" t="n">
        <f aca="false">+I71/H71</f>
        <v>1</v>
      </c>
      <c r="AK71" s="140" t="n">
        <f aca="false">IF(AB71&gt;=1,H71-I71,"on going")</f>
        <v>0</v>
      </c>
      <c r="AL71" s="12"/>
      <c r="AM71" s="141" t="n">
        <f aca="false">ROUND(+$H71*0.4,2)</f>
        <v>9.65</v>
      </c>
      <c r="AN71" s="141" t="n">
        <f aca="false">ROUND(+$H71*0.4,2)</f>
        <v>9.65</v>
      </c>
      <c r="AO71" s="141" t="n">
        <f aca="false">ROUND(+$H71*0.2,2)</f>
        <v>4.83</v>
      </c>
      <c r="AP71" s="142"/>
      <c r="AQ71" s="142"/>
      <c r="AR71" s="142"/>
      <c r="AS71" s="142"/>
      <c r="AT71" s="142"/>
      <c r="AU71" s="150"/>
      <c r="AV71" s="141"/>
      <c r="AW71" s="141"/>
      <c r="AX71" s="141"/>
      <c r="AY71" s="14"/>
      <c r="AZ71" s="14"/>
      <c r="BA71" s="14"/>
      <c r="BB71" s="6" t="s">
        <v>703</v>
      </c>
      <c r="BC71" s="26" t="s">
        <v>5109</v>
      </c>
      <c r="BD71" s="14"/>
    </row>
    <row collapsed="false" customFormat="false" customHeight="false" hidden="false" ht="15" outlineLevel="0" r="72">
      <c r="B72" s="6" t="s">
        <v>39</v>
      </c>
      <c r="C72" s="6" t="e">
        <f aca="false">IF(B72&lt;&gt;B71,VLOOKUP(B72,#REF!!$A$1:$B$21,2)*1000+1,C71+1)</f>
        <v>#REF!</v>
      </c>
      <c r="D72" s="6" t="s">
        <v>759</v>
      </c>
      <c r="E72" s="6" t="s">
        <v>5567</v>
      </c>
      <c r="F72" s="8" t="s">
        <v>5568</v>
      </c>
      <c r="G72" s="17" t="n">
        <v>63.82</v>
      </c>
      <c r="H72" s="17" t="n">
        <v>51.62</v>
      </c>
      <c r="I72" s="17" t="n">
        <v>51.62</v>
      </c>
      <c r="J72" s="138" t="n">
        <v>2420</v>
      </c>
      <c r="K72" s="6" t="s">
        <v>5471</v>
      </c>
      <c r="L72" s="6" t="n">
        <v>1</v>
      </c>
      <c r="M72" s="151"/>
      <c r="N72" s="14"/>
      <c r="O72" s="14"/>
      <c r="P72" s="14" t="n">
        <v>19433</v>
      </c>
      <c r="Q72" s="14" t="n">
        <v>1</v>
      </c>
      <c r="R72" s="14" t="n">
        <v>2420</v>
      </c>
      <c r="S72" s="14"/>
      <c r="T72" s="14" t="n">
        <v>0.4</v>
      </c>
      <c r="U72" s="14"/>
      <c r="V72" s="14"/>
      <c r="W72" s="14" t="n">
        <v>403</v>
      </c>
      <c r="X72" s="14"/>
      <c r="Y72" s="14"/>
      <c r="Z72" s="14"/>
      <c r="AA72" s="14"/>
      <c r="AB72" s="6" t="n">
        <v>1</v>
      </c>
      <c r="AC72" s="6" t="s">
        <v>762</v>
      </c>
      <c r="AD72" s="6" t="s">
        <v>5369</v>
      </c>
      <c r="AE72" s="6" t="s">
        <v>5418</v>
      </c>
      <c r="AF72" s="14"/>
      <c r="AG72" s="14"/>
      <c r="AH72" s="14"/>
      <c r="AI72" s="10" t="n">
        <f aca="false">+H72-I72</f>
        <v>0</v>
      </c>
      <c r="AJ72" s="139" t="n">
        <f aca="false">+I72/H72</f>
        <v>1</v>
      </c>
      <c r="AK72" s="140" t="n">
        <f aca="false">IF(AB72&gt;=1,H72-I72,"on going")</f>
        <v>0</v>
      </c>
      <c r="AL72" s="12"/>
      <c r="AM72" s="141" t="n">
        <f aca="false">ROUND(+$H72*0.4,2)</f>
        <v>20.65</v>
      </c>
      <c r="AN72" s="141" t="n">
        <f aca="false">ROUND(+$H72*0.4,2)</f>
        <v>20.65</v>
      </c>
      <c r="AO72" s="141" t="n">
        <f aca="false">ROUND(+$H72*0.2,2)</f>
        <v>10.32</v>
      </c>
      <c r="AP72" s="142"/>
      <c r="AQ72" s="142"/>
      <c r="AR72" s="142"/>
      <c r="AS72" s="142"/>
      <c r="AT72" s="142"/>
      <c r="AU72" s="141"/>
      <c r="AV72" s="141"/>
      <c r="AW72" s="141"/>
      <c r="AX72" s="141"/>
      <c r="AY72" s="14"/>
      <c r="AZ72" s="14"/>
      <c r="BA72" s="14"/>
      <c r="BB72" s="6" t="s">
        <v>703</v>
      </c>
      <c r="BC72" s="26" t="s">
        <v>4312</v>
      </c>
      <c r="BD72" s="14"/>
    </row>
    <row collapsed="false" customFormat="false" customHeight="false" hidden="false" ht="15" outlineLevel="0" r="73">
      <c r="B73" s="6" t="s">
        <v>39</v>
      </c>
      <c r="C73" s="6" t="e">
        <f aca="false">IF(B73&lt;&gt;B72,VLOOKUP(B73,#REF!!$A$1:$B$21,2)*1000+1,C72+1)</f>
        <v>#REF!</v>
      </c>
      <c r="D73" s="6" t="s">
        <v>759</v>
      </c>
      <c r="E73" s="6" t="s">
        <v>5569</v>
      </c>
      <c r="F73" s="8" t="s">
        <v>5570</v>
      </c>
      <c r="G73" s="17" t="n">
        <v>156.02</v>
      </c>
      <c r="H73" s="17" t="n">
        <v>130.43</v>
      </c>
      <c r="I73" s="17" t="n">
        <v>130.43</v>
      </c>
      <c r="J73" s="138" t="n">
        <v>7855</v>
      </c>
      <c r="K73" s="6" t="s">
        <v>5471</v>
      </c>
      <c r="L73" s="6" t="n">
        <v>1</v>
      </c>
      <c r="M73" s="151"/>
      <c r="N73" s="14"/>
      <c r="O73" s="14"/>
      <c r="P73" s="14" t="n">
        <v>49104</v>
      </c>
      <c r="Q73" s="14" t="n">
        <v>1</v>
      </c>
      <c r="R73" s="14" t="n">
        <v>7855</v>
      </c>
      <c r="S73" s="14"/>
      <c r="T73" s="14" t="n">
        <v>0.4</v>
      </c>
      <c r="U73" s="14"/>
      <c r="V73" s="14"/>
      <c r="W73" s="14" t="n">
        <v>1309</v>
      </c>
      <c r="X73" s="14"/>
      <c r="Y73" s="14"/>
      <c r="Z73" s="14"/>
      <c r="AA73" s="14"/>
      <c r="AB73" s="6" t="n">
        <v>1</v>
      </c>
      <c r="AC73" s="6" t="s">
        <v>762</v>
      </c>
      <c r="AD73" s="6" t="s">
        <v>5369</v>
      </c>
      <c r="AE73" s="6" t="s">
        <v>5452</v>
      </c>
      <c r="AF73" s="14"/>
      <c r="AG73" s="14"/>
      <c r="AH73" s="14"/>
      <c r="AI73" s="10" t="n">
        <f aca="false">+H73-I73</f>
        <v>0</v>
      </c>
      <c r="AJ73" s="139" t="n">
        <f aca="false">+I73/H73</f>
        <v>1</v>
      </c>
      <c r="AK73" s="140" t="n">
        <f aca="false">IF(AB73&gt;=1,H73-I73,"on going")</f>
        <v>0</v>
      </c>
      <c r="AL73" s="12"/>
      <c r="AM73" s="141" t="n">
        <f aca="false">ROUND(+$H73*0.4,2)</f>
        <v>52.17</v>
      </c>
      <c r="AN73" s="141" t="n">
        <f aca="false">ROUND(+$H73*0.4,2)</f>
        <v>52.17</v>
      </c>
      <c r="AO73" s="141" t="n">
        <f aca="false">ROUND(+$H73*0.2,2)</f>
        <v>26.09</v>
      </c>
      <c r="AP73" s="142"/>
      <c r="AQ73" s="142"/>
      <c r="AR73" s="142"/>
      <c r="AS73" s="142"/>
      <c r="AT73" s="142"/>
      <c r="AU73" s="141"/>
      <c r="AV73" s="141"/>
      <c r="AW73" s="141"/>
      <c r="AX73" s="141"/>
      <c r="AY73" s="14"/>
      <c r="AZ73" s="14"/>
      <c r="BA73" s="14"/>
      <c r="BB73" s="6" t="s">
        <v>703</v>
      </c>
      <c r="BC73" s="26" t="s">
        <v>5571</v>
      </c>
      <c r="BD73" s="14"/>
    </row>
    <row collapsed="false" customFormat="false" customHeight="false" hidden="false" ht="15" outlineLevel="0" r="74">
      <c r="B74" s="6" t="s">
        <v>39</v>
      </c>
      <c r="C74" s="6" t="e">
        <f aca="false">IF(B74&lt;&gt;B73,VLOOKUP(B74,#REF!!$A$1:$B$21,2)*1000+1,C73+1)</f>
        <v>#REF!</v>
      </c>
      <c r="D74" s="6" t="s">
        <v>759</v>
      </c>
      <c r="E74" s="6" t="s">
        <v>5572</v>
      </c>
      <c r="F74" s="8" t="s">
        <v>5573</v>
      </c>
      <c r="G74" s="17" t="n">
        <v>157.6</v>
      </c>
      <c r="H74" s="17" t="n">
        <v>128.49</v>
      </c>
      <c r="I74" s="17" t="n">
        <v>128.49</v>
      </c>
      <c r="J74" s="138" t="n">
        <v>7326</v>
      </c>
      <c r="K74" s="6" t="s">
        <v>5471</v>
      </c>
      <c r="L74" s="6" t="n">
        <v>1</v>
      </c>
      <c r="M74" s="151"/>
      <c r="N74" s="14"/>
      <c r="O74" s="14"/>
      <c r="P74" s="14" t="n">
        <v>48375</v>
      </c>
      <c r="Q74" s="14" t="n">
        <v>2</v>
      </c>
      <c r="R74" s="14" t="n">
        <v>7326</v>
      </c>
      <c r="S74" s="14"/>
      <c r="T74" s="14" t="n">
        <v>0.4</v>
      </c>
      <c r="U74" s="14"/>
      <c r="V74" s="14"/>
      <c r="W74" s="14" t="n">
        <v>1221</v>
      </c>
      <c r="X74" s="14"/>
      <c r="Y74" s="14"/>
      <c r="Z74" s="14"/>
      <c r="AA74" s="14"/>
      <c r="AB74" s="6" t="n">
        <v>1</v>
      </c>
      <c r="AC74" s="6" t="s">
        <v>762</v>
      </c>
      <c r="AD74" s="6" t="s">
        <v>5369</v>
      </c>
      <c r="AE74" s="6" t="s">
        <v>5551</v>
      </c>
      <c r="AF74" s="14"/>
      <c r="AG74" s="14"/>
      <c r="AH74" s="14"/>
      <c r="AI74" s="10" t="n">
        <f aca="false">+H74-I74</f>
        <v>0</v>
      </c>
      <c r="AJ74" s="139" t="n">
        <f aca="false">+I74/H74</f>
        <v>1</v>
      </c>
      <c r="AK74" s="140" t="n">
        <f aca="false">IF(AB74&gt;=1,H74-I74,"on going")</f>
        <v>0</v>
      </c>
      <c r="AL74" s="12"/>
      <c r="AM74" s="141" t="n">
        <f aca="false">ROUND(+$H74*0.4,2)</f>
        <v>51.4</v>
      </c>
      <c r="AN74" s="141" t="n">
        <f aca="false">ROUND(+$H74*0.4,2)</f>
        <v>51.4</v>
      </c>
      <c r="AO74" s="141" t="n">
        <f aca="false">ROUND(+$H74*0.2,2)</f>
        <v>25.7</v>
      </c>
      <c r="AP74" s="142"/>
      <c r="AQ74" s="142"/>
      <c r="AR74" s="142"/>
      <c r="AS74" s="142"/>
      <c r="AT74" s="142"/>
      <c r="AU74" s="141"/>
      <c r="AV74" s="141"/>
      <c r="AW74" s="141"/>
      <c r="AX74" s="141"/>
      <c r="AY74" s="14"/>
      <c r="AZ74" s="14"/>
      <c r="BA74" s="14"/>
      <c r="BB74" s="6" t="s">
        <v>703</v>
      </c>
      <c r="BC74" s="26" t="s">
        <v>5574</v>
      </c>
      <c r="BD74" s="14"/>
    </row>
    <row collapsed="false" customFormat="false" customHeight="false" hidden="false" ht="15" outlineLevel="0" r="75">
      <c r="B75" s="6" t="s">
        <v>39</v>
      </c>
      <c r="C75" s="6" t="e">
        <f aca="false">IF(B75&lt;&gt;B74,VLOOKUP(B75,#REF!!$A$1:$B$21,2)*1000+1,C74+1)</f>
        <v>#REF!</v>
      </c>
      <c r="D75" s="6" t="s">
        <v>759</v>
      </c>
      <c r="E75" s="6" t="s">
        <v>5575</v>
      </c>
      <c r="F75" s="8" t="s">
        <v>5576</v>
      </c>
      <c r="G75" s="17" t="n">
        <v>19</v>
      </c>
      <c r="H75" s="17" t="n">
        <v>16.15</v>
      </c>
      <c r="I75" s="17" t="n">
        <v>16.15</v>
      </c>
      <c r="J75" s="138" t="n">
        <v>3558</v>
      </c>
      <c r="K75" s="6" t="s">
        <v>5471</v>
      </c>
      <c r="L75" s="6" t="n">
        <v>1</v>
      </c>
      <c r="M75" s="151"/>
      <c r="N75" s="14"/>
      <c r="O75" s="14"/>
      <c r="P75" s="14" t="n">
        <v>24297</v>
      </c>
      <c r="Q75" s="14" t="n">
        <v>1</v>
      </c>
      <c r="R75" s="14" t="n">
        <v>3558</v>
      </c>
      <c r="S75" s="14"/>
      <c r="T75" s="14" t="n">
        <v>0.4</v>
      </c>
      <c r="U75" s="14"/>
      <c r="V75" s="14"/>
      <c r="W75" s="14" t="n">
        <v>593</v>
      </c>
      <c r="X75" s="14"/>
      <c r="Y75" s="14"/>
      <c r="Z75" s="14"/>
      <c r="AA75" s="14"/>
      <c r="AB75" s="6" t="n">
        <v>1</v>
      </c>
      <c r="AC75" s="6" t="s">
        <v>762</v>
      </c>
      <c r="AD75" s="6" t="s">
        <v>5369</v>
      </c>
      <c r="AE75" s="6" t="s">
        <v>5369</v>
      </c>
      <c r="AF75" s="14"/>
      <c r="AG75" s="14"/>
      <c r="AH75" s="14"/>
      <c r="AI75" s="10" t="n">
        <f aca="false">+H75-I75</f>
        <v>0</v>
      </c>
      <c r="AJ75" s="139" t="n">
        <f aca="false">+I75/H75</f>
        <v>1</v>
      </c>
      <c r="AK75" s="140" t="n">
        <f aca="false">IF(AB75&gt;=1,H75-I75,"on going")</f>
        <v>0</v>
      </c>
      <c r="AL75" s="12"/>
      <c r="AM75" s="141" t="n">
        <f aca="false">ROUND(+$H75*0.4,2)</f>
        <v>6.46</v>
      </c>
      <c r="AN75" s="141" t="n">
        <f aca="false">ROUND(+$H75*0.4,2)</f>
        <v>6.46</v>
      </c>
      <c r="AO75" s="141" t="n">
        <f aca="false">ROUND(+$H75*0.2,2)</f>
        <v>3.23</v>
      </c>
      <c r="AP75" s="142"/>
      <c r="AQ75" s="142"/>
      <c r="AR75" s="142"/>
      <c r="AS75" s="142"/>
      <c r="AT75" s="142"/>
      <c r="AU75" s="141"/>
      <c r="AV75" s="141"/>
      <c r="AW75" s="141"/>
      <c r="AX75" s="142"/>
      <c r="AY75" s="14"/>
      <c r="AZ75" s="14"/>
      <c r="BA75" s="14"/>
      <c r="BB75" s="6" t="s">
        <v>703</v>
      </c>
      <c r="BC75" s="26" t="s">
        <v>5577</v>
      </c>
      <c r="BD75" s="14"/>
    </row>
    <row collapsed="false" customFormat="false" customHeight="false" hidden="false" ht="15" outlineLevel="0" r="76">
      <c r="B76" s="6" t="s">
        <v>39</v>
      </c>
      <c r="C76" s="6" t="e">
        <f aca="false">IF(B76&lt;&gt;B75,VLOOKUP(B76,#REF!!$A$1:$B$21,2)*1000+1,C75+1)</f>
        <v>#REF!</v>
      </c>
      <c r="D76" s="6" t="s">
        <v>759</v>
      </c>
      <c r="E76" s="6" t="s">
        <v>5578</v>
      </c>
      <c r="F76" s="8" t="s">
        <v>5579</v>
      </c>
      <c r="G76" s="17" t="n">
        <v>73.88</v>
      </c>
      <c r="H76" s="17" t="n">
        <v>62.8</v>
      </c>
      <c r="I76" s="17" t="n">
        <v>62.8</v>
      </c>
      <c r="J76" s="138" t="n">
        <v>2578</v>
      </c>
      <c r="K76" s="6" t="s">
        <v>5471</v>
      </c>
      <c r="L76" s="6" t="n">
        <v>1</v>
      </c>
      <c r="M76" s="151"/>
      <c r="N76" s="14"/>
      <c r="O76" s="14"/>
      <c r="P76" s="14" t="n">
        <v>23641</v>
      </c>
      <c r="Q76" s="14" t="n">
        <v>1</v>
      </c>
      <c r="R76" s="14" t="n">
        <v>2578</v>
      </c>
      <c r="S76" s="14"/>
      <c r="T76" s="14" t="n">
        <v>0.4</v>
      </c>
      <c r="U76" s="14"/>
      <c r="V76" s="14"/>
      <c r="W76" s="14" t="n">
        <v>430</v>
      </c>
      <c r="X76" s="14"/>
      <c r="Y76" s="14"/>
      <c r="Z76" s="14"/>
      <c r="AA76" s="14"/>
      <c r="AB76" s="6" t="n">
        <v>1</v>
      </c>
      <c r="AC76" s="6" t="s">
        <v>762</v>
      </c>
      <c r="AD76" s="6" t="s">
        <v>5369</v>
      </c>
      <c r="AE76" s="6" t="s">
        <v>5418</v>
      </c>
      <c r="AF76" s="14"/>
      <c r="AG76" s="14"/>
      <c r="AH76" s="14"/>
      <c r="AI76" s="10" t="n">
        <f aca="false">+H76-I76</f>
        <v>0</v>
      </c>
      <c r="AJ76" s="139" t="n">
        <f aca="false">+I76/H76</f>
        <v>1</v>
      </c>
      <c r="AK76" s="140" t="n">
        <f aca="false">IF(AB76&gt;=1,H76-I76,"on going")</f>
        <v>0</v>
      </c>
      <c r="AL76" s="12"/>
      <c r="AM76" s="141" t="n">
        <f aca="false">ROUND(+$H76*0.4,2)</f>
        <v>25.12</v>
      </c>
      <c r="AN76" s="141" t="n">
        <f aca="false">ROUND(+$H76*0.4,2)</f>
        <v>25.12</v>
      </c>
      <c r="AO76" s="141" t="n">
        <f aca="false">ROUND(+$H76*0.2,2)</f>
        <v>12.56</v>
      </c>
      <c r="AP76" s="142"/>
      <c r="AQ76" s="142"/>
      <c r="AR76" s="142"/>
      <c r="AS76" s="142"/>
      <c r="AT76" s="142"/>
      <c r="AU76" s="141"/>
      <c r="AV76" s="141"/>
      <c r="AW76" s="141"/>
      <c r="AX76" s="142"/>
      <c r="AY76" s="14"/>
      <c r="AZ76" s="14"/>
      <c r="BA76" s="14"/>
      <c r="BB76" s="6" t="s">
        <v>703</v>
      </c>
      <c r="BC76" s="26" t="s">
        <v>5580</v>
      </c>
      <c r="BD76" s="14"/>
    </row>
    <row collapsed="false" customFormat="false" customHeight="false" hidden="false" ht="15" outlineLevel="0" r="77">
      <c r="B77" s="6" t="s">
        <v>39</v>
      </c>
      <c r="C77" s="6" t="e">
        <f aca="false">IF(B77&lt;&gt;B76,VLOOKUP(B77,#REF!!$A$1:$B$21,2)*1000+1,C76+1)</f>
        <v>#REF!</v>
      </c>
      <c r="D77" s="6" t="s">
        <v>759</v>
      </c>
      <c r="E77" s="6" t="s">
        <v>5581</v>
      </c>
      <c r="F77" s="8" t="s">
        <v>5582</v>
      </c>
      <c r="G77" s="17" t="n">
        <v>19</v>
      </c>
      <c r="H77" s="17" t="n">
        <v>16.15</v>
      </c>
      <c r="I77" s="17" t="n">
        <v>16.15</v>
      </c>
      <c r="J77" s="138" t="n">
        <v>4266</v>
      </c>
      <c r="K77" s="6" t="s">
        <v>5471</v>
      </c>
      <c r="L77" s="6" t="n">
        <v>1</v>
      </c>
      <c r="M77" s="151"/>
      <c r="N77" s="14"/>
      <c r="O77" s="14"/>
      <c r="P77" s="14" t="n">
        <v>27922</v>
      </c>
      <c r="Q77" s="14" t="n">
        <v>1</v>
      </c>
      <c r="R77" s="14" t="n">
        <v>4266</v>
      </c>
      <c r="S77" s="14"/>
      <c r="T77" s="14" t="n">
        <v>0.4</v>
      </c>
      <c r="U77" s="14"/>
      <c r="V77" s="14"/>
      <c r="W77" s="14" t="n">
        <v>711</v>
      </c>
      <c r="X77" s="14"/>
      <c r="Y77" s="14"/>
      <c r="Z77" s="14"/>
      <c r="AA77" s="14"/>
      <c r="AB77" s="6" t="n">
        <v>1</v>
      </c>
      <c r="AC77" s="6" t="s">
        <v>762</v>
      </c>
      <c r="AD77" s="6" t="s">
        <v>5369</v>
      </c>
      <c r="AE77" s="6" t="s">
        <v>5418</v>
      </c>
      <c r="AF77" s="14"/>
      <c r="AG77" s="14"/>
      <c r="AH77" s="14"/>
      <c r="AI77" s="10" t="n">
        <f aca="false">+H77-I77</f>
        <v>0</v>
      </c>
      <c r="AJ77" s="139" t="n">
        <f aca="false">+I77/H77</f>
        <v>1</v>
      </c>
      <c r="AK77" s="140" t="n">
        <f aca="false">IF(AB77&gt;=1,H77-I77,"on going")</f>
        <v>0</v>
      </c>
      <c r="AL77" s="12"/>
      <c r="AM77" s="141" t="n">
        <f aca="false">ROUND(+$H77*0.4,2)</f>
        <v>6.46</v>
      </c>
      <c r="AN77" s="141" t="n">
        <f aca="false">ROUND(+$H77*0.4,2)</f>
        <v>6.46</v>
      </c>
      <c r="AO77" s="141" t="n">
        <f aca="false">ROUND(+$H77*0.2,2)</f>
        <v>3.23</v>
      </c>
      <c r="AP77" s="142"/>
      <c r="AQ77" s="142"/>
      <c r="AR77" s="142"/>
      <c r="AS77" s="142"/>
      <c r="AT77" s="142"/>
      <c r="AU77" s="141"/>
      <c r="AV77" s="141"/>
      <c r="AW77" s="141"/>
      <c r="AX77" s="142"/>
      <c r="AY77" s="14"/>
      <c r="AZ77" s="14"/>
      <c r="BA77" s="14"/>
      <c r="BB77" s="6" t="s">
        <v>703</v>
      </c>
      <c r="BC77" s="26" t="s">
        <v>5080</v>
      </c>
      <c r="BD77" s="14"/>
    </row>
    <row collapsed="false" customFormat="false" customHeight="false" hidden="false" ht="15" outlineLevel="0" r="78">
      <c r="B78" s="6" t="s">
        <v>39</v>
      </c>
      <c r="C78" s="6" t="e">
        <f aca="false">IF(B78&lt;&gt;B77,VLOOKUP(B78,#REF!!$A$1:$B$21,2)*1000+1,C77+1)</f>
        <v>#REF!</v>
      </c>
      <c r="D78" s="6" t="s">
        <v>759</v>
      </c>
      <c r="E78" s="6" t="s">
        <v>5583</v>
      </c>
      <c r="F78" s="8" t="s">
        <v>5584</v>
      </c>
      <c r="G78" s="17" t="n">
        <v>125.05</v>
      </c>
      <c r="H78" s="17" t="n">
        <v>106.29</v>
      </c>
      <c r="I78" s="17" t="n">
        <v>106.29</v>
      </c>
      <c r="J78" s="138" t="n">
        <v>5928</v>
      </c>
      <c r="K78" s="6" t="s">
        <v>5471</v>
      </c>
      <c r="L78" s="6" t="n">
        <v>1</v>
      </c>
      <c r="M78" s="151"/>
      <c r="N78" s="14"/>
      <c r="O78" s="14"/>
      <c r="P78" s="14" t="n">
        <v>40016</v>
      </c>
      <c r="Q78" s="14" t="n">
        <v>1</v>
      </c>
      <c r="R78" s="14" t="n">
        <v>5928</v>
      </c>
      <c r="S78" s="14"/>
      <c r="T78" s="14" t="n">
        <v>0.4</v>
      </c>
      <c r="U78" s="14"/>
      <c r="V78" s="14"/>
      <c r="W78" s="14" t="n">
        <v>988</v>
      </c>
      <c r="X78" s="14"/>
      <c r="Y78" s="14"/>
      <c r="Z78" s="14"/>
      <c r="AA78" s="14"/>
      <c r="AB78" s="6" t="n">
        <v>1</v>
      </c>
      <c r="AC78" s="6" t="s">
        <v>762</v>
      </c>
      <c r="AD78" s="6" t="s">
        <v>5369</v>
      </c>
      <c r="AE78" s="6" t="s">
        <v>5551</v>
      </c>
      <c r="AF78" s="14"/>
      <c r="AG78" s="14"/>
      <c r="AH78" s="14"/>
      <c r="AI78" s="10" t="n">
        <f aca="false">+H78-I78</f>
        <v>0</v>
      </c>
      <c r="AJ78" s="139" t="n">
        <f aca="false">+I78/H78</f>
        <v>1</v>
      </c>
      <c r="AK78" s="140" t="n">
        <f aca="false">IF(AB78&gt;=1,H78-I78,"on going")</f>
        <v>0</v>
      </c>
      <c r="AL78" s="12"/>
      <c r="AM78" s="141" t="n">
        <f aca="false">ROUND(+$H78*0.4,2)</f>
        <v>42.52</v>
      </c>
      <c r="AN78" s="141" t="n">
        <f aca="false">ROUND(+$H78*0.4,2)</f>
        <v>42.52</v>
      </c>
      <c r="AO78" s="141" t="n">
        <f aca="false">ROUND(+$H78*0.2,2)</f>
        <v>21.26</v>
      </c>
      <c r="AP78" s="142"/>
      <c r="AQ78" s="142"/>
      <c r="AR78" s="142"/>
      <c r="AS78" s="142"/>
      <c r="AT78" s="142"/>
      <c r="AU78" s="141"/>
      <c r="AV78" s="141"/>
      <c r="AW78" s="141"/>
      <c r="AX78" s="142"/>
      <c r="AY78" s="14"/>
      <c r="AZ78" s="14"/>
      <c r="BA78" s="14"/>
      <c r="BB78" s="6" t="s">
        <v>703</v>
      </c>
      <c r="BC78" s="26" t="s">
        <v>5585</v>
      </c>
      <c r="BD78" s="14"/>
    </row>
    <row collapsed="false" customFormat="false" customHeight="false" hidden="false" ht="15" outlineLevel="0" r="79">
      <c r="B79" s="6" t="s">
        <v>39</v>
      </c>
      <c r="C79" s="6" t="e">
        <f aca="false">IF(B79&lt;&gt;B78,VLOOKUP(B79,#REF!!$A$1:$B$21,2)*1000+1,C78+1)</f>
        <v>#REF!</v>
      </c>
      <c r="D79" s="6" t="s">
        <v>759</v>
      </c>
      <c r="E79" s="6" t="s">
        <v>5586</v>
      </c>
      <c r="F79" s="8" t="s">
        <v>5587</v>
      </c>
      <c r="G79" s="17" t="n">
        <v>44.3</v>
      </c>
      <c r="H79" s="17" t="n">
        <v>37.66</v>
      </c>
      <c r="I79" s="17" t="n">
        <v>37.66</v>
      </c>
      <c r="J79" s="138" t="n">
        <v>5832</v>
      </c>
      <c r="K79" s="6" t="s">
        <v>5471</v>
      </c>
      <c r="L79" s="6" t="n">
        <v>1</v>
      </c>
      <c r="M79" s="151"/>
      <c r="N79" s="14"/>
      <c r="O79" s="14"/>
      <c r="P79" s="14" t="n">
        <v>14176</v>
      </c>
      <c r="Q79" s="14" t="n">
        <v>1</v>
      </c>
      <c r="R79" s="14" t="n">
        <v>5832</v>
      </c>
      <c r="S79" s="14"/>
      <c r="T79" s="14" t="n">
        <v>0.4</v>
      </c>
      <c r="U79" s="14"/>
      <c r="V79" s="14"/>
      <c r="W79" s="14" t="n">
        <v>972</v>
      </c>
      <c r="X79" s="14"/>
      <c r="Y79" s="14"/>
      <c r="Z79" s="14"/>
      <c r="AA79" s="14"/>
      <c r="AB79" s="6" t="n">
        <v>1</v>
      </c>
      <c r="AC79" s="6" t="s">
        <v>762</v>
      </c>
      <c r="AD79" s="6" t="s">
        <v>5369</v>
      </c>
      <c r="AE79" s="6" t="s">
        <v>5452</v>
      </c>
      <c r="AF79" s="14"/>
      <c r="AG79" s="14"/>
      <c r="AH79" s="14"/>
      <c r="AI79" s="10" t="n">
        <f aca="false">+H79-I79</f>
        <v>0</v>
      </c>
      <c r="AJ79" s="139" t="n">
        <f aca="false">+I79/H79</f>
        <v>1</v>
      </c>
      <c r="AK79" s="140" t="n">
        <f aca="false">IF(AB79&gt;=1,H79-I79,"on going")</f>
        <v>0</v>
      </c>
      <c r="AL79" s="12"/>
      <c r="AM79" s="141" t="n">
        <f aca="false">ROUND(+$H79*0.4,2)</f>
        <v>15.06</v>
      </c>
      <c r="AN79" s="141" t="n">
        <f aca="false">ROUND(+$H79*0.4,2)</f>
        <v>15.06</v>
      </c>
      <c r="AO79" s="141" t="n">
        <f aca="false">ROUND(+$H79*0.2,2)</f>
        <v>7.53</v>
      </c>
      <c r="AP79" s="142"/>
      <c r="AQ79" s="142"/>
      <c r="AR79" s="142"/>
      <c r="AS79" s="142"/>
      <c r="AT79" s="142"/>
      <c r="AU79" s="141"/>
      <c r="AV79" s="141"/>
      <c r="AW79" s="141"/>
      <c r="AX79" s="141"/>
      <c r="AY79" s="14"/>
      <c r="AZ79" s="14"/>
      <c r="BA79" s="14"/>
      <c r="BB79" s="6" t="s">
        <v>703</v>
      </c>
      <c r="BC79" s="26" t="s">
        <v>4322</v>
      </c>
      <c r="BD79" s="14"/>
    </row>
    <row collapsed="false" customFormat="false" customHeight="false" hidden="false" ht="15" outlineLevel="0" r="80">
      <c r="B80" s="6" t="s">
        <v>39</v>
      </c>
      <c r="C80" s="6" t="e">
        <f aca="false">IF(B80&lt;&gt;B79,VLOOKUP(B80,#REF!!$A$1:$B$21,2)*1000+1,C79+1)</f>
        <v>#REF!</v>
      </c>
      <c r="D80" s="6" t="s">
        <v>759</v>
      </c>
      <c r="E80" s="6" t="s">
        <v>5588</v>
      </c>
      <c r="F80" s="8" t="s">
        <v>5589</v>
      </c>
      <c r="G80" s="17" t="n">
        <v>149.78</v>
      </c>
      <c r="H80" s="17" t="n">
        <v>125.13</v>
      </c>
      <c r="I80" s="17" t="n">
        <v>125.13</v>
      </c>
      <c r="J80" s="138" t="n">
        <v>7545</v>
      </c>
      <c r="K80" s="6" t="s">
        <v>5471</v>
      </c>
      <c r="L80" s="6" t="n">
        <v>1</v>
      </c>
      <c r="M80" s="151"/>
      <c r="N80" s="14"/>
      <c r="O80" s="14"/>
      <c r="P80" s="14" t="n">
        <v>47107</v>
      </c>
      <c r="Q80" s="14" t="n">
        <v>1</v>
      </c>
      <c r="R80" s="14" t="n">
        <v>7545</v>
      </c>
      <c r="S80" s="14"/>
      <c r="T80" s="14" t="n">
        <v>0.4</v>
      </c>
      <c r="U80" s="14"/>
      <c r="V80" s="14"/>
      <c r="W80" s="14" t="n">
        <v>1258</v>
      </c>
      <c r="X80" s="14"/>
      <c r="Y80" s="14"/>
      <c r="Z80" s="14"/>
      <c r="AA80" s="14"/>
      <c r="AB80" s="6" t="n">
        <v>1</v>
      </c>
      <c r="AC80" s="6" t="s">
        <v>762</v>
      </c>
      <c r="AD80" s="6" t="s">
        <v>5369</v>
      </c>
      <c r="AE80" s="6" t="s">
        <v>5590</v>
      </c>
      <c r="AF80" s="14"/>
      <c r="AG80" s="14"/>
      <c r="AH80" s="14"/>
      <c r="AI80" s="10" t="n">
        <f aca="false">+H80-I80</f>
        <v>0</v>
      </c>
      <c r="AJ80" s="139" t="n">
        <f aca="false">+I80/H80</f>
        <v>1</v>
      </c>
      <c r="AK80" s="140" t="n">
        <f aca="false">IF(AB80&gt;=1,H80-I80,"on going")</f>
        <v>0</v>
      </c>
      <c r="AL80" s="12"/>
      <c r="AM80" s="141" t="n">
        <f aca="false">ROUND(+$H80*0.4,2)</f>
        <v>50.05</v>
      </c>
      <c r="AN80" s="141" t="n">
        <f aca="false">ROUND(+$H80*0.4,2)</f>
        <v>50.05</v>
      </c>
      <c r="AO80" s="141" t="n">
        <f aca="false">ROUND(+$H80*0.2,2)</f>
        <v>25.03</v>
      </c>
      <c r="AP80" s="142"/>
      <c r="AQ80" s="142"/>
      <c r="AR80" s="150"/>
      <c r="AS80" s="142"/>
      <c r="AT80" s="142"/>
      <c r="AU80" s="141"/>
      <c r="AV80" s="141"/>
      <c r="AW80" s="141"/>
      <c r="AX80" s="141"/>
      <c r="AY80" s="14"/>
      <c r="AZ80" s="14"/>
      <c r="BA80" s="14"/>
      <c r="BB80" s="6" t="s">
        <v>703</v>
      </c>
      <c r="BC80" s="26" t="s">
        <v>5084</v>
      </c>
      <c r="BD80" s="14"/>
    </row>
    <row collapsed="false" customFormat="false" customHeight="false" hidden="false" ht="15" outlineLevel="0" r="81">
      <c r="B81" s="6" t="s">
        <v>39</v>
      </c>
      <c r="C81" s="6" t="e">
        <f aca="false">IF(B81&lt;&gt;B80,VLOOKUP(B81,#REF!!$A$1:$B$21,2)*1000+1,C80+1)</f>
        <v>#REF!</v>
      </c>
      <c r="D81" s="6" t="s">
        <v>759</v>
      </c>
      <c r="E81" s="6" t="s">
        <v>5591</v>
      </c>
      <c r="F81" s="8" t="s">
        <v>5592</v>
      </c>
      <c r="G81" s="17" t="n">
        <v>58.74</v>
      </c>
      <c r="H81" s="17" t="n">
        <v>49.93</v>
      </c>
      <c r="I81" s="17" t="n">
        <v>49.93</v>
      </c>
      <c r="J81" s="138" t="n">
        <v>4952</v>
      </c>
      <c r="K81" s="6" t="s">
        <v>5471</v>
      </c>
      <c r="L81" s="6" t="n">
        <v>1</v>
      </c>
      <c r="M81" s="151"/>
      <c r="N81" s="14"/>
      <c r="O81" s="14"/>
      <c r="P81" s="14" t="n">
        <v>18797</v>
      </c>
      <c r="Q81" s="14" t="n">
        <v>1</v>
      </c>
      <c r="R81" s="14" t="n">
        <v>4952</v>
      </c>
      <c r="S81" s="14"/>
      <c r="T81" s="14" t="n">
        <v>0.4</v>
      </c>
      <c r="U81" s="14"/>
      <c r="V81" s="14"/>
      <c r="W81" s="14" t="n">
        <v>825</v>
      </c>
      <c r="X81" s="14"/>
      <c r="Y81" s="14"/>
      <c r="Z81" s="14"/>
      <c r="AA81" s="14"/>
      <c r="AB81" s="6" t="n">
        <v>1</v>
      </c>
      <c r="AC81" s="6" t="s">
        <v>762</v>
      </c>
      <c r="AD81" s="6" t="s">
        <v>5369</v>
      </c>
      <c r="AE81" s="6" t="s">
        <v>5590</v>
      </c>
      <c r="AF81" s="14"/>
      <c r="AG81" s="14"/>
      <c r="AH81" s="14"/>
      <c r="AI81" s="10" t="n">
        <f aca="false">+H81-I81</f>
        <v>0</v>
      </c>
      <c r="AJ81" s="139" t="n">
        <f aca="false">+I81/H81</f>
        <v>1</v>
      </c>
      <c r="AK81" s="140" t="n">
        <f aca="false">IF(AB81&gt;=1,H81-I81,"on going")</f>
        <v>0</v>
      </c>
      <c r="AL81" s="12"/>
      <c r="AM81" s="141" t="n">
        <f aca="false">ROUND(+$H81*0.4,2)</f>
        <v>19.97</v>
      </c>
      <c r="AN81" s="141" t="n">
        <f aca="false">ROUND(+$H81*0.4,2)</f>
        <v>19.97</v>
      </c>
      <c r="AO81" s="141" t="n">
        <f aca="false">ROUND(+$H81*0.2,2)</f>
        <v>9.99</v>
      </c>
      <c r="AP81" s="142"/>
      <c r="AQ81" s="142"/>
      <c r="AR81" s="141"/>
      <c r="AS81" s="142"/>
      <c r="AT81" s="142"/>
      <c r="AU81" s="141"/>
      <c r="AV81" s="141"/>
      <c r="AW81" s="141"/>
      <c r="AX81" s="141"/>
      <c r="AY81" s="11"/>
      <c r="AZ81" s="14"/>
      <c r="BA81" s="11"/>
      <c r="BB81" s="6" t="s">
        <v>703</v>
      </c>
      <c r="BC81" s="26" t="s">
        <v>5593</v>
      </c>
      <c r="BD81" s="14"/>
    </row>
    <row collapsed="false" customFormat="false" customHeight="false" hidden="false" ht="15" outlineLevel="0" r="82">
      <c r="B82" s="6" t="s">
        <v>39</v>
      </c>
      <c r="C82" s="6" t="e">
        <f aca="false">IF(B82&lt;&gt;B81,VLOOKUP(B82,#REF!!$A$1:$B$21,2)*1000+1,C81+1)</f>
        <v>#REF!</v>
      </c>
      <c r="D82" s="6" t="s">
        <v>759</v>
      </c>
      <c r="E82" s="6" t="s">
        <v>5594</v>
      </c>
      <c r="F82" s="8" t="s">
        <v>5595</v>
      </c>
      <c r="G82" s="17" t="n">
        <v>78.4</v>
      </c>
      <c r="H82" s="17" t="n">
        <v>66.64</v>
      </c>
      <c r="I82" s="17" t="n">
        <v>66.64</v>
      </c>
      <c r="J82" s="138" t="n">
        <v>8270</v>
      </c>
      <c r="K82" s="6" t="s">
        <v>5471</v>
      </c>
      <c r="L82" s="6" t="n">
        <v>1</v>
      </c>
      <c r="M82" s="151"/>
      <c r="N82" s="14"/>
      <c r="O82" s="14"/>
      <c r="P82" s="14" t="n">
        <v>25088</v>
      </c>
      <c r="Q82" s="14" t="n">
        <v>1</v>
      </c>
      <c r="R82" s="14" t="n">
        <v>8270</v>
      </c>
      <c r="S82" s="14"/>
      <c r="T82" s="14" t="n">
        <v>0.4</v>
      </c>
      <c r="U82" s="14"/>
      <c r="V82" s="14"/>
      <c r="W82" s="14" t="n">
        <v>1378</v>
      </c>
      <c r="X82" s="14"/>
      <c r="Y82" s="14"/>
      <c r="Z82" s="14"/>
      <c r="AA82" s="14"/>
      <c r="AB82" s="6" t="n">
        <v>1</v>
      </c>
      <c r="AC82" s="6" t="s">
        <v>762</v>
      </c>
      <c r="AD82" s="6" t="s">
        <v>5369</v>
      </c>
      <c r="AE82" s="6" t="s">
        <v>5418</v>
      </c>
      <c r="AF82" s="14"/>
      <c r="AG82" s="14"/>
      <c r="AH82" s="14"/>
      <c r="AI82" s="10" t="n">
        <f aca="false">+H82-I82</f>
        <v>0</v>
      </c>
      <c r="AJ82" s="139" t="n">
        <f aca="false">+I82/H82</f>
        <v>1</v>
      </c>
      <c r="AK82" s="140" t="n">
        <f aca="false">IF(AB82&gt;=1,H82-I82,"on going")</f>
        <v>0</v>
      </c>
      <c r="AL82" s="12"/>
      <c r="AM82" s="141" t="n">
        <f aca="false">ROUND(+$H82*0.4,2)</f>
        <v>26.66</v>
      </c>
      <c r="AN82" s="141" t="n">
        <f aca="false">ROUND(+$H82*0.4,2)</f>
        <v>26.66</v>
      </c>
      <c r="AO82" s="141" t="n">
        <f aca="false">ROUND(+$H82*0.2,2)</f>
        <v>13.33</v>
      </c>
      <c r="AP82" s="142"/>
      <c r="AQ82" s="142"/>
      <c r="AR82" s="141"/>
      <c r="AS82" s="142"/>
      <c r="AT82" s="142"/>
      <c r="AU82" s="141"/>
      <c r="AV82" s="141"/>
      <c r="AW82" s="141"/>
      <c r="AX82" s="141"/>
      <c r="AY82" s="14"/>
      <c r="AZ82" s="14"/>
      <c r="BA82" s="14"/>
      <c r="BB82" s="6" t="s">
        <v>703</v>
      </c>
      <c r="BC82" s="26" t="s">
        <v>5596</v>
      </c>
      <c r="BD82" s="14"/>
    </row>
    <row collapsed="false" customFormat="false" customHeight="false" hidden="false" ht="15" outlineLevel="0" r="83">
      <c r="B83" s="6" t="s">
        <v>39</v>
      </c>
      <c r="C83" s="6" t="e">
        <f aca="false">IF(B83&lt;&gt;B82,VLOOKUP(B83,#REF!!$A$1:$B$21,2)*1000+1,C82+1)</f>
        <v>#REF!</v>
      </c>
      <c r="D83" s="6" t="s">
        <v>759</v>
      </c>
      <c r="E83" s="6" t="s">
        <v>5597</v>
      </c>
      <c r="F83" s="8" t="s">
        <v>5598</v>
      </c>
      <c r="G83" s="17" t="n">
        <v>101.93</v>
      </c>
      <c r="H83" s="17" t="n">
        <v>84.89</v>
      </c>
      <c r="I83" s="17" t="n">
        <v>84.89</v>
      </c>
      <c r="J83" s="138" t="n">
        <v>18386</v>
      </c>
      <c r="K83" s="6" t="s">
        <v>5471</v>
      </c>
      <c r="L83" s="6" t="n">
        <v>1</v>
      </c>
      <c r="M83" s="151"/>
      <c r="N83" s="14"/>
      <c r="O83" s="14"/>
      <c r="P83" s="14" t="n">
        <v>31959</v>
      </c>
      <c r="Q83" s="14" t="n">
        <v>1</v>
      </c>
      <c r="R83" s="14" t="n">
        <v>18386</v>
      </c>
      <c r="S83" s="14"/>
      <c r="T83" s="14" t="n">
        <v>0.4</v>
      </c>
      <c r="U83" s="14"/>
      <c r="V83" s="14"/>
      <c r="W83" s="14" t="n">
        <v>3064</v>
      </c>
      <c r="X83" s="14"/>
      <c r="Y83" s="14"/>
      <c r="Z83" s="14"/>
      <c r="AA83" s="14"/>
      <c r="AB83" s="6" t="n">
        <v>1</v>
      </c>
      <c r="AC83" s="6" t="s">
        <v>762</v>
      </c>
      <c r="AD83" s="6" t="s">
        <v>5369</v>
      </c>
      <c r="AE83" s="6" t="s">
        <v>5551</v>
      </c>
      <c r="AF83" s="14"/>
      <c r="AG83" s="14"/>
      <c r="AH83" s="14"/>
      <c r="AI83" s="10" t="n">
        <f aca="false">+H83-I83</f>
        <v>0</v>
      </c>
      <c r="AJ83" s="139" t="n">
        <f aca="false">+I83/H83</f>
        <v>1</v>
      </c>
      <c r="AK83" s="140" t="n">
        <f aca="false">IF(AB83&gt;=1,H83-I83,"on going")</f>
        <v>0</v>
      </c>
      <c r="AL83" s="12"/>
      <c r="AM83" s="141" t="n">
        <f aca="false">ROUND(+$H83*0.4,2)</f>
        <v>33.96</v>
      </c>
      <c r="AN83" s="141" t="n">
        <f aca="false">ROUND(+$H83*0.4,2)</f>
        <v>33.96</v>
      </c>
      <c r="AO83" s="141" t="n">
        <f aca="false">ROUND(+$H83*0.2,2)</f>
        <v>16.98</v>
      </c>
      <c r="AP83" s="142"/>
      <c r="AQ83" s="142"/>
      <c r="AR83" s="142"/>
      <c r="AS83" s="142"/>
      <c r="AT83" s="142"/>
      <c r="AU83" s="141"/>
      <c r="AV83" s="141"/>
      <c r="AW83" s="141"/>
      <c r="AX83" s="141"/>
      <c r="AY83" s="14"/>
      <c r="AZ83" s="14"/>
      <c r="BA83" s="14"/>
      <c r="BB83" s="6" t="s">
        <v>703</v>
      </c>
      <c r="BC83" s="26" t="s">
        <v>5599</v>
      </c>
      <c r="BD83" s="14"/>
    </row>
    <row collapsed="false" customFormat="false" customHeight="false" hidden="false" ht="15" outlineLevel="0" r="84">
      <c r="B84" s="6" t="s">
        <v>39</v>
      </c>
      <c r="C84" s="6" t="e">
        <f aca="false">IF(B84&lt;&gt;B83,VLOOKUP(B84,#REF!!$A$1:$B$21,2)*1000+1,C83+1)</f>
        <v>#REF!</v>
      </c>
      <c r="D84" s="6" t="s">
        <v>759</v>
      </c>
      <c r="E84" s="6" t="s">
        <v>5600</v>
      </c>
      <c r="F84" s="8" t="s">
        <v>5601</v>
      </c>
      <c r="G84" s="17" t="n">
        <v>86.3</v>
      </c>
      <c r="H84" s="17" t="n">
        <v>72.93</v>
      </c>
      <c r="I84" s="17" t="n">
        <v>72.93</v>
      </c>
      <c r="J84" s="138" t="n">
        <v>8645</v>
      </c>
      <c r="K84" s="6" t="s">
        <v>5471</v>
      </c>
      <c r="L84" s="6" t="n">
        <v>1</v>
      </c>
      <c r="M84" s="151"/>
      <c r="N84" s="14"/>
      <c r="O84" s="14"/>
      <c r="P84" s="14" t="n">
        <v>27456</v>
      </c>
      <c r="Q84" s="14" t="n">
        <v>2</v>
      </c>
      <c r="R84" s="14" t="n">
        <v>8645</v>
      </c>
      <c r="S84" s="14"/>
      <c r="T84" s="14" t="n">
        <v>0.4</v>
      </c>
      <c r="U84" s="14"/>
      <c r="V84" s="14"/>
      <c r="W84" s="14" t="n">
        <v>1441</v>
      </c>
      <c r="X84" s="14"/>
      <c r="Y84" s="14"/>
      <c r="Z84" s="14"/>
      <c r="AA84" s="14"/>
      <c r="AB84" s="6" t="n">
        <v>1</v>
      </c>
      <c r="AC84" s="6" t="s">
        <v>762</v>
      </c>
      <c r="AD84" s="6" t="s">
        <v>5369</v>
      </c>
      <c r="AE84" s="6" t="s">
        <v>5452</v>
      </c>
      <c r="AF84" s="14"/>
      <c r="AG84" s="14"/>
      <c r="AH84" s="14"/>
      <c r="AI84" s="10" t="n">
        <f aca="false">+H84-I84</f>
        <v>0</v>
      </c>
      <c r="AJ84" s="139" t="n">
        <f aca="false">+I84/H84</f>
        <v>1</v>
      </c>
      <c r="AK84" s="140" t="n">
        <f aca="false">IF(AB84&gt;=1,H84-I84,"on going")</f>
        <v>0</v>
      </c>
      <c r="AL84" s="12"/>
      <c r="AM84" s="141" t="n">
        <f aca="false">ROUND(+$H84*0.4,2)</f>
        <v>29.17</v>
      </c>
      <c r="AN84" s="141" t="n">
        <f aca="false">ROUND(+$H84*0.4,2)</f>
        <v>29.17</v>
      </c>
      <c r="AO84" s="141" t="n">
        <f aca="false">ROUND(+$H84*0.2,2)</f>
        <v>14.59</v>
      </c>
      <c r="AP84" s="142"/>
      <c r="AQ84" s="142"/>
      <c r="AR84" s="142"/>
      <c r="AS84" s="142"/>
      <c r="AT84" s="142"/>
      <c r="AU84" s="141"/>
      <c r="AV84" s="141"/>
      <c r="AW84" s="141"/>
      <c r="AX84" s="141"/>
      <c r="AY84" s="14"/>
      <c r="AZ84" s="14"/>
      <c r="BA84" s="14"/>
      <c r="BB84" s="6" t="s">
        <v>703</v>
      </c>
      <c r="BC84" s="26" t="s">
        <v>5602</v>
      </c>
      <c r="BD84" s="14"/>
    </row>
    <row collapsed="false" customFormat="false" customHeight="false" hidden="false" ht="15" outlineLevel="0" r="85">
      <c r="B85" s="6" t="s">
        <v>39</v>
      </c>
      <c r="C85" s="6" t="e">
        <f aca="false">IF(B85&lt;&gt;B84,VLOOKUP(B85,#REF!!$A$1:$B$21,2)*1000+1,C84+1)</f>
        <v>#REF!</v>
      </c>
      <c r="D85" s="6" t="s">
        <v>759</v>
      </c>
      <c r="E85" s="6" t="s">
        <v>5603</v>
      </c>
      <c r="F85" s="8" t="s">
        <v>5604</v>
      </c>
      <c r="G85" s="17" t="n">
        <v>53.9</v>
      </c>
      <c r="H85" s="17" t="n">
        <v>45.82</v>
      </c>
      <c r="I85" s="17" t="n">
        <v>45.82</v>
      </c>
      <c r="J85" s="138" t="n">
        <v>7144</v>
      </c>
      <c r="K85" s="6" t="s">
        <v>5471</v>
      </c>
      <c r="L85" s="6" t="n">
        <v>1</v>
      </c>
      <c r="M85" s="151"/>
      <c r="N85" s="14"/>
      <c r="O85" s="14"/>
      <c r="P85" s="14" t="n">
        <v>17248</v>
      </c>
      <c r="Q85" s="14" t="n">
        <v>3</v>
      </c>
      <c r="R85" s="14" t="n">
        <v>7144</v>
      </c>
      <c r="S85" s="14"/>
      <c r="T85" s="14" t="n">
        <v>0.4</v>
      </c>
      <c r="U85" s="14"/>
      <c r="V85" s="14"/>
      <c r="W85" s="14" t="n">
        <v>1191</v>
      </c>
      <c r="X85" s="14"/>
      <c r="Y85" s="14"/>
      <c r="Z85" s="14"/>
      <c r="AA85" s="14"/>
      <c r="AB85" s="6" t="n">
        <v>1</v>
      </c>
      <c r="AC85" s="6" t="s">
        <v>762</v>
      </c>
      <c r="AD85" s="6" t="s">
        <v>5369</v>
      </c>
      <c r="AE85" s="6" t="s">
        <v>5452</v>
      </c>
      <c r="AF85" s="14"/>
      <c r="AG85" s="14"/>
      <c r="AH85" s="14"/>
      <c r="AI85" s="10" t="n">
        <f aca="false">+H85-I85</f>
        <v>0</v>
      </c>
      <c r="AJ85" s="139" t="n">
        <f aca="false">+I85/H85</f>
        <v>1</v>
      </c>
      <c r="AK85" s="140" t="n">
        <f aca="false">IF(AB85&gt;=1,H85-I85,"on going")</f>
        <v>0</v>
      </c>
      <c r="AL85" s="12"/>
      <c r="AM85" s="141" t="n">
        <f aca="false">ROUND(+$H85*0.4,2)</f>
        <v>18.33</v>
      </c>
      <c r="AN85" s="141" t="n">
        <f aca="false">ROUND(+$H85*0.4,2)</f>
        <v>18.33</v>
      </c>
      <c r="AO85" s="141" t="n">
        <f aca="false">ROUND(+$H85*0.2,2)</f>
        <v>9.16</v>
      </c>
      <c r="AP85" s="142"/>
      <c r="AQ85" s="142"/>
      <c r="AR85" s="142"/>
      <c r="AS85" s="142"/>
      <c r="AT85" s="142"/>
      <c r="AU85" s="141"/>
      <c r="AV85" s="141"/>
      <c r="AW85" s="141"/>
      <c r="AX85" s="153"/>
      <c r="AY85" s="14"/>
      <c r="AZ85" s="14"/>
      <c r="BA85" s="14"/>
      <c r="BB85" s="6" t="s">
        <v>703</v>
      </c>
      <c r="BC85" s="26" t="s">
        <v>5083</v>
      </c>
      <c r="BD85" s="14"/>
    </row>
    <row collapsed="false" customFormat="false" customHeight="false" hidden="false" ht="15" outlineLevel="0" r="86">
      <c r="B86" s="6" t="s">
        <v>39</v>
      </c>
      <c r="C86" s="6" t="e">
        <f aca="false">IF(B86&lt;&gt;B85,VLOOKUP(B86,#REF!!$A$1:$B$21,2)*1000+1,C85+1)</f>
        <v>#REF!</v>
      </c>
      <c r="D86" s="6" t="s">
        <v>759</v>
      </c>
      <c r="E86" s="6" t="s">
        <v>5605</v>
      </c>
      <c r="F86" s="8" t="s">
        <v>5606</v>
      </c>
      <c r="G86" s="17" t="n">
        <v>83.3</v>
      </c>
      <c r="H86" s="17" t="n">
        <v>70.81</v>
      </c>
      <c r="I86" s="17" t="n">
        <v>70.81</v>
      </c>
      <c r="J86" s="138" t="n">
        <v>9448</v>
      </c>
      <c r="K86" s="6" t="s">
        <v>5471</v>
      </c>
      <c r="L86" s="6" t="n">
        <v>1</v>
      </c>
      <c r="M86" s="151"/>
      <c r="N86" s="14"/>
      <c r="O86" s="14"/>
      <c r="P86" s="14" t="n">
        <v>26656</v>
      </c>
      <c r="Q86" s="14" t="n">
        <v>1</v>
      </c>
      <c r="R86" s="14" t="n">
        <v>9448</v>
      </c>
      <c r="S86" s="14"/>
      <c r="T86" s="14" t="n">
        <v>0.4</v>
      </c>
      <c r="U86" s="14"/>
      <c r="V86" s="14"/>
      <c r="W86" s="14" t="n">
        <v>1575</v>
      </c>
      <c r="X86" s="14"/>
      <c r="Y86" s="14"/>
      <c r="Z86" s="14"/>
      <c r="AA86" s="14"/>
      <c r="AB86" s="6" t="n">
        <v>1</v>
      </c>
      <c r="AC86" s="6" t="s">
        <v>762</v>
      </c>
      <c r="AD86" s="6" t="s">
        <v>5369</v>
      </c>
      <c r="AE86" s="6" t="s">
        <v>5551</v>
      </c>
      <c r="AF86" s="14"/>
      <c r="AG86" s="14"/>
      <c r="AH86" s="14"/>
      <c r="AI86" s="10" t="n">
        <f aca="false">+H86-I86</f>
        <v>0</v>
      </c>
      <c r="AJ86" s="139" t="n">
        <f aca="false">+I86/H86</f>
        <v>1</v>
      </c>
      <c r="AK86" s="140" t="n">
        <f aca="false">IF(AB86&gt;=1,H86-I86,"on going")</f>
        <v>0</v>
      </c>
      <c r="AL86" s="12"/>
      <c r="AM86" s="141" t="n">
        <f aca="false">ROUND(+$H86*0.4,2)</f>
        <v>28.32</v>
      </c>
      <c r="AN86" s="141" t="n">
        <f aca="false">ROUND(+$H86*0.4,2)</f>
        <v>28.32</v>
      </c>
      <c r="AO86" s="141" t="n">
        <f aca="false">ROUND(+$H86*0.2,2)</f>
        <v>14.16</v>
      </c>
      <c r="AP86" s="142"/>
      <c r="AQ86" s="142"/>
      <c r="AR86" s="142"/>
      <c r="AS86" s="142"/>
      <c r="AT86" s="142"/>
      <c r="AU86" s="142"/>
      <c r="AV86" s="141"/>
      <c r="AW86" s="141"/>
      <c r="AX86" s="141"/>
      <c r="AY86" s="14"/>
      <c r="AZ86" s="14"/>
      <c r="BA86" s="14"/>
      <c r="BB86" s="6" t="s">
        <v>703</v>
      </c>
      <c r="BC86" s="26" t="s">
        <v>5607</v>
      </c>
      <c r="BD86" s="14"/>
    </row>
    <row collapsed="false" customFormat="false" customHeight="false" hidden="false" ht="15" outlineLevel="0" r="87">
      <c r="B87" s="6" t="s">
        <v>39</v>
      </c>
      <c r="C87" s="6" t="e">
        <f aca="false">IF(B87&lt;&gt;B86,VLOOKUP(B87,#REF!!$A$1:$B$21,2)*1000+1,C86+1)</f>
        <v>#REF!</v>
      </c>
      <c r="D87" s="6" t="s">
        <v>759</v>
      </c>
      <c r="E87" s="6" t="s">
        <v>5608</v>
      </c>
      <c r="F87" s="8" t="s">
        <v>5609</v>
      </c>
      <c r="G87" s="17" t="n">
        <v>55.89</v>
      </c>
      <c r="H87" s="17" t="n">
        <v>46.29</v>
      </c>
      <c r="I87" s="17" t="n">
        <v>46.29</v>
      </c>
      <c r="J87" s="138" t="n">
        <v>8992</v>
      </c>
      <c r="K87" s="6" t="s">
        <v>5471</v>
      </c>
      <c r="L87" s="6" t="n">
        <v>1</v>
      </c>
      <c r="M87" s="151"/>
      <c r="N87" s="14"/>
      <c r="O87" s="14"/>
      <c r="P87" s="14" t="n">
        <v>17427</v>
      </c>
      <c r="Q87" s="14" t="n">
        <v>1</v>
      </c>
      <c r="R87" s="14" t="n">
        <v>8992</v>
      </c>
      <c r="S87" s="14"/>
      <c r="T87" s="14" t="n">
        <v>0.4</v>
      </c>
      <c r="U87" s="14"/>
      <c r="V87" s="14"/>
      <c r="W87" s="14" t="n">
        <v>1499</v>
      </c>
      <c r="X87" s="14"/>
      <c r="Y87" s="14"/>
      <c r="Z87" s="14"/>
      <c r="AA87" s="14"/>
      <c r="AB87" s="6" t="n">
        <v>1</v>
      </c>
      <c r="AC87" s="6" t="s">
        <v>762</v>
      </c>
      <c r="AD87" s="6" t="s">
        <v>5369</v>
      </c>
      <c r="AE87" s="6" t="s">
        <v>5551</v>
      </c>
      <c r="AF87" s="14"/>
      <c r="AG87" s="14"/>
      <c r="AH87" s="14"/>
      <c r="AI87" s="10" t="n">
        <f aca="false">+H87-I87</f>
        <v>0</v>
      </c>
      <c r="AJ87" s="139" t="n">
        <f aca="false">+I87/H87</f>
        <v>1</v>
      </c>
      <c r="AK87" s="140" t="n">
        <f aca="false">IF(AB87&gt;=1,H87-I87,"on going")</f>
        <v>0</v>
      </c>
      <c r="AL87" s="12"/>
      <c r="AM87" s="141" t="n">
        <f aca="false">ROUND(+$H87*0.4,2)</f>
        <v>18.52</v>
      </c>
      <c r="AN87" s="141" t="n">
        <f aca="false">ROUND(+$H87*0.4,2)</f>
        <v>18.52</v>
      </c>
      <c r="AO87" s="141" t="n">
        <f aca="false">ROUND(+$H87*0.2,2)</f>
        <v>9.26</v>
      </c>
      <c r="AP87" s="142"/>
      <c r="AQ87" s="142"/>
      <c r="AR87" s="142"/>
      <c r="AS87" s="142"/>
      <c r="AT87" s="142"/>
      <c r="AU87" s="142"/>
      <c r="AV87" s="141"/>
      <c r="AW87" s="141"/>
      <c r="AX87" s="141"/>
      <c r="AY87" s="14"/>
      <c r="AZ87" s="14"/>
      <c r="BA87" s="14"/>
      <c r="BB87" s="6" t="s">
        <v>703</v>
      </c>
      <c r="BC87" s="26" t="s">
        <v>5118</v>
      </c>
      <c r="BD87" s="14"/>
    </row>
    <row collapsed="false" customFormat="false" customHeight="false" hidden="false" ht="15" outlineLevel="0" r="88">
      <c r="B88" s="6" t="s">
        <v>39</v>
      </c>
      <c r="C88" s="6" t="e">
        <f aca="false">IF(B88&lt;&gt;B87,VLOOKUP(B88,#REF!!$A$1:$B$21,2)*1000+1,C87+1)</f>
        <v>#REF!</v>
      </c>
      <c r="D88" s="6" t="s">
        <v>759</v>
      </c>
      <c r="E88" s="6" t="s">
        <v>5610</v>
      </c>
      <c r="F88" s="8" t="s">
        <v>5611</v>
      </c>
      <c r="G88" s="17" t="n">
        <v>78.26</v>
      </c>
      <c r="H88" s="17" t="n">
        <v>66.52</v>
      </c>
      <c r="I88" s="17" t="n">
        <v>66.52</v>
      </c>
      <c r="J88" s="138" t="n">
        <v>4672</v>
      </c>
      <c r="K88" s="6" t="s">
        <v>5471</v>
      </c>
      <c r="L88" s="6" t="n">
        <v>1</v>
      </c>
      <c r="M88" s="151"/>
      <c r="N88" s="14"/>
      <c r="O88" s="14"/>
      <c r="P88" s="14" t="n">
        <v>25043</v>
      </c>
      <c r="Q88" s="14" t="n">
        <v>1</v>
      </c>
      <c r="R88" s="14" t="n">
        <v>4672</v>
      </c>
      <c r="S88" s="14"/>
      <c r="T88" s="14" t="n">
        <v>0.4</v>
      </c>
      <c r="U88" s="14"/>
      <c r="V88" s="14"/>
      <c r="W88" s="14" t="n">
        <v>779</v>
      </c>
      <c r="X88" s="14"/>
      <c r="Y88" s="14"/>
      <c r="Z88" s="14"/>
      <c r="AA88" s="14"/>
      <c r="AB88" s="6" t="n">
        <v>1</v>
      </c>
      <c r="AC88" s="6" t="s">
        <v>762</v>
      </c>
      <c r="AD88" s="6" t="s">
        <v>5369</v>
      </c>
      <c r="AE88" s="6" t="s">
        <v>5612</v>
      </c>
      <c r="AF88" s="14"/>
      <c r="AG88" s="14"/>
      <c r="AH88" s="14"/>
      <c r="AI88" s="10" t="n">
        <f aca="false">+H88-I88</f>
        <v>0</v>
      </c>
      <c r="AJ88" s="139" t="n">
        <f aca="false">+I88/H88</f>
        <v>1</v>
      </c>
      <c r="AK88" s="140" t="n">
        <f aca="false">IF(AB88&gt;=1,H88-I88,"on going")</f>
        <v>0</v>
      </c>
      <c r="AL88" s="12"/>
      <c r="AM88" s="141" t="n">
        <f aca="false">ROUND(+$H88*0.4,2)</f>
        <v>26.61</v>
      </c>
      <c r="AN88" s="141" t="n">
        <f aca="false">ROUND(+$H88*0.4,2)</f>
        <v>26.61</v>
      </c>
      <c r="AO88" s="141" t="n">
        <f aca="false">ROUND(+$H88*0.2,2)</f>
        <v>13.3</v>
      </c>
      <c r="AP88" s="142"/>
      <c r="AQ88" s="142"/>
      <c r="AR88" s="142"/>
      <c r="AS88" s="142"/>
      <c r="AT88" s="142"/>
      <c r="AU88" s="142"/>
      <c r="AV88" s="141"/>
      <c r="AW88" s="141"/>
      <c r="AX88" s="141"/>
      <c r="AY88" s="14"/>
      <c r="AZ88" s="14"/>
      <c r="BA88" s="14"/>
      <c r="BB88" s="6" t="s">
        <v>703</v>
      </c>
      <c r="BC88" s="26" t="s">
        <v>4002</v>
      </c>
      <c r="BD88" s="14"/>
    </row>
    <row collapsed="false" customFormat="false" customHeight="false" hidden="false" ht="15" outlineLevel="0" r="89">
      <c r="B89" s="6" t="s">
        <v>39</v>
      </c>
      <c r="C89" s="6" t="e">
        <f aca="false">IF(B89&lt;&gt;B88,VLOOKUP(B89,#REF!!$A$1:$B$21,2)*1000+1,C88+1)</f>
        <v>#REF!</v>
      </c>
      <c r="D89" s="6" t="s">
        <v>759</v>
      </c>
      <c r="E89" s="6" t="s">
        <v>5613</v>
      </c>
      <c r="F89" s="8" t="s">
        <v>5614</v>
      </c>
      <c r="G89" s="17" t="n">
        <v>26</v>
      </c>
      <c r="H89" s="17" t="n">
        <v>22.1</v>
      </c>
      <c r="I89" s="17" t="n">
        <v>22.1</v>
      </c>
      <c r="J89" s="138" t="n">
        <v>8494</v>
      </c>
      <c r="K89" s="6" t="s">
        <v>5471</v>
      </c>
      <c r="L89" s="6" t="n">
        <v>1</v>
      </c>
      <c r="M89" s="151"/>
      <c r="N89" s="14"/>
      <c r="O89" s="14"/>
      <c r="P89" s="14" t="n">
        <v>51809</v>
      </c>
      <c r="Q89" s="14" t="n">
        <v>1</v>
      </c>
      <c r="R89" s="14" t="n">
        <v>8494</v>
      </c>
      <c r="S89" s="14"/>
      <c r="T89" s="14" t="n">
        <v>0.4</v>
      </c>
      <c r="U89" s="14"/>
      <c r="V89" s="14"/>
      <c r="W89" s="14" t="n">
        <v>1416</v>
      </c>
      <c r="X89" s="14"/>
      <c r="Y89" s="14"/>
      <c r="Z89" s="14"/>
      <c r="AA89" s="14"/>
      <c r="AB89" s="6" t="n">
        <v>1</v>
      </c>
      <c r="AC89" s="6" t="s">
        <v>762</v>
      </c>
      <c r="AD89" s="6" t="s">
        <v>5369</v>
      </c>
      <c r="AE89" s="6" t="s">
        <v>5369</v>
      </c>
      <c r="AF89" s="14"/>
      <c r="AG89" s="14"/>
      <c r="AH89" s="14"/>
      <c r="AI89" s="10" t="n">
        <f aca="false">+H89-I89</f>
        <v>0</v>
      </c>
      <c r="AJ89" s="139" t="n">
        <f aca="false">+I89/H89</f>
        <v>1</v>
      </c>
      <c r="AK89" s="140" t="n">
        <f aca="false">IF(AB89&gt;=1,H89-I89,"on going")</f>
        <v>0</v>
      </c>
      <c r="AL89" s="12"/>
      <c r="AM89" s="141" t="n">
        <f aca="false">ROUND(+$H89*0.4,2)</f>
        <v>8.84</v>
      </c>
      <c r="AN89" s="141" t="n">
        <f aca="false">ROUND(+$H89*0.4,2)</f>
        <v>8.84</v>
      </c>
      <c r="AO89" s="141" t="n">
        <f aca="false">ROUND(+$H89*0.2,2)</f>
        <v>4.42</v>
      </c>
      <c r="AP89" s="142"/>
      <c r="AQ89" s="142"/>
      <c r="AR89" s="142"/>
      <c r="AS89" s="142"/>
      <c r="AT89" s="142"/>
      <c r="AU89" s="142"/>
      <c r="AV89" s="141"/>
      <c r="AW89" s="141"/>
      <c r="AX89" s="141"/>
      <c r="AY89" s="14"/>
      <c r="AZ89" s="14"/>
      <c r="BA89" s="14"/>
      <c r="BB89" s="6" t="s">
        <v>703</v>
      </c>
      <c r="BC89" s="26" t="s">
        <v>5615</v>
      </c>
      <c r="BD89" s="14"/>
    </row>
    <row collapsed="false" customFormat="false" customHeight="false" hidden="false" ht="15" outlineLevel="0" r="90">
      <c r="B90" s="6" t="s">
        <v>39</v>
      </c>
      <c r="C90" s="6" t="e">
        <f aca="false">IF(B90&lt;&gt;B89,VLOOKUP(B90,#REF!!$A$1:$B$21,2)*1000+1,C89+1)</f>
        <v>#REF!</v>
      </c>
      <c r="D90" s="6" t="s">
        <v>759</v>
      </c>
      <c r="E90" s="6" t="s">
        <v>5616</v>
      </c>
      <c r="F90" s="8" t="s">
        <v>5617</v>
      </c>
      <c r="G90" s="17" t="n">
        <v>29</v>
      </c>
      <c r="H90" s="17" t="n">
        <v>24.65</v>
      </c>
      <c r="I90" s="17" t="n">
        <v>24.65</v>
      </c>
      <c r="J90" s="138" t="n">
        <v>9472</v>
      </c>
      <c r="K90" s="6" t="s">
        <v>5471</v>
      </c>
      <c r="L90" s="6" t="n">
        <v>1</v>
      </c>
      <c r="M90" s="151"/>
      <c r="N90" s="14"/>
      <c r="O90" s="14"/>
      <c r="P90" s="14" t="n">
        <v>57777</v>
      </c>
      <c r="Q90" s="14" t="n">
        <v>3</v>
      </c>
      <c r="R90" s="14" t="n">
        <v>9472</v>
      </c>
      <c r="S90" s="14"/>
      <c r="T90" s="14" t="n">
        <v>0.4</v>
      </c>
      <c r="U90" s="14"/>
      <c r="V90" s="14"/>
      <c r="W90" s="14" t="n">
        <v>1579</v>
      </c>
      <c r="X90" s="14"/>
      <c r="Y90" s="14"/>
      <c r="Z90" s="14"/>
      <c r="AA90" s="14"/>
      <c r="AB90" s="6" t="n">
        <v>1</v>
      </c>
      <c r="AC90" s="6" t="s">
        <v>762</v>
      </c>
      <c r="AD90" s="6" t="s">
        <v>5369</v>
      </c>
      <c r="AE90" s="6" t="s">
        <v>5618</v>
      </c>
      <c r="AF90" s="14"/>
      <c r="AG90" s="14"/>
      <c r="AH90" s="14"/>
      <c r="AI90" s="10" t="n">
        <f aca="false">+H90-I90</f>
        <v>0</v>
      </c>
      <c r="AJ90" s="139" t="n">
        <f aca="false">+I90/H90</f>
        <v>1</v>
      </c>
      <c r="AK90" s="140" t="n">
        <f aca="false">IF(AB90&gt;=1,H90-I90,"on going")</f>
        <v>0</v>
      </c>
      <c r="AL90" s="12"/>
      <c r="AM90" s="141" t="n">
        <f aca="false">ROUND(+$H90*0.4,2)</f>
        <v>9.86</v>
      </c>
      <c r="AN90" s="141" t="n">
        <f aca="false">ROUND(+$H90*0.4,2)</f>
        <v>9.86</v>
      </c>
      <c r="AO90" s="141" t="n">
        <f aca="false">ROUND(+$H90*0.2,2)</f>
        <v>4.93</v>
      </c>
      <c r="AP90" s="142"/>
      <c r="AQ90" s="142"/>
      <c r="AR90" s="142"/>
      <c r="AS90" s="142"/>
      <c r="AT90" s="142"/>
      <c r="AU90" s="141"/>
      <c r="AV90" s="141"/>
      <c r="AW90" s="141"/>
      <c r="AX90" s="142"/>
      <c r="AY90" s="14"/>
      <c r="AZ90" s="14"/>
      <c r="BA90" s="14"/>
      <c r="BB90" s="6" t="s">
        <v>703</v>
      </c>
      <c r="BC90" s="26" t="s">
        <v>5619</v>
      </c>
      <c r="BD90" s="14"/>
    </row>
    <row collapsed="false" customFormat="false" customHeight="false" hidden="false" ht="15" outlineLevel="0" r="91">
      <c r="B91" s="6" t="s">
        <v>39</v>
      </c>
      <c r="C91" s="6" t="e">
        <f aca="false">IF(B91&lt;&gt;B90,VLOOKUP(B91,#REF!!$A$1:$B$21,2)*1000+1,C90+1)</f>
        <v>#REF!</v>
      </c>
      <c r="D91" s="6" t="s">
        <v>759</v>
      </c>
      <c r="E91" s="6" t="s">
        <v>5620</v>
      </c>
      <c r="F91" s="8" t="s">
        <v>5621</v>
      </c>
      <c r="G91" s="17" t="n">
        <v>21.98</v>
      </c>
      <c r="H91" s="17" t="n">
        <v>18.68</v>
      </c>
      <c r="I91" s="17" t="n">
        <v>18.68</v>
      </c>
      <c r="J91" s="138" t="n">
        <v>4894</v>
      </c>
      <c r="K91" s="6" t="s">
        <v>5471</v>
      </c>
      <c r="L91" s="6" t="n">
        <v>1</v>
      </c>
      <c r="M91" s="151"/>
      <c r="N91" s="14"/>
      <c r="O91" s="14"/>
      <c r="P91" s="14" t="n">
        <v>32091</v>
      </c>
      <c r="Q91" s="14" t="n">
        <v>1</v>
      </c>
      <c r="R91" s="14" t="n">
        <v>4894</v>
      </c>
      <c r="S91" s="14"/>
      <c r="T91" s="14" t="n">
        <v>0.4</v>
      </c>
      <c r="U91" s="14"/>
      <c r="V91" s="14"/>
      <c r="W91" s="14" t="n">
        <v>816</v>
      </c>
      <c r="X91" s="14"/>
      <c r="Y91" s="14"/>
      <c r="Z91" s="14"/>
      <c r="AA91" s="14"/>
      <c r="AB91" s="6" t="n">
        <v>1</v>
      </c>
      <c r="AC91" s="6" t="s">
        <v>762</v>
      </c>
      <c r="AD91" s="6" t="s">
        <v>5369</v>
      </c>
      <c r="AE91" s="6" t="s">
        <v>5418</v>
      </c>
      <c r="AF91" s="14"/>
      <c r="AG91" s="14"/>
      <c r="AH91" s="14"/>
      <c r="AI91" s="10" t="n">
        <f aca="false">+H91-I91</f>
        <v>0</v>
      </c>
      <c r="AJ91" s="139" t="n">
        <f aca="false">+I91/H91</f>
        <v>1</v>
      </c>
      <c r="AK91" s="140" t="n">
        <f aca="false">IF(AB91&gt;=1,H91-I91,"on going")</f>
        <v>0</v>
      </c>
      <c r="AL91" s="12"/>
      <c r="AM91" s="141" t="n">
        <f aca="false">ROUND(+$H91*0.4,2)</f>
        <v>7.47</v>
      </c>
      <c r="AN91" s="141" t="n">
        <f aca="false">ROUND(+$H91*0.4,2)</f>
        <v>7.47</v>
      </c>
      <c r="AO91" s="141" t="n">
        <f aca="false">ROUND(+$H91*0.2,2)</f>
        <v>3.74</v>
      </c>
      <c r="AP91" s="142"/>
      <c r="AQ91" s="142"/>
      <c r="AR91" s="142"/>
      <c r="AS91" s="142"/>
      <c r="AT91" s="142"/>
      <c r="AU91" s="141"/>
      <c r="AV91" s="141"/>
      <c r="AW91" s="141"/>
      <c r="AX91" s="142"/>
      <c r="AY91" s="14"/>
      <c r="AZ91" s="14"/>
      <c r="BA91" s="14"/>
      <c r="BB91" s="6" t="s">
        <v>703</v>
      </c>
      <c r="BC91" s="26" t="s">
        <v>5622</v>
      </c>
      <c r="BD91" s="14"/>
    </row>
    <row collapsed="false" customFormat="false" customHeight="false" hidden="false" ht="15" outlineLevel="0" r="92">
      <c r="B92" s="6" t="s">
        <v>39</v>
      </c>
      <c r="C92" s="6" t="e">
        <f aca="false">IF(B92&lt;&gt;B91,VLOOKUP(B92,#REF!!$A$1:$B$21,2)*1000+1,C91+1)</f>
        <v>#REF!</v>
      </c>
      <c r="D92" s="6" t="s">
        <v>759</v>
      </c>
      <c r="E92" s="6" t="s">
        <v>5623</v>
      </c>
      <c r="F92" s="8" t="s">
        <v>5624</v>
      </c>
      <c r="G92" s="17" t="n">
        <v>32</v>
      </c>
      <c r="H92" s="17" t="n">
        <v>27.2</v>
      </c>
      <c r="I92" s="17" t="n">
        <v>27.2</v>
      </c>
      <c r="J92" s="138" t="n">
        <v>11094</v>
      </c>
      <c r="K92" s="6" t="s">
        <v>5471</v>
      </c>
      <c r="L92" s="6" t="n">
        <v>1</v>
      </c>
      <c r="M92" s="151"/>
      <c r="N92" s="14"/>
      <c r="O92" s="14"/>
      <c r="P92" s="14" t="n">
        <v>67041</v>
      </c>
      <c r="Q92" s="14" t="n">
        <v>1</v>
      </c>
      <c r="R92" s="14" t="n">
        <v>11094</v>
      </c>
      <c r="S92" s="14"/>
      <c r="T92" s="14" t="n">
        <v>0.4</v>
      </c>
      <c r="U92" s="14"/>
      <c r="V92" s="14"/>
      <c r="W92" s="14" t="n">
        <v>1849</v>
      </c>
      <c r="X92" s="14"/>
      <c r="Y92" s="14"/>
      <c r="Z92" s="14"/>
      <c r="AA92" s="14"/>
      <c r="AB92" s="6" t="n">
        <v>1</v>
      </c>
      <c r="AC92" s="6" t="s">
        <v>762</v>
      </c>
      <c r="AD92" s="6" t="s">
        <v>5369</v>
      </c>
      <c r="AE92" s="6" t="s">
        <v>5369</v>
      </c>
      <c r="AF92" s="14"/>
      <c r="AG92" s="14"/>
      <c r="AH92" s="14"/>
      <c r="AI92" s="10" t="n">
        <f aca="false">+H92-I92</f>
        <v>0</v>
      </c>
      <c r="AJ92" s="139" t="n">
        <f aca="false">+I92/H92</f>
        <v>1</v>
      </c>
      <c r="AK92" s="140" t="n">
        <f aca="false">IF(AB92&gt;=1,H92-I92,"on going")</f>
        <v>0</v>
      </c>
      <c r="AL92" s="12"/>
      <c r="AM92" s="141" t="n">
        <f aca="false">ROUND(+$H92*0.4,2)</f>
        <v>10.88</v>
      </c>
      <c r="AN92" s="141" t="n">
        <f aca="false">ROUND(+$H92*0.4,2)</f>
        <v>10.88</v>
      </c>
      <c r="AO92" s="141" t="n">
        <f aca="false">ROUND(+$H92*0.2,2)</f>
        <v>5.44</v>
      </c>
      <c r="AP92" s="142"/>
      <c r="AQ92" s="142"/>
      <c r="AR92" s="142"/>
      <c r="AS92" s="142"/>
      <c r="AT92" s="142"/>
      <c r="AU92" s="141"/>
      <c r="AV92" s="141"/>
      <c r="AW92" s="141"/>
      <c r="AX92" s="142"/>
      <c r="AY92" s="14"/>
      <c r="AZ92" s="14"/>
      <c r="BA92" s="14"/>
      <c r="BB92" s="6" t="s">
        <v>703</v>
      </c>
      <c r="BC92" s="26" t="s">
        <v>5625</v>
      </c>
      <c r="BD92" s="14"/>
    </row>
    <row collapsed="false" customFormat="false" customHeight="false" hidden="false" ht="15" outlineLevel="0" r="93">
      <c r="B93" s="6" t="s">
        <v>39</v>
      </c>
      <c r="C93" s="6" t="e">
        <f aca="false">IF(B93&lt;&gt;B92,VLOOKUP(B93,#REF!!$A$1:$B$21,2)*1000+1,C92+1)</f>
        <v>#REF!</v>
      </c>
      <c r="D93" s="6" t="s">
        <v>759</v>
      </c>
      <c r="E93" s="6" t="s">
        <v>5626</v>
      </c>
      <c r="F93" s="8" t="s">
        <v>5627</v>
      </c>
      <c r="G93" s="17" t="n">
        <v>26</v>
      </c>
      <c r="H93" s="17" t="n">
        <v>22.1</v>
      </c>
      <c r="I93" s="17" t="n">
        <v>22.1</v>
      </c>
      <c r="J93" s="138" t="n">
        <v>8048</v>
      </c>
      <c r="K93" s="6" t="s">
        <v>5471</v>
      </c>
      <c r="L93" s="6" t="n">
        <v>1</v>
      </c>
      <c r="M93" s="151"/>
      <c r="N93" s="14"/>
      <c r="O93" s="14"/>
      <c r="P93" s="14" t="n">
        <v>49526</v>
      </c>
      <c r="Q93" s="14" t="n">
        <v>1</v>
      </c>
      <c r="R93" s="14" t="n">
        <v>8048</v>
      </c>
      <c r="S93" s="14"/>
      <c r="T93" s="14" t="n">
        <v>0.4</v>
      </c>
      <c r="U93" s="14"/>
      <c r="V93" s="14"/>
      <c r="W93" s="14" t="n">
        <v>1341</v>
      </c>
      <c r="X93" s="14"/>
      <c r="Y93" s="14"/>
      <c r="Z93" s="14"/>
      <c r="AA93" s="14"/>
      <c r="AB93" s="6" t="n">
        <v>1</v>
      </c>
      <c r="AC93" s="6" t="s">
        <v>762</v>
      </c>
      <c r="AD93" s="6" t="s">
        <v>5369</v>
      </c>
      <c r="AE93" s="6" t="s">
        <v>5369</v>
      </c>
      <c r="AF93" s="14"/>
      <c r="AG93" s="14"/>
      <c r="AH93" s="14"/>
      <c r="AI93" s="10" t="n">
        <f aca="false">+H93-I93</f>
        <v>0</v>
      </c>
      <c r="AJ93" s="139" t="n">
        <f aca="false">+I93/H93</f>
        <v>1</v>
      </c>
      <c r="AK93" s="140" t="n">
        <f aca="false">IF(AB93&gt;=1,H93-I93,"on going")</f>
        <v>0</v>
      </c>
      <c r="AL93" s="2"/>
      <c r="AM93" s="141" t="n">
        <f aca="false">ROUND(+$H93*0.4,2)</f>
        <v>8.84</v>
      </c>
      <c r="AN93" s="141" t="n">
        <f aca="false">ROUND(+$H93*0.4,2)</f>
        <v>8.84</v>
      </c>
      <c r="AO93" s="141" t="n">
        <f aca="false">ROUND(+$H93*0.2,2)</f>
        <v>4.42</v>
      </c>
      <c r="AP93" s="142"/>
      <c r="AQ93" s="142"/>
      <c r="AR93" s="142"/>
      <c r="AS93" s="142"/>
      <c r="AT93" s="142"/>
      <c r="AU93" s="141"/>
      <c r="AV93" s="141"/>
      <c r="AW93" s="141"/>
      <c r="AX93" s="142"/>
      <c r="AY93" s="14"/>
      <c r="AZ93" s="14"/>
      <c r="BA93" s="14"/>
      <c r="BB93" s="6" t="s">
        <v>703</v>
      </c>
      <c r="BC93" s="26" t="s">
        <v>5628</v>
      </c>
      <c r="BD93" s="14"/>
    </row>
    <row collapsed="false" customFormat="false" customHeight="false" hidden="false" ht="15" outlineLevel="0" r="94">
      <c r="B94" s="6" t="s">
        <v>39</v>
      </c>
      <c r="C94" s="6" t="e">
        <f aca="false">IF(B94&lt;&gt;B93,VLOOKUP(B94,#REF!!$A$1:$B$21,2)*1000+1,C93+1)</f>
        <v>#REF!</v>
      </c>
      <c r="D94" s="6" t="s">
        <v>759</v>
      </c>
      <c r="E94" s="6" t="s">
        <v>5629</v>
      </c>
      <c r="F94" s="8" t="s">
        <v>5630</v>
      </c>
      <c r="G94" s="17" t="n">
        <v>26</v>
      </c>
      <c r="H94" s="17" t="n">
        <v>22.1</v>
      </c>
      <c r="I94" s="17" t="n">
        <v>22.1</v>
      </c>
      <c r="J94" s="138" t="n">
        <v>6826</v>
      </c>
      <c r="K94" s="6" t="s">
        <v>5471</v>
      </c>
      <c r="L94" s="6" t="n">
        <v>1</v>
      </c>
      <c r="M94" s="151"/>
      <c r="N94" s="14"/>
      <c r="O94" s="14"/>
      <c r="P94" s="14" t="n">
        <v>43269</v>
      </c>
      <c r="Q94" s="14" t="n">
        <v>2</v>
      </c>
      <c r="R94" s="14" t="n">
        <v>6826</v>
      </c>
      <c r="S94" s="14"/>
      <c r="T94" s="14" t="n">
        <v>0.4</v>
      </c>
      <c r="U94" s="14"/>
      <c r="V94" s="14"/>
      <c r="W94" s="14" t="n">
        <v>1138</v>
      </c>
      <c r="X94" s="14"/>
      <c r="Y94" s="14"/>
      <c r="Z94" s="14"/>
      <c r="AA94" s="14"/>
      <c r="AB94" s="6" t="n">
        <v>1</v>
      </c>
      <c r="AC94" s="6" t="s">
        <v>762</v>
      </c>
      <c r="AD94" s="6" t="s">
        <v>5369</v>
      </c>
      <c r="AE94" s="6" t="s">
        <v>5631</v>
      </c>
      <c r="AF94" s="14"/>
      <c r="AG94" s="14"/>
      <c r="AH94" s="14"/>
      <c r="AI94" s="10" t="n">
        <f aca="false">+H94-I94</f>
        <v>0</v>
      </c>
      <c r="AJ94" s="139" t="n">
        <f aca="false">+I94/H94</f>
        <v>1</v>
      </c>
      <c r="AK94" s="140" t="n">
        <f aca="false">IF(AB94&gt;=1,H94-I94,"on going")</f>
        <v>0</v>
      </c>
      <c r="AL94" s="2"/>
      <c r="AM94" s="141" t="n">
        <f aca="false">ROUND(+$H94*0.4,2)</f>
        <v>8.84</v>
      </c>
      <c r="AN94" s="141" t="n">
        <f aca="false">ROUND(+$H94*0.4,2)</f>
        <v>8.84</v>
      </c>
      <c r="AO94" s="141" t="n">
        <f aca="false">ROUND(+$H94*0.2,2)</f>
        <v>4.42</v>
      </c>
      <c r="AP94" s="142"/>
      <c r="AQ94" s="142"/>
      <c r="AR94" s="142"/>
      <c r="AS94" s="142"/>
      <c r="AT94" s="142"/>
      <c r="AU94" s="141"/>
      <c r="AV94" s="141"/>
      <c r="AW94" s="141"/>
      <c r="AX94" s="142"/>
      <c r="AY94" s="14"/>
      <c r="AZ94" s="14"/>
      <c r="BA94" s="14"/>
      <c r="BB94" s="6" t="s">
        <v>703</v>
      </c>
      <c r="BC94" s="26" t="s">
        <v>4314</v>
      </c>
      <c r="BD94" s="14"/>
    </row>
    <row collapsed="false" customFormat="false" customHeight="false" hidden="false" ht="15" outlineLevel="0" r="95">
      <c r="B95" s="6" t="s">
        <v>39</v>
      </c>
      <c r="C95" s="6" t="e">
        <f aca="false">IF(B95&lt;&gt;B94,VLOOKUP(B95,#REF!!$A$1:$B$21,2)*1000+1,C94+1)</f>
        <v>#REF!</v>
      </c>
      <c r="D95" s="143" t="s">
        <v>759</v>
      </c>
      <c r="E95" s="143" t="s">
        <v>5632</v>
      </c>
      <c r="F95" s="144" t="s">
        <v>5633</v>
      </c>
      <c r="G95" s="145" t="n">
        <v>18.5</v>
      </c>
      <c r="H95" s="145" t="n">
        <v>15.73</v>
      </c>
      <c r="I95" s="145" t="n">
        <v>0</v>
      </c>
      <c r="J95" s="146" t="n">
        <v>4471</v>
      </c>
      <c r="K95" s="143" t="s">
        <v>5471</v>
      </c>
      <c r="L95" s="143" t="s">
        <v>5398</v>
      </c>
      <c r="M95" s="154"/>
      <c r="N95" s="147"/>
      <c r="O95" s="147"/>
      <c r="P95" s="147" t="n">
        <v>28811</v>
      </c>
      <c r="Q95" s="147" t="n">
        <v>1</v>
      </c>
      <c r="R95" s="147" t="n">
        <v>4471</v>
      </c>
      <c r="S95" s="147"/>
      <c r="T95" s="147" t="n">
        <v>0.4</v>
      </c>
      <c r="U95" s="147"/>
      <c r="V95" s="147"/>
      <c r="W95" s="147" t="n">
        <v>745</v>
      </c>
      <c r="X95" s="147"/>
      <c r="Y95" s="147"/>
      <c r="Z95" s="147"/>
      <c r="AA95" s="14"/>
      <c r="AB95" s="143"/>
      <c r="AC95" s="143"/>
      <c r="AD95" s="143"/>
      <c r="AE95" s="143"/>
      <c r="AF95" s="147"/>
      <c r="AG95" s="147"/>
      <c r="AH95" s="147"/>
      <c r="AI95" s="148"/>
      <c r="AJ95" s="149"/>
      <c r="AK95" s="143"/>
      <c r="AL95" s="2"/>
      <c r="AM95" s="141"/>
      <c r="AN95" s="141"/>
      <c r="AO95" s="141"/>
      <c r="AP95" s="142"/>
      <c r="AQ95" s="142"/>
      <c r="AR95" s="150"/>
      <c r="AS95" s="142"/>
      <c r="AT95" s="142"/>
      <c r="AU95" s="141"/>
      <c r="AV95" s="141"/>
      <c r="AW95" s="141"/>
      <c r="AX95" s="142"/>
      <c r="AY95" s="14"/>
      <c r="AZ95" s="14"/>
      <c r="BA95" s="14"/>
      <c r="BB95" s="6" t="s">
        <v>703</v>
      </c>
      <c r="BC95" s="155"/>
      <c r="BD95" s="14"/>
    </row>
    <row collapsed="false" customFormat="false" customHeight="false" hidden="false" ht="15" outlineLevel="0" r="96">
      <c r="B96" s="6" t="s">
        <v>39</v>
      </c>
      <c r="C96" s="6" t="e">
        <f aca="false">IF(B96&lt;&gt;B95,VLOOKUP(B96,#REF!!$A$1:$B$21,2)*1000+1,C95+1)</f>
        <v>#REF!</v>
      </c>
      <c r="D96" s="6" t="s">
        <v>759</v>
      </c>
      <c r="E96" s="6" t="s">
        <v>5634</v>
      </c>
      <c r="F96" s="8" t="s">
        <v>5635</v>
      </c>
      <c r="G96" s="17" t="n">
        <v>15.5</v>
      </c>
      <c r="H96" s="17" t="n">
        <v>13.18</v>
      </c>
      <c r="I96" s="17" t="n">
        <v>13.18</v>
      </c>
      <c r="J96" s="138" t="n">
        <v>3164</v>
      </c>
      <c r="K96" s="6" t="s">
        <v>5471</v>
      </c>
      <c r="L96" s="6" t="n">
        <v>1</v>
      </c>
      <c r="M96" s="151"/>
      <c r="N96" s="14"/>
      <c r="O96" s="14"/>
      <c r="P96" s="14" t="n">
        <v>21160</v>
      </c>
      <c r="Q96" s="14" t="n">
        <v>1</v>
      </c>
      <c r="R96" s="14" t="n">
        <v>3164</v>
      </c>
      <c r="S96" s="14"/>
      <c r="T96" s="14" t="n">
        <v>0.4</v>
      </c>
      <c r="U96" s="14"/>
      <c r="V96" s="14"/>
      <c r="W96" s="14" t="n">
        <v>527</v>
      </c>
      <c r="X96" s="14"/>
      <c r="Y96" s="14"/>
      <c r="Z96" s="14"/>
      <c r="AA96" s="14"/>
      <c r="AB96" s="6" t="n">
        <v>1</v>
      </c>
      <c r="AC96" s="6" t="s">
        <v>762</v>
      </c>
      <c r="AD96" s="6" t="s">
        <v>5369</v>
      </c>
      <c r="AE96" s="6" t="s">
        <v>5636</v>
      </c>
      <c r="AF96" s="14"/>
      <c r="AG96" s="14"/>
      <c r="AH96" s="14"/>
      <c r="AI96" s="10" t="n">
        <f aca="false">+H96-I96</f>
        <v>0</v>
      </c>
      <c r="AJ96" s="139" t="n">
        <f aca="false">+I96/H96</f>
        <v>1</v>
      </c>
      <c r="AK96" s="140" t="n">
        <f aca="false">IF(AB96&gt;=1,H96-I96,"on going")</f>
        <v>0</v>
      </c>
      <c r="AL96" s="2"/>
      <c r="AM96" s="141" t="n">
        <f aca="false">ROUND(+$H96*0.4,2)</f>
        <v>5.27</v>
      </c>
      <c r="AN96" s="141" t="n">
        <f aca="false">ROUND(+$H96*0.4,2)</f>
        <v>5.27</v>
      </c>
      <c r="AO96" s="141" t="n">
        <f aca="false">ROUND(+$H96*0.2,2)</f>
        <v>2.64</v>
      </c>
      <c r="AP96" s="142"/>
      <c r="AQ96" s="142"/>
      <c r="AR96" s="150"/>
      <c r="AS96" s="142"/>
      <c r="AT96" s="142"/>
      <c r="AU96" s="141"/>
      <c r="AV96" s="141"/>
      <c r="AW96" s="141"/>
      <c r="AX96" s="142"/>
      <c r="AY96" s="14"/>
      <c r="AZ96" s="14"/>
      <c r="BA96" s="14"/>
      <c r="BB96" s="6" t="s">
        <v>703</v>
      </c>
      <c r="BC96" s="26" t="s">
        <v>4313</v>
      </c>
      <c r="BD96" s="14"/>
    </row>
    <row collapsed="false" customFormat="false" customHeight="false" hidden="false" ht="15" outlineLevel="0" r="97">
      <c r="B97" s="6" t="s">
        <v>39</v>
      </c>
      <c r="C97" s="6" t="e">
        <f aca="false">IF(B97&lt;&gt;B96,VLOOKUP(B97,#REF!!$A$1:$B$21,2)*1000+1,C96+1)</f>
        <v>#REF!</v>
      </c>
      <c r="D97" s="6" t="s">
        <v>759</v>
      </c>
      <c r="E97" s="6" t="s">
        <v>5637</v>
      </c>
      <c r="F97" s="8" t="s">
        <v>5638</v>
      </c>
      <c r="G97" s="17" t="n">
        <v>26</v>
      </c>
      <c r="H97" s="17" t="n">
        <v>22.1</v>
      </c>
      <c r="I97" s="17" t="n">
        <v>22.1</v>
      </c>
      <c r="J97" s="138" t="n">
        <v>7913</v>
      </c>
      <c r="K97" s="6" t="s">
        <v>5471</v>
      </c>
      <c r="L97" s="6" t="n">
        <v>1</v>
      </c>
      <c r="M97" s="151"/>
      <c r="N97" s="14"/>
      <c r="O97" s="14"/>
      <c r="P97" s="14" t="n">
        <v>48834</v>
      </c>
      <c r="Q97" s="14" t="n">
        <v>1</v>
      </c>
      <c r="R97" s="14" t="n">
        <v>7913</v>
      </c>
      <c r="S97" s="14"/>
      <c r="T97" s="14" t="n">
        <v>0.4</v>
      </c>
      <c r="U97" s="14"/>
      <c r="V97" s="14"/>
      <c r="W97" s="14" t="n">
        <v>1319</v>
      </c>
      <c r="X97" s="14"/>
      <c r="Y97" s="14"/>
      <c r="Z97" s="14"/>
      <c r="AA97" s="14"/>
      <c r="AB97" s="6" t="n">
        <v>1</v>
      </c>
      <c r="AC97" s="6" t="s">
        <v>762</v>
      </c>
      <c r="AD97" s="6" t="s">
        <v>5369</v>
      </c>
      <c r="AE97" s="6" t="s">
        <v>5639</v>
      </c>
      <c r="AF97" s="14"/>
      <c r="AG97" s="14"/>
      <c r="AH97" s="14"/>
      <c r="AI97" s="10" t="n">
        <f aca="false">+H97-I97</f>
        <v>0</v>
      </c>
      <c r="AJ97" s="139" t="n">
        <f aca="false">+I97/H97</f>
        <v>1</v>
      </c>
      <c r="AK97" s="140" t="n">
        <f aca="false">IF(AB97&gt;=1,H97-I97,"on going")</f>
        <v>0</v>
      </c>
      <c r="AL97" s="2"/>
      <c r="AM97" s="141" t="n">
        <f aca="false">ROUND(+$H97*0.4,2)</f>
        <v>8.84</v>
      </c>
      <c r="AN97" s="141" t="n">
        <f aca="false">ROUND(+$H97*0.4,2)</f>
        <v>8.84</v>
      </c>
      <c r="AO97" s="141" t="n">
        <f aca="false">ROUND(+$H97*0.2,2)</f>
        <v>4.42</v>
      </c>
      <c r="AP97" s="142"/>
      <c r="AQ97" s="142"/>
      <c r="AR97" s="150"/>
      <c r="AS97" s="142"/>
      <c r="AT97" s="142"/>
      <c r="AU97" s="141"/>
      <c r="AV97" s="141"/>
      <c r="AW97" s="141"/>
      <c r="AX97" s="142"/>
      <c r="AY97" s="14"/>
      <c r="AZ97" s="14"/>
      <c r="BA97" s="14"/>
      <c r="BB97" s="6" t="s">
        <v>703</v>
      </c>
      <c r="BC97" s="26" t="s">
        <v>5114</v>
      </c>
      <c r="BD97" s="14"/>
    </row>
    <row collapsed="false" customFormat="false" customHeight="false" hidden="false" ht="15" outlineLevel="0" r="98">
      <c r="B98" s="6" t="s">
        <v>39</v>
      </c>
      <c r="C98" s="6" t="e">
        <f aca="false">IF(B98&lt;&gt;B97,VLOOKUP(B98,#REF!!$A$1:$B$21,2)*1000+1,C97+1)</f>
        <v>#REF!</v>
      </c>
      <c r="D98" s="6" t="s">
        <v>759</v>
      </c>
      <c r="E98" s="6" t="s">
        <v>5640</v>
      </c>
      <c r="F98" s="8" t="s">
        <v>5641</v>
      </c>
      <c r="G98" s="17" t="n">
        <v>22</v>
      </c>
      <c r="H98" s="17" t="n">
        <v>18.7</v>
      </c>
      <c r="I98" s="17" t="n">
        <v>18.7</v>
      </c>
      <c r="J98" s="138" t="n">
        <v>4928</v>
      </c>
      <c r="K98" s="6" t="s">
        <v>5471</v>
      </c>
      <c r="L98" s="6" t="n">
        <v>1</v>
      </c>
      <c r="M98" s="151"/>
      <c r="N98" s="14"/>
      <c r="O98" s="14"/>
      <c r="P98" s="14" t="n">
        <v>32271</v>
      </c>
      <c r="Q98" s="14" t="n">
        <v>1</v>
      </c>
      <c r="R98" s="14" t="n">
        <v>4928</v>
      </c>
      <c r="S98" s="14"/>
      <c r="T98" s="14" t="n">
        <v>0.4</v>
      </c>
      <c r="U98" s="14"/>
      <c r="V98" s="14"/>
      <c r="W98" s="14" t="n">
        <v>821</v>
      </c>
      <c r="X98" s="14"/>
      <c r="Y98" s="14"/>
      <c r="Z98" s="14"/>
      <c r="AA98" s="14"/>
      <c r="AB98" s="6" t="n">
        <v>1</v>
      </c>
      <c r="AC98" s="6" t="s">
        <v>762</v>
      </c>
      <c r="AD98" s="6" t="s">
        <v>5369</v>
      </c>
      <c r="AE98" s="6" t="s">
        <v>5642</v>
      </c>
      <c r="AF98" s="14"/>
      <c r="AG98" s="14"/>
      <c r="AH98" s="14"/>
      <c r="AI98" s="10" t="n">
        <f aca="false">+H98-I98</f>
        <v>0</v>
      </c>
      <c r="AJ98" s="139" t="n">
        <f aca="false">+I98/H98</f>
        <v>1</v>
      </c>
      <c r="AK98" s="140" t="n">
        <f aca="false">IF(AB98&gt;=1,H98-I98,"on going")</f>
        <v>0</v>
      </c>
      <c r="AL98" s="2"/>
      <c r="AM98" s="141" t="n">
        <f aca="false">ROUND(+$H98*0.4,2)</f>
        <v>7.48</v>
      </c>
      <c r="AN98" s="141" t="n">
        <f aca="false">ROUND(+$H98*0.4,2)</f>
        <v>7.48</v>
      </c>
      <c r="AO98" s="141" t="n">
        <f aca="false">ROUND(+$H98*0.2,2)</f>
        <v>3.74</v>
      </c>
      <c r="AP98" s="142"/>
      <c r="AQ98" s="142"/>
      <c r="AR98" s="150"/>
      <c r="AS98" s="142"/>
      <c r="AT98" s="142"/>
      <c r="AU98" s="141"/>
      <c r="AV98" s="141"/>
      <c r="AW98" s="141"/>
      <c r="AX98" s="142"/>
      <c r="AY98" s="14"/>
      <c r="AZ98" s="14"/>
      <c r="BA98" s="14"/>
      <c r="BB98" s="6" t="s">
        <v>703</v>
      </c>
      <c r="BC98" s="26" t="s">
        <v>5643</v>
      </c>
      <c r="BD98" s="14"/>
    </row>
    <row collapsed="false" customFormat="false" customHeight="false" hidden="false" ht="15" outlineLevel="0" r="99">
      <c r="B99" s="6" t="s">
        <v>39</v>
      </c>
      <c r="C99" s="6" t="e">
        <f aca="false">IF(B99&lt;&gt;B98,VLOOKUP(B99,#REF!!$A$1:$B$21,2)*1000+1,C98+1)</f>
        <v>#REF!</v>
      </c>
      <c r="D99" s="6" t="s">
        <v>759</v>
      </c>
      <c r="E99" s="6" t="s">
        <v>5644</v>
      </c>
      <c r="F99" s="8" t="s">
        <v>5645</v>
      </c>
      <c r="G99" s="17" t="n">
        <v>44.49</v>
      </c>
      <c r="H99" s="17" t="n">
        <v>37.82</v>
      </c>
      <c r="I99" s="17" t="n">
        <v>37.82</v>
      </c>
      <c r="J99" s="138" t="n">
        <v>10226</v>
      </c>
      <c r="K99" s="6" t="s">
        <v>5471</v>
      </c>
      <c r="L99" s="6" t="n">
        <v>1</v>
      </c>
      <c r="M99" s="151"/>
      <c r="N99" s="14"/>
      <c r="O99" s="14"/>
      <c r="P99" s="14" t="n">
        <v>66594</v>
      </c>
      <c r="Q99" s="14" t="n">
        <v>1</v>
      </c>
      <c r="R99" s="14" t="n">
        <v>10226</v>
      </c>
      <c r="S99" s="14"/>
      <c r="T99" s="14" t="n">
        <v>0.4</v>
      </c>
      <c r="U99" s="14"/>
      <c r="V99" s="14"/>
      <c r="W99" s="14" t="n">
        <v>1704</v>
      </c>
      <c r="X99" s="14"/>
      <c r="Y99" s="14"/>
      <c r="Z99" s="14"/>
      <c r="AA99" s="14"/>
      <c r="AB99" s="6" t="n">
        <v>1</v>
      </c>
      <c r="AC99" s="6" t="s">
        <v>762</v>
      </c>
      <c r="AD99" s="6" t="s">
        <v>5369</v>
      </c>
      <c r="AE99" s="6" t="s">
        <v>5639</v>
      </c>
      <c r="AF99" s="14"/>
      <c r="AG99" s="14"/>
      <c r="AH99" s="14"/>
      <c r="AI99" s="10" t="n">
        <f aca="false">+H99-I99</f>
        <v>0</v>
      </c>
      <c r="AJ99" s="139" t="n">
        <f aca="false">+I99/H99</f>
        <v>1</v>
      </c>
      <c r="AK99" s="140" t="n">
        <f aca="false">IF(AB99&gt;=1,H99-I99,"on going")</f>
        <v>0</v>
      </c>
      <c r="AL99" s="2"/>
      <c r="AM99" s="141" t="n">
        <f aca="false">ROUND(+$H99*0.4,2)</f>
        <v>15.13</v>
      </c>
      <c r="AN99" s="141" t="n">
        <f aca="false">ROUND(+$H99*0.4,2)</f>
        <v>15.13</v>
      </c>
      <c r="AO99" s="141" t="n">
        <f aca="false">ROUND(+$H99*0.2,2)</f>
        <v>7.56</v>
      </c>
      <c r="AP99" s="142"/>
      <c r="AQ99" s="142"/>
      <c r="AR99" s="150"/>
      <c r="AS99" s="142"/>
      <c r="AT99" s="142"/>
      <c r="AU99" s="141"/>
      <c r="AV99" s="141"/>
      <c r="AW99" s="141"/>
      <c r="AX99" s="142"/>
      <c r="AY99" s="14"/>
      <c r="AZ99" s="14"/>
      <c r="BA99" s="14"/>
      <c r="BB99" s="6" t="s">
        <v>703</v>
      </c>
      <c r="BC99" s="26" t="s">
        <v>5646</v>
      </c>
      <c r="BD99" s="14"/>
    </row>
    <row collapsed="false" customFormat="false" customHeight="false" hidden="false" ht="15" outlineLevel="0" r="100">
      <c r="B100" s="6" t="s">
        <v>39</v>
      </c>
      <c r="C100" s="6" t="e">
        <f aca="false">IF(B100&lt;&gt;B99,VLOOKUP(B100,#REF!!$A$1:$B$21,2)*1000+1,C99+1)</f>
        <v>#REF!</v>
      </c>
      <c r="D100" s="6" t="s">
        <v>759</v>
      </c>
      <c r="E100" s="6" t="s">
        <v>5647</v>
      </c>
      <c r="F100" s="8" t="s">
        <v>5648</v>
      </c>
      <c r="G100" s="17" t="n">
        <v>32</v>
      </c>
      <c r="H100" s="17" t="n">
        <v>27.2</v>
      </c>
      <c r="I100" s="17" t="n">
        <v>27.2</v>
      </c>
      <c r="J100" s="138" t="n">
        <v>10509</v>
      </c>
      <c r="K100" s="6" t="s">
        <v>5471</v>
      </c>
      <c r="L100" s="6" t="n">
        <v>1</v>
      </c>
      <c r="M100" s="151"/>
      <c r="N100" s="14"/>
      <c r="O100" s="14"/>
      <c r="P100" s="14" t="n">
        <v>64046</v>
      </c>
      <c r="Q100" s="14" t="n">
        <v>1</v>
      </c>
      <c r="R100" s="14" t="n">
        <v>10509</v>
      </c>
      <c r="S100" s="14"/>
      <c r="T100" s="14" t="n">
        <v>0.4</v>
      </c>
      <c r="U100" s="14"/>
      <c r="V100" s="14"/>
      <c r="W100" s="14" t="n">
        <v>1752</v>
      </c>
      <c r="X100" s="14"/>
      <c r="Y100" s="14"/>
      <c r="Z100" s="14"/>
      <c r="AA100" s="14"/>
      <c r="AB100" s="6" t="n">
        <v>1</v>
      </c>
      <c r="AC100" s="6" t="s">
        <v>762</v>
      </c>
      <c r="AD100" s="6" t="s">
        <v>5369</v>
      </c>
      <c r="AE100" s="6" t="s">
        <v>5590</v>
      </c>
      <c r="AF100" s="14"/>
      <c r="AG100" s="14"/>
      <c r="AH100" s="14"/>
      <c r="AI100" s="10" t="n">
        <f aca="false">+H100-I100</f>
        <v>0</v>
      </c>
      <c r="AJ100" s="139" t="n">
        <f aca="false">+I100/H100</f>
        <v>1</v>
      </c>
      <c r="AK100" s="140" t="n">
        <f aca="false">IF(AB100&gt;=1,H100-I100,"on going")</f>
        <v>0</v>
      </c>
      <c r="AL100" s="2"/>
      <c r="AM100" s="141" t="n">
        <f aca="false">ROUND(+$H100*0.4,2)</f>
        <v>10.88</v>
      </c>
      <c r="AN100" s="141" t="n">
        <f aca="false">ROUND(+$H100*0.4,2)</f>
        <v>10.88</v>
      </c>
      <c r="AO100" s="141" t="n">
        <f aca="false">ROUND(+$H100*0.2,2)</f>
        <v>5.44</v>
      </c>
      <c r="AP100" s="142"/>
      <c r="AQ100" s="142"/>
      <c r="AR100" s="150"/>
      <c r="AS100" s="142"/>
      <c r="AT100" s="142"/>
      <c r="AU100" s="142"/>
      <c r="AV100" s="141"/>
      <c r="AW100" s="141"/>
      <c r="AX100" s="142"/>
      <c r="AY100" s="14"/>
      <c r="AZ100" s="14"/>
      <c r="BA100" s="14"/>
      <c r="BB100" s="6" t="s">
        <v>703</v>
      </c>
      <c r="BC100" s="26" t="s">
        <v>4315</v>
      </c>
      <c r="BD100" s="14"/>
    </row>
    <row collapsed="false" customFormat="false" customHeight="false" hidden="false" ht="15" outlineLevel="0" r="101">
      <c r="B101" s="6" t="s">
        <v>39</v>
      </c>
      <c r="C101" s="6" t="e">
        <f aca="false">IF(B101&lt;&gt;B100,VLOOKUP(B101,#REF!!$A$1:$B$21,2)*1000+1,C100+1)</f>
        <v>#REF!</v>
      </c>
      <c r="D101" s="6" t="s">
        <v>759</v>
      </c>
      <c r="E101" s="6" t="s">
        <v>5649</v>
      </c>
      <c r="F101" s="8" t="s">
        <v>5650</v>
      </c>
      <c r="G101" s="17" t="n">
        <v>29</v>
      </c>
      <c r="H101" s="17" t="n">
        <v>24.65</v>
      </c>
      <c r="I101" s="17" t="n">
        <v>24.65</v>
      </c>
      <c r="J101" s="138" t="n">
        <v>9452</v>
      </c>
      <c r="K101" s="6" t="s">
        <v>5471</v>
      </c>
      <c r="L101" s="6" t="n">
        <v>1</v>
      </c>
      <c r="M101" s="151"/>
      <c r="N101" s="14"/>
      <c r="O101" s="14"/>
      <c r="P101" s="14" t="n">
        <v>57674</v>
      </c>
      <c r="Q101" s="14" t="n">
        <v>1</v>
      </c>
      <c r="R101" s="14" t="n">
        <v>9452</v>
      </c>
      <c r="S101" s="14"/>
      <c r="T101" s="14" t="n">
        <v>0.4</v>
      </c>
      <c r="U101" s="14"/>
      <c r="V101" s="14"/>
      <c r="W101" s="14" t="n">
        <v>1575</v>
      </c>
      <c r="X101" s="14"/>
      <c r="Y101" s="14"/>
      <c r="Z101" s="14"/>
      <c r="AA101" s="14"/>
      <c r="AB101" s="6" t="n">
        <v>1</v>
      </c>
      <c r="AC101" s="6" t="s">
        <v>762</v>
      </c>
      <c r="AD101" s="6" t="s">
        <v>5369</v>
      </c>
      <c r="AE101" s="6" t="s">
        <v>5590</v>
      </c>
      <c r="AF101" s="14"/>
      <c r="AG101" s="14"/>
      <c r="AH101" s="14"/>
      <c r="AI101" s="10" t="n">
        <f aca="false">+H101-I101</f>
        <v>0</v>
      </c>
      <c r="AJ101" s="139" t="n">
        <f aca="false">+I101/H101</f>
        <v>1</v>
      </c>
      <c r="AK101" s="140" t="n">
        <f aca="false">IF(AB101&gt;=1,H101-I101,"on going")</f>
        <v>0</v>
      </c>
      <c r="AL101" s="2"/>
      <c r="AM101" s="141" t="n">
        <f aca="false">ROUND(+$H101*0.4,2)</f>
        <v>9.86</v>
      </c>
      <c r="AN101" s="141" t="n">
        <f aca="false">ROUND(+$H101*0.4,2)</f>
        <v>9.86</v>
      </c>
      <c r="AO101" s="141" t="n">
        <f aca="false">ROUND(+$H101*0.2,2)</f>
        <v>4.93</v>
      </c>
      <c r="AP101" s="142"/>
      <c r="AQ101" s="142"/>
      <c r="AR101" s="150"/>
      <c r="AS101" s="142"/>
      <c r="AT101" s="142"/>
      <c r="AU101" s="141"/>
      <c r="AV101" s="141"/>
      <c r="AW101" s="141"/>
      <c r="AX101" s="142"/>
      <c r="AY101" s="14"/>
      <c r="AZ101" s="14"/>
      <c r="BA101" s="14"/>
      <c r="BB101" s="6" t="s">
        <v>703</v>
      </c>
      <c r="BC101" s="26" t="s">
        <v>5651</v>
      </c>
      <c r="BD101" s="14"/>
    </row>
    <row collapsed="false" customFormat="false" customHeight="false" hidden="false" ht="15" outlineLevel="0" r="102">
      <c r="B102" s="6" t="s">
        <v>39</v>
      </c>
      <c r="C102" s="6" t="e">
        <f aca="false">IF(B102&lt;&gt;B101,VLOOKUP(B102,#REF!!$A$1:$B$21,2)*1000+1,C101+1)</f>
        <v>#REF!</v>
      </c>
      <c r="D102" s="6" t="s">
        <v>759</v>
      </c>
      <c r="E102" s="6" t="s">
        <v>5652</v>
      </c>
      <c r="F102" s="8" t="s">
        <v>5653</v>
      </c>
      <c r="G102" s="17" t="n">
        <v>44.91</v>
      </c>
      <c r="H102" s="17" t="n">
        <v>38.17</v>
      </c>
      <c r="I102" s="17" t="n">
        <v>38.17</v>
      </c>
      <c r="J102" s="138" t="n">
        <v>7350</v>
      </c>
      <c r="K102" s="6" t="s">
        <v>5471</v>
      </c>
      <c r="L102" s="6" t="n">
        <v>1</v>
      </c>
      <c r="M102" s="14"/>
      <c r="N102" s="14"/>
      <c r="O102" s="14"/>
      <c r="P102" s="14" t="n">
        <v>14371</v>
      </c>
      <c r="Q102" s="14" t="n">
        <v>2</v>
      </c>
      <c r="R102" s="14" t="n">
        <v>7350</v>
      </c>
      <c r="S102" s="14"/>
      <c r="T102" s="14" t="n">
        <v>0.4</v>
      </c>
      <c r="U102" s="14"/>
      <c r="V102" s="14"/>
      <c r="W102" s="14" t="n">
        <v>1225</v>
      </c>
      <c r="X102" s="14"/>
      <c r="Y102" s="14"/>
      <c r="Z102" s="14"/>
      <c r="AA102" s="14"/>
      <c r="AB102" s="6" t="n">
        <v>1</v>
      </c>
      <c r="AC102" s="6" t="s">
        <v>762</v>
      </c>
      <c r="AD102" s="6" t="s">
        <v>5369</v>
      </c>
      <c r="AE102" s="6" t="s">
        <v>5551</v>
      </c>
      <c r="AF102" s="14"/>
      <c r="AG102" s="14"/>
      <c r="AH102" s="14"/>
      <c r="AI102" s="10" t="n">
        <f aca="false">+H102-I102</f>
        <v>0</v>
      </c>
      <c r="AJ102" s="139" t="n">
        <f aca="false">+I102/H102</f>
        <v>1</v>
      </c>
      <c r="AK102" s="140" t="n">
        <f aca="false">IF(AB102&gt;=1,H102-I102,"on going")</f>
        <v>0</v>
      </c>
      <c r="AL102" s="2"/>
      <c r="AM102" s="141" t="n">
        <f aca="false">ROUND(+$H102*0.4,2)</f>
        <v>15.27</v>
      </c>
      <c r="AN102" s="141" t="n">
        <f aca="false">ROUND(+$H102*0.4,2)</f>
        <v>15.27</v>
      </c>
      <c r="AO102" s="141" t="n">
        <f aca="false">ROUND(+$H102*0.2,2)</f>
        <v>7.63</v>
      </c>
      <c r="AP102" s="142"/>
      <c r="AQ102" s="142"/>
      <c r="AR102" s="150"/>
      <c r="AS102" s="142"/>
      <c r="AT102" s="142"/>
      <c r="AU102" s="141"/>
      <c r="AV102" s="141"/>
      <c r="AW102" s="141"/>
      <c r="AX102" s="142"/>
      <c r="AY102" s="14"/>
      <c r="AZ102" s="14"/>
      <c r="BA102" s="14"/>
      <c r="BB102" s="6" t="s">
        <v>703</v>
      </c>
      <c r="BC102" s="26" t="s">
        <v>5654</v>
      </c>
      <c r="BD102" s="14"/>
    </row>
    <row collapsed="false" customFormat="false" customHeight="false" hidden="false" ht="15" outlineLevel="0" r="103">
      <c r="B103" s="6" t="s">
        <v>140</v>
      </c>
      <c r="C103" s="6" t="e">
        <f aca="false">IF(B103&lt;&gt;B102,VLOOKUP(B103,#REF!!$A$1:$B$21,2)*1000+1,C102+1)</f>
        <v>#REF!</v>
      </c>
      <c r="D103" s="6" t="s">
        <v>759</v>
      </c>
      <c r="E103" s="6" t="s">
        <v>5655</v>
      </c>
      <c r="F103" s="8" t="s">
        <v>5656</v>
      </c>
      <c r="G103" s="17" t="n">
        <v>77.25</v>
      </c>
      <c r="H103" s="17" t="n">
        <v>65.66</v>
      </c>
      <c r="I103" s="17" t="n">
        <v>63.69</v>
      </c>
      <c r="J103" s="138" t="n">
        <v>3395</v>
      </c>
      <c r="K103" s="6" t="s">
        <v>5471</v>
      </c>
      <c r="L103" s="6" t="n">
        <v>1</v>
      </c>
      <c r="M103" s="14"/>
      <c r="N103" s="14"/>
      <c r="O103" s="14"/>
      <c r="P103" s="14" t="n">
        <v>24720</v>
      </c>
      <c r="Q103" s="14" t="n">
        <v>1</v>
      </c>
      <c r="R103" s="14" t="n">
        <v>3395</v>
      </c>
      <c r="S103" s="14"/>
      <c r="T103" s="14" t="n">
        <v>0.4</v>
      </c>
      <c r="U103" s="14"/>
      <c r="V103" s="14"/>
      <c r="W103" s="14" t="n">
        <v>566</v>
      </c>
      <c r="X103" s="14"/>
      <c r="Y103" s="14"/>
      <c r="Z103" s="14"/>
      <c r="AA103" s="14"/>
      <c r="AB103" s="6" t="n">
        <v>1</v>
      </c>
      <c r="AC103" s="6" t="s">
        <v>762</v>
      </c>
      <c r="AD103" s="6" t="s">
        <v>5369</v>
      </c>
      <c r="AE103" s="6" t="s">
        <v>5657</v>
      </c>
      <c r="AF103" s="14"/>
      <c r="AG103" s="14"/>
      <c r="AH103" s="14"/>
      <c r="AI103" s="10" t="n">
        <f aca="false">+H103-I103</f>
        <v>1.97</v>
      </c>
      <c r="AJ103" s="139" t="n">
        <f aca="false">+I103/H103</f>
        <v>0.969996954005483</v>
      </c>
      <c r="AK103" s="140" t="n">
        <f aca="false">IF(AB103&gt;=1,H103-I103,"on going")</f>
        <v>1.97</v>
      </c>
      <c r="AL103" s="2"/>
      <c r="AM103" s="141" t="n">
        <f aca="false">ROUND(+$H103*0.4,2)</f>
        <v>26.26</v>
      </c>
      <c r="AN103" s="141" t="n">
        <f aca="false">ROUND(+$H103*0.4,2)</f>
        <v>26.26</v>
      </c>
      <c r="AO103" s="141" t="n">
        <f aca="false">ROUND(+$H103*0.2,2)</f>
        <v>13.13</v>
      </c>
      <c r="AP103" s="141"/>
      <c r="AQ103" s="142"/>
      <c r="AR103" s="142"/>
      <c r="AS103" s="141"/>
      <c r="AT103" s="141"/>
      <c r="AU103" s="141"/>
      <c r="AV103" s="141"/>
      <c r="AW103" s="141"/>
      <c r="AX103" s="141"/>
      <c r="AY103" s="14"/>
      <c r="AZ103" s="14"/>
      <c r="BA103" s="14"/>
      <c r="BB103" s="6" t="s">
        <v>703</v>
      </c>
      <c r="BC103" s="26" t="s">
        <v>5658</v>
      </c>
      <c r="BD103" s="14"/>
    </row>
    <row collapsed="false" customFormat="false" customHeight="false" hidden="false" ht="15" outlineLevel="0" r="104">
      <c r="B104" s="6" t="s">
        <v>140</v>
      </c>
      <c r="C104" s="6" t="e">
        <f aca="false">IF(B104&lt;&gt;B103,VLOOKUP(B104,#REF!!$A$1:$B$21,2)*1000+1,C103+1)</f>
        <v>#REF!</v>
      </c>
      <c r="D104" s="6" t="s">
        <v>759</v>
      </c>
      <c r="E104" s="6" t="s">
        <v>5659</v>
      </c>
      <c r="F104" s="8" t="s">
        <v>5660</v>
      </c>
      <c r="G104" s="17" t="n">
        <v>169.86</v>
      </c>
      <c r="H104" s="17" t="n">
        <v>144.38</v>
      </c>
      <c r="I104" s="17" t="n">
        <v>144.38</v>
      </c>
      <c r="J104" s="138" t="n">
        <v>7794</v>
      </c>
      <c r="K104" s="6" t="s">
        <v>5471</v>
      </c>
      <c r="L104" s="6" t="n">
        <v>1</v>
      </c>
      <c r="M104" s="14"/>
      <c r="N104" s="14"/>
      <c r="O104" s="14"/>
      <c r="P104" s="14" t="n">
        <v>54355</v>
      </c>
      <c r="Q104" s="14" t="n">
        <v>1</v>
      </c>
      <c r="R104" s="14" t="n">
        <v>7794</v>
      </c>
      <c r="S104" s="14"/>
      <c r="T104" s="14" t="n">
        <v>0.4</v>
      </c>
      <c r="U104" s="14"/>
      <c r="V104" s="14"/>
      <c r="W104" s="14" t="n">
        <v>1299</v>
      </c>
      <c r="X104" s="14"/>
      <c r="Y104" s="14"/>
      <c r="Z104" s="14"/>
      <c r="AA104" s="14"/>
      <c r="AB104" s="6" t="n">
        <v>1</v>
      </c>
      <c r="AC104" s="6" t="s">
        <v>762</v>
      </c>
      <c r="AD104" s="6" t="s">
        <v>5369</v>
      </c>
      <c r="AE104" s="6" t="s">
        <v>5369</v>
      </c>
      <c r="AF104" s="14"/>
      <c r="AG104" s="14"/>
      <c r="AH104" s="14"/>
      <c r="AI104" s="10" t="n">
        <f aca="false">+H104-I104</f>
        <v>0</v>
      </c>
      <c r="AJ104" s="139" t="n">
        <f aca="false">+I104/H104</f>
        <v>1</v>
      </c>
      <c r="AK104" s="140" t="n">
        <f aca="false">IF(AB104&gt;=1,H104-I104,"on going")</f>
        <v>0</v>
      </c>
      <c r="AL104" s="2"/>
      <c r="AM104" s="141" t="n">
        <f aca="false">ROUND(+$H104*0.4,2)</f>
        <v>57.75</v>
      </c>
      <c r="AN104" s="141" t="n">
        <f aca="false">ROUND(+$H104*0.4,2)</f>
        <v>57.75</v>
      </c>
      <c r="AO104" s="141" t="n">
        <f aca="false">ROUND(+$H104*0.2,2)</f>
        <v>28.88</v>
      </c>
      <c r="AP104" s="141"/>
      <c r="AQ104" s="142"/>
      <c r="AR104" s="142"/>
      <c r="AS104" s="141"/>
      <c r="AT104" s="141"/>
      <c r="AU104" s="141"/>
      <c r="AV104" s="141"/>
      <c r="AW104" s="141"/>
      <c r="AX104" s="141"/>
      <c r="AY104" s="14"/>
      <c r="AZ104" s="14"/>
      <c r="BA104" s="14"/>
      <c r="BB104" s="6" t="s">
        <v>703</v>
      </c>
      <c r="BC104" s="26" t="s">
        <v>5661</v>
      </c>
      <c r="BD104" s="14"/>
    </row>
    <row collapsed="false" customFormat="false" customHeight="false" hidden="false" ht="15" outlineLevel="0" r="105">
      <c r="B105" s="6" t="s">
        <v>140</v>
      </c>
      <c r="C105" s="6" t="e">
        <f aca="false">IF(B105&lt;&gt;B104,VLOOKUP(B105,#REF!!$A$1:$B$21,2)*1000+1,C104+1)</f>
        <v>#REF!</v>
      </c>
      <c r="D105" s="6" t="s">
        <v>759</v>
      </c>
      <c r="E105" s="6" t="s">
        <v>5662</v>
      </c>
      <c r="F105" s="8" t="s">
        <v>5663</v>
      </c>
      <c r="G105" s="17" t="n">
        <v>282.86</v>
      </c>
      <c r="H105" s="17" t="n">
        <v>239.73</v>
      </c>
      <c r="I105" s="17" t="n">
        <v>239.73</v>
      </c>
      <c r="J105" s="138" t="n">
        <v>14663</v>
      </c>
      <c r="K105" s="6" t="s">
        <v>5471</v>
      </c>
      <c r="L105" s="6" t="n">
        <v>1</v>
      </c>
      <c r="M105" s="14"/>
      <c r="N105" s="14"/>
      <c r="O105" s="14"/>
      <c r="P105" s="14" t="n">
        <v>90249</v>
      </c>
      <c r="Q105" s="14" t="n">
        <v>4</v>
      </c>
      <c r="R105" s="14" t="n">
        <v>14663</v>
      </c>
      <c r="S105" s="14"/>
      <c r="T105" s="14" t="n">
        <v>0.4</v>
      </c>
      <c r="U105" s="14"/>
      <c r="V105" s="14"/>
      <c r="W105" s="14" t="n">
        <v>2444</v>
      </c>
      <c r="X105" s="14"/>
      <c r="Y105" s="14"/>
      <c r="Z105" s="14"/>
      <c r="AA105" s="14"/>
      <c r="AB105" s="6" t="n">
        <v>1</v>
      </c>
      <c r="AC105" s="6" t="s">
        <v>762</v>
      </c>
      <c r="AD105" s="6" t="s">
        <v>5369</v>
      </c>
      <c r="AE105" s="6" t="s">
        <v>5664</v>
      </c>
      <c r="AF105" s="14"/>
      <c r="AG105" s="14"/>
      <c r="AH105" s="14"/>
      <c r="AI105" s="10" t="n">
        <f aca="false">+H105-I105</f>
        <v>0</v>
      </c>
      <c r="AJ105" s="139" t="n">
        <f aca="false">+I105/H105</f>
        <v>1</v>
      </c>
      <c r="AK105" s="140" t="n">
        <f aca="false">IF(AB105&gt;=1,H105-I105,"on going")</f>
        <v>0</v>
      </c>
      <c r="AL105" s="2"/>
      <c r="AM105" s="141" t="n">
        <f aca="false">ROUND(+$H105*0.4,2)</f>
        <v>95.89</v>
      </c>
      <c r="AN105" s="141" t="n">
        <f aca="false">ROUND(+$H105*0.4,2)</f>
        <v>95.89</v>
      </c>
      <c r="AO105" s="141" t="n">
        <f aca="false">ROUND(+$H105*0.2,2)</f>
        <v>47.95</v>
      </c>
      <c r="AP105" s="141"/>
      <c r="AQ105" s="142"/>
      <c r="AR105" s="142"/>
      <c r="AS105" s="141"/>
      <c r="AT105" s="141"/>
      <c r="AU105" s="141"/>
      <c r="AV105" s="141"/>
      <c r="AW105" s="141"/>
      <c r="AX105" s="141"/>
      <c r="AY105" s="14"/>
      <c r="AZ105" s="14"/>
      <c r="BA105" s="14"/>
      <c r="BB105" s="6" t="s">
        <v>703</v>
      </c>
      <c r="BC105" s="26" t="s">
        <v>5665</v>
      </c>
      <c r="BD105" s="14"/>
    </row>
    <row collapsed="false" customFormat="false" customHeight="false" hidden="false" ht="15" outlineLevel="0" r="106">
      <c r="B106" s="6" t="s">
        <v>140</v>
      </c>
      <c r="C106" s="6" t="e">
        <f aca="false">IF(B106&lt;&gt;B105,VLOOKUP(B106,#REF!!$A$1:$B$21,2)*1000+1,C105+1)</f>
        <v>#REF!</v>
      </c>
      <c r="D106" s="6" t="s">
        <v>759</v>
      </c>
      <c r="E106" s="6" t="s">
        <v>5666</v>
      </c>
      <c r="F106" s="8" t="s">
        <v>5667</v>
      </c>
      <c r="G106" s="17" t="n">
        <v>86.72</v>
      </c>
      <c r="H106" s="17" t="n">
        <v>73.01</v>
      </c>
      <c r="I106" s="17" t="n">
        <v>71.55</v>
      </c>
      <c r="J106" s="138" t="n">
        <v>9295</v>
      </c>
      <c r="K106" s="6" t="s">
        <v>5471</v>
      </c>
      <c r="L106" s="6" t="n">
        <v>1</v>
      </c>
      <c r="M106" s="14"/>
      <c r="N106" s="14"/>
      <c r="O106" s="14"/>
      <c r="P106" s="14" t="n">
        <v>27485</v>
      </c>
      <c r="Q106" s="14" t="n">
        <v>2</v>
      </c>
      <c r="R106" s="14" t="n">
        <v>9295</v>
      </c>
      <c r="S106" s="14"/>
      <c r="T106" s="14" t="n">
        <v>0.4</v>
      </c>
      <c r="U106" s="14"/>
      <c r="V106" s="14"/>
      <c r="W106" s="14" t="n">
        <v>1549</v>
      </c>
      <c r="X106" s="14"/>
      <c r="Y106" s="14"/>
      <c r="Z106" s="14"/>
      <c r="AA106" s="14"/>
      <c r="AB106" s="6" t="n">
        <v>1</v>
      </c>
      <c r="AC106" s="6" t="s">
        <v>762</v>
      </c>
      <c r="AD106" s="6" t="s">
        <v>5369</v>
      </c>
      <c r="AE106" s="6" t="s">
        <v>5668</v>
      </c>
      <c r="AF106" s="14"/>
      <c r="AG106" s="14"/>
      <c r="AH106" s="14"/>
      <c r="AI106" s="10" t="n">
        <f aca="false">+H106-I106</f>
        <v>1.46000000000001</v>
      </c>
      <c r="AJ106" s="139" t="n">
        <f aca="false">+I106/H106</f>
        <v>0.980002739350774</v>
      </c>
      <c r="AK106" s="140" t="n">
        <f aca="false">IF(AB106&gt;=1,H106-I106,"on going")</f>
        <v>1.46000000000001</v>
      </c>
      <c r="AL106" s="2"/>
      <c r="AM106" s="141" t="n">
        <f aca="false">ROUND(+$H106*0.4,2)</f>
        <v>29.2</v>
      </c>
      <c r="AN106" s="141" t="n">
        <f aca="false">ROUND(+$H106*0.4,2)</f>
        <v>29.2</v>
      </c>
      <c r="AO106" s="141" t="n">
        <f aca="false">ROUND(+$H106*0.2,2)</f>
        <v>14.6</v>
      </c>
      <c r="AP106" s="141"/>
      <c r="AQ106" s="142"/>
      <c r="AR106" s="142"/>
      <c r="AS106" s="141"/>
      <c r="AT106" s="141"/>
      <c r="AU106" s="141"/>
      <c r="AV106" s="141"/>
      <c r="AW106" s="141"/>
      <c r="AX106" s="141"/>
      <c r="AY106" s="14"/>
      <c r="AZ106" s="14"/>
      <c r="BA106" s="14"/>
      <c r="BB106" s="6" t="s">
        <v>703</v>
      </c>
      <c r="BC106" s="26" t="s">
        <v>5669</v>
      </c>
      <c r="BD106" s="14"/>
    </row>
    <row collapsed="false" customFormat="false" customHeight="false" hidden="false" ht="15" outlineLevel="0" r="107">
      <c r="B107" s="6" t="s">
        <v>140</v>
      </c>
      <c r="C107" s="6" t="e">
        <f aca="false">IF(B107&lt;&gt;B106,VLOOKUP(B107,#REF!!$A$1:$B$21,2)*1000+1,C106+1)</f>
        <v>#REF!</v>
      </c>
      <c r="D107" s="6" t="s">
        <v>759</v>
      </c>
      <c r="E107" s="6" t="s">
        <v>786</v>
      </c>
      <c r="F107" s="8" t="s">
        <v>787</v>
      </c>
      <c r="G107" s="17" t="n">
        <v>115.84</v>
      </c>
      <c r="H107" s="17" t="n">
        <v>98.46</v>
      </c>
      <c r="I107" s="17" t="n">
        <v>98.46</v>
      </c>
      <c r="J107" s="138" t="n">
        <v>3901</v>
      </c>
      <c r="K107" s="6" t="s">
        <v>5471</v>
      </c>
      <c r="L107" s="6" t="n">
        <v>1</v>
      </c>
      <c r="M107" s="14"/>
      <c r="N107" s="14"/>
      <c r="O107" s="14"/>
      <c r="P107" s="14" t="n">
        <v>37069</v>
      </c>
      <c r="Q107" s="14" t="n">
        <v>1</v>
      </c>
      <c r="R107" s="14" t="n">
        <v>3901</v>
      </c>
      <c r="S107" s="14"/>
      <c r="T107" s="14" t="n">
        <v>0.4</v>
      </c>
      <c r="U107" s="14"/>
      <c r="V107" s="14"/>
      <c r="W107" s="14" t="n">
        <v>650</v>
      </c>
      <c r="X107" s="14"/>
      <c r="Y107" s="14"/>
      <c r="Z107" s="14"/>
      <c r="AA107" s="14"/>
      <c r="AB107" s="6" t="n">
        <v>0</v>
      </c>
      <c r="AC107" s="6" t="s">
        <v>762</v>
      </c>
      <c r="AD107" s="6" t="s">
        <v>5369</v>
      </c>
      <c r="AE107" s="6"/>
      <c r="AF107" s="14"/>
      <c r="AG107" s="14"/>
      <c r="AH107" s="14"/>
      <c r="AI107" s="10" t="n">
        <f aca="false">+H107-I107</f>
        <v>0</v>
      </c>
      <c r="AJ107" s="139" t="n">
        <f aca="false">+I107/H107</f>
        <v>1</v>
      </c>
      <c r="AK107" s="140" t="n">
        <f aca="false">IF(AB107&gt;=1,H107-I107,"on going")</f>
        <v>0</v>
      </c>
      <c r="AL107" s="2"/>
      <c r="AM107" s="141" t="n">
        <f aca="false">ROUND(+$H107*0.4,2)</f>
        <v>39.38</v>
      </c>
      <c r="AN107" s="141" t="n">
        <f aca="false">ROUND(+$H107*0.4,2)</f>
        <v>39.38</v>
      </c>
      <c r="AO107" s="141" t="n">
        <f aca="false">ROUND(+$H107*0.2,2)</f>
        <v>19.69</v>
      </c>
      <c r="AP107" s="141"/>
      <c r="AQ107" s="142"/>
      <c r="AR107" s="150"/>
      <c r="AS107" s="141"/>
      <c r="AT107" s="141"/>
      <c r="AU107" s="142"/>
      <c r="AV107" s="141"/>
      <c r="AW107" s="141"/>
      <c r="AX107" s="141"/>
      <c r="AY107" s="14"/>
      <c r="AZ107" s="14"/>
      <c r="BA107" s="14"/>
      <c r="BB107" s="6" t="s">
        <v>703</v>
      </c>
      <c r="BC107" s="26" t="s">
        <v>785</v>
      </c>
      <c r="BD107" s="14"/>
    </row>
    <row collapsed="false" customFormat="false" customHeight="false" hidden="false" ht="15" outlineLevel="0" r="108">
      <c r="B108" s="6" t="s">
        <v>140</v>
      </c>
      <c r="C108" s="6" t="e">
        <f aca="false">IF(B108&lt;&gt;B107,VLOOKUP(B108,#REF!!$A$1:$B$21,2)*1000+1,C107+1)</f>
        <v>#REF!</v>
      </c>
      <c r="D108" s="6" t="s">
        <v>759</v>
      </c>
      <c r="E108" s="6" t="s">
        <v>5670</v>
      </c>
      <c r="F108" s="8" t="s">
        <v>5671</v>
      </c>
      <c r="G108" s="17" t="n">
        <v>76.42</v>
      </c>
      <c r="H108" s="17" t="n">
        <v>64.96</v>
      </c>
      <c r="I108" s="17" t="n">
        <v>63.66</v>
      </c>
      <c r="J108" s="138" t="n">
        <v>2902</v>
      </c>
      <c r="K108" s="6" t="s">
        <v>5471</v>
      </c>
      <c r="L108" s="6" t="n">
        <v>1</v>
      </c>
      <c r="M108" s="14"/>
      <c r="N108" s="14"/>
      <c r="O108" s="14"/>
      <c r="P108" s="14" t="n">
        <v>24455</v>
      </c>
      <c r="Q108" s="14" t="n">
        <v>1</v>
      </c>
      <c r="R108" s="14" t="n">
        <v>2902</v>
      </c>
      <c r="S108" s="14"/>
      <c r="T108" s="14" t="n">
        <v>0.4</v>
      </c>
      <c r="U108" s="14"/>
      <c r="V108" s="14"/>
      <c r="W108" s="14" t="n">
        <v>484</v>
      </c>
      <c r="X108" s="14"/>
      <c r="Y108" s="14"/>
      <c r="Z108" s="14"/>
      <c r="AA108" s="14"/>
      <c r="AB108" s="6" t="n">
        <v>1</v>
      </c>
      <c r="AC108" s="6" t="s">
        <v>762</v>
      </c>
      <c r="AD108" s="6" t="s">
        <v>5369</v>
      </c>
      <c r="AE108" s="6" t="s">
        <v>5672</v>
      </c>
      <c r="AF108" s="14"/>
      <c r="AG108" s="14"/>
      <c r="AH108" s="14"/>
      <c r="AI108" s="10" t="n">
        <f aca="false">+H108-I108</f>
        <v>1.3</v>
      </c>
      <c r="AJ108" s="139" t="n">
        <f aca="false">+I108/H108</f>
        <v>0.979987684729064</v>
      </c>
      <c r="AK108" s="140" t="n">
        <f aca="false">IF(AB108&gt;=1,H108-I108,"on going")</f>
        <v>1.3</v>
      </c>
      <c r="AL108" s="2"/>
      <c r="AM108" s="141" t="n">
        <f aca="false">ROUND(+$H108*0.4,2)</f>
        <v>25.98</v>
      </c>
      <c r="AN108" s="141" t="n">
        <f aca="false">ROUND(+$H108*0.4,2)</f>
        <v>25.98</v>
      </c>
      <c r="AO108" s="141" t="n">
        <f aca="false">ROUND(+$H108*0.2,2)</f>
        <v>12.99</v>
      </c>
      <c r="AP108" s="141"/>
      <c r="AQ108" s="142"/>
      <c r="AR108" s="150"/>
      <c r="AS108" s="141"/>
      <c r="AT108" s="141"/>
      <c r="AU108" s="142"/>
      <c r="AV108" s="141"/>
      <c r="AW108" s="141"/>
      <c r="AX108" s="141"/>
      <c r="AY108" s="14"/>
      <c r="AZ108" s="14"/>
      <c r="BA108" s="14"/>
      <c r="BB108" s="6" t="s">
        <v>703</v>
      </c>
      <c r="BC108" s="26" t="s">
        <v>5673</v>
      </c>
      <c r="BD108" s="14"/>
    </row>
    <row collapsed="false" customFormat="false" customHeight="false" hidden="false" ht="15" outlineLevel="0" r="109">
      <c r="B109" s="6" t="s">
        <v>140</v>
      </c>
      <c r="C109" s="6" t="e">
        <f aca="false">IF(B109&lt;&gt;B108,VLOOKUP(B109,#REF!!$A$1:$B$21,2)*1000+1,C108+1)</f>
        <v>#REF!</v>
      </c>
      <c r="D109" s="6" t="s">
        <v>759</v>
      </c>
      <c r="E109" s="6" t="s">
        <v>5674</v>
      </c>
      <c r="F109" s="8" t="s">
        <v>5675</v>
      </c>
      <c r="G109" s="17" t="n">
        <v>232.39</v>
      </c>
      <c r="H109" s="17" t="n">
        <v>197.53</v>
      </c>
      <c r="I109" s="17" t="n">
        <v>197.53</v>
      </c>
      <c r="J109" s="138" t="n">
        <v>10153</v>
      </c>
      <c r="K109" s="6" t="s">
        <v>5471</v>
      </c>
      <c r="L109" s="6" t="n">
        <v>1</v>
      </c>
      <c r="M109" s="14"/>
      <c r="N109" s="14"/>
      <c r="O109" s="14"/>
      <c r="P109" s="14" t="n">
        <v>74365</v>
      </c>
      <c r="Q109" s="14" t="n">
        <v>1</v>
      </c>
      <c r="R109" s="14" t="n">
        <v>10153</v>
      </c>
      <c r="S109" s="14"/>
      <c r="T109" s="14" t="n">
        <v>0.4</v>
      </c>
      <c r="U109" s="14"/>
      <c r="V109" s="14"/>
      <c r="W109" s="14" t="n">
        <v>1692</v>
      </c>
      <c r="X109" s="14"/>
      <c r="Y109" s="14"/>
      <c r="Z109" s="14"/>
      <c r="AA109" s="14"/>
      <c r="AB109" s="6" t="n">
        <v>1</v>
      </c>
      <c r="AC109" s="6" t="s">
        <v>762</v>
      </c>
      <c r="AD109" s="6" t="s">
        <v>5369</v>
      </c>
      <c r="AE109" s="6" t="s">
        <v>5395</v>
      </c>
      <c r="AF109" s="14"/>
      <c r="AG109" s="14"/>
      <c r="AH109" s="14"/>
      <c r="AI109" s="10" t="n">
        <f aca="false">+H109-I109</f>
        <v>0</v>
      </c>
      <c r="AJ109" s="139" t="n">
        <f aca="false">+I109/H109</f>
        <v>1</v>
      </c>
      <c r="AK109" s="140" t="n">
        <f aca="false">IF(AB109&gt;=1,H109-I109,"on going")</f>
        <v>0</v>
      </c>
      <c r="AL109" s="2"/>
      <c r="AM109" s="141" t="n">
        <f aca="false">ROUND(+$H109*0.4,2)</f>
        <v>79.01</v>
      </c>
      <c r="AN109" s="141" t="n">
        <f aca="false">ROUND(+$H109*0.4,2)</f>
        <v>79.01</v>
      </c>
      <c r="AO109" s="141" t="n">
        <f aca="false">ROUND(+$H109*0.2,2)</f>
        <v>39.51</v>
      </c>
      <c r="AP109" s="141"/>
      <c r="AQ109" s="142"/>
      <c r="AR109" s="150"/>
      <c r="AS109" s="141"/>
      <c r="AT109" s="141"/>
      <c r="AU109" s="142"/>
      <c r="AV109" s="141"/>
      <c r="AW109" s="141"/>
      <c r="AX109" s="141"/>
      <c r="AY109" s="14"/>
      <c r="AZ109" s="14"/>
      <c r="BA109" s="14"/>
      <c r="BB109" s="6" t="s">
        <v>703</v>
      </c>
      <c r="BC109" s="26" t="s">
        <v>5676</v>
      </c>
      <c r="BD109" s="14"/>
    </row>
    <row collapsed="false" customFormat="false" customHeight="false" hidden="false" ht="15" outlineLevel="0" r="110">
      <c r="B110" s="6" t="s">
        <v>140</v>
      </c>
      <c r="C110" s="6" t="e">
        <f aca="false">IF(B110&lt;&gt;B109,VLOOKUP(B110,#REF!!$A$1:$B$21,2)*1000+1,C109+1)</f>
        <v>#REF!</v>
      </c>
      <c r="D110" s="6" t="s">
        <v>759</v>
      </c>
      <c r="E110" s="6" t="s">
        <v>5677</v>
      </c>
      <c r="F110" s="8" t="s">
        <v>5678</v>
      </c>
      <c r="G110" s="17" t="n">
        <v>79.36</v>
      </c>
      <c r="H110" s="17" t="n">
        <v>67.46</v>
      </c>
      <c r="I110" s="17" t="n">
        <v>67.46</v>
      </c>
      <c r="J110" s="138" t="n">
        <v>2867</v>
      </c>
      <c r="K110" s="6" t="s">
        <v>5471</v>
      </c>
      <c r="L110" s="6" t="n">
        <v>1</v>
      </c>
      <c r="M110" s="14"/>
      <c r="N110" s="14"/>
      <c r="O110" s="14"/>
      <c r="P110" s="14" t="n">
        <v>25395</v>
      </c>
      <c r="Q110" s="14" t="n">
        <v>1</v>
      </c>
      <c r="R110" s="14" t="n">
        <v>2867</v>
      </c>
      <c r="S110" s="14"/>
      <c r="T110" s="14" t="n">
        <v>0.4</v>
      </c>
      <c r="U110" s="14"/>
      <c r="V110" s="14"/>
      <c r="W110" s="14" t="n">
        <v>478</v>
      </c>
      <c r="X110" s="14"/>
      <c r="Y110" s="14"/>
      <c r="Z110" s="14"/>
      <c r="AA110" s="14"/>
      <c r="AB110" s="6" t="n">
        <v>1</v>
      </c>
      <c r="AC110" s="6" t="s">
        <v>762</v>
      </c>
      <c r="AD110" s="6" t="s">
        <v>5369</v>
      </c>
      <c r="AE110" s="6" t="s">
        <v>5369</v>
      </c>
      <c r="AF110" s="14"/>
      <c r="AG110" s="14"/>
      <c r="AH110" s="14"/>
      <c r="AI110" s="10" t="n">
        <f aca="false">+H110-I110</f>
        <v>0</v>
      </c>
      <c r="AJ110" s="139" t="n">
        <f aca="false">+I110/H110</f>
        <v>1</v>
      </c>
      <c r="AK110" s="140" t="n">
        <f aca="false">IF(AB110&gt;=1,H110-I110,"on going")</f>
        <v>0</v>
      </c>
      <c r="AL110" s="2"/>
      <c r="AM110" s="141" t="n">
        <f aca="false">ROUND(+$H110*0.4,2)</f>
        <v>26.98</v>
      </c>
      <c r="AN110" s="141" t="n">
        <f aca="false">ROUND(+$H110*0.4,2)</f>
        <v>26.98</v>
      </c>
      <c r="AO110" s="141" t="n">
        <f aca="false">ROUND(+$H110*0.2,2)</f>
        <v>13.49</v>
      </c>
      <c r="AP110" s="141"/>
      <c r="AQ110" s="142"/>
      <c r="AR110" s="150"/>
      <c r="AS110" s="141"/>
      <c r="AT110" s="141"/>
      <c r="AU110" s="142"/>
      <c r="AV110" s="141"/>
      <c r="AW110" s="141"/>
      <c r="AX110" s="141"/>
      <c r="AY110" s="14"/>
      <c r="AZ110" s="14"/>
      <c r="BA110" s="14"/>
      <c r="BB110" s="6" t="s">
        <v>703</v>
      </c>
      <c r="BC110" s="26" t="s">
        <v>5679</v>
      </c>
      <c r="BD110" s="14"/>
    </row>
    <row collapsed="false" customFormat="false" customHeight="false" hidden="false" ht="15" outlineLevel="0" r="111">
      <c r="B111" s="6" t="s">
        <v>140</v>
      </c>
      <c r="C111" s="6" t="e">
        <f aca="false">IF(B111&lt;&gt;B110,VLOOKUP(B111,#REF!!$A$1:$B$21,2)*1000+1,C110+1)</f>
        <v>#REF!</v>
      </c>
      <c r="D111" s="6" t="s">
        <v>759</v>
      </c>
      <c r="E111" s="6" t="s">
        <v>5680</v>
      </c>
      <c r="F111" s="8" t="s">
        <v>5681</v>
      </c>
      <c r="G111" s="17" t="n">
        <v>140.79</v>
      </c>
      <c r="H111" s="17" t="n">
        <v>119.67</v>
      </c>
      <c r="I111" s="17" t="n">
        <v>119.67</v>
      </c>
      <c r="J111" s="138" t="n">
        <v>4765</v>
      </c>
      <c r="K111" s="6" t="s">
        <v>5471</v>
      </c>
      <c r="L111" s="6" t="n">
        <v>1</v>
      </c>
      <c r="M111" s="14"/>
      <c r="N111" s="14"/>
      <c r="O111" s="14"/>
      <c r="P111" s="14" t="n">
        <v>45053</v>
      </c>
      <c r="Q111" s="14" t="n">
        <v>1</v>
      </c>
      <c r="R111" s="14" t="n">
        <v>4765</v>
      </c>
      <c r="S111" s="14"/>
      <c r="T111" s="14" t="n">
        <v>0.4</v>
      </c>
      <c r="U111" s="14"/>
      <c r="V111" s="14"/>
      <c r="W111" s="14" t="n">
        <v>794</v>
      </c>
      <c r="X111" s="14"/>
      <c r="Y111" s="14"/>
      <c r="Z111" s="14"/>
      <c r="AA111" s="14"/>
      <c r="AB111" s="6" t="n">
        <v>1</v>
      </c>
      <c r="AC111" s="6" t="s">
        <v>762</v>
      </c>
      <c r="AD111" s="6" t="s">
        <v>5369</v>
      </c>
      <c r="AE111" s="6" t="s">
        <v>5369</v>
      </c>
      <c r="AF111" s="14"/>
      <c r="AG111" s="14"/>
      <c r="AH111" s="14"/>
      <c r="AI111" s="10" t="n">
        <f aca="false">+H111-I111</f>
        <v>0</v>
      </c>
      <c r="AJ111" s="139" t="n">
        <f aca="false">+I111/H111</f>
        <v>1</v>
      </c>
      <c r="AK111" s="140" t="n">
        <f aca="false">IF(AB111&gt;=1,H111-I111,"on going")</f>
        <v>0</v>
      </c>
      <c r="AL111" s="2"/>
      <c r="AM111" s="141" t="n">
        <f aca="false">ROUND(+$H111*0.4,2)</f>
        <v>47.87</v>
      </c>
      <c r="AN111" s="141" t="n">
        <f aca="false">ROUND(+$H111*0.4,2)</f>
        <v>47.87</v>
      </c>
      <c r="AO111" s="141" t="n">
        <f aca="false">ROUND(+$H111*0.2,2)</f>
        <v>23.93</v>
      </c>
      <c r="AP111" s="141"/>
      <c r="AQ111" s="142"/>
      <c r="AR111" s="150"/>
      <c r="AS111" s="141"/>
      <c r="AT111" s="141"/>
      <c r="AU111" s="142"/>
      <c r="AV111" s="141"/>
      <c r="AW111" s="141"/>
      <c r="AX111" s="141"/>
      <c r="AY111" s="14"/>
      <c r="AZ111" s="14"/>
      <c r="BA111" s="14"/>
      <c r="BB111" s="6" t="s">
        <v>703</v>
      </c>
      <c r="BC111" s="26" t="s">
        <v>5682</v>
      </c>
      <c r="BD111" s="14"/>
    </row>
    <row collapsed="false" customFormat="false" customHeight="false" hidden="false" ht="15" outlineLevel="0" r="112">
      <c r="B112" s="6" t="s">
        <v>140</v>
      </c>
      <c r="C112" s="6" t="e">
        <f aca="false">IF(B112&lt;&gt;B111,VLOOKUP(B112,#REF!!$A$1:$B$21,2)*1000+1,C111+1)</f>
        <v>#REF!</v>
      </c>
      <c r="D112" s="6" t="s">
        <v>759</v>
      </c>
      <c r="E112" s="6" t="s">
        <v>5683</v>
      </c>
      <c r="F112" s="8" t="s">
        <v>5684</v>
      </c>
      <c r="G112" s="17" t="n">
        <v>343.88</v>
      </c>
      <c r="H112" s="17" t="n">
        <v>290.11</v>
      </c>
      <c r="I112" s="17" t="n">
        <v>289.74</v>
      </c>
      <c r="J112" s="138" t="n">
        <v>12813</v>
      </c>
      <c r="K112" s="6" t="s">
        <v>5471</v>
      </c>
      <c r="L112" s="6" t="n">
        <v>1</v>
      </c>
      <c r="M112" s="14"/>
      <c r="N112" s="14"/>
      <c r="O112" s="14"/>
      <c r="P112" s="14" t="n">
        <v>109216</v>
      </c>
      <c r="Q112" s="14" t="n">
        <v>7</v>
      </c>
      <c r="R112" s="14" t="n">
        <v>12813</v>
      </c>
      <c r="S112" s="14"/>
      <c r="T112" s="14" t="n">
        <v>0.4</v>
      </c>
      <c r="U112" s="14"/>
      <c r="V112" s="14"/>
      <c r="W112" s="14" t="n">
        <v>2136</v>
      </c>
      <c r="X112" s="14"/>
      <c r="Y112" s="14"/>
      <c r="Z112" s="14"/>
      <c r="AA112" s="14"/>
      <c r="AB112" s="6" t="n">
        <v>1</v>
      </c>
      <c r="AC112" s="6" t="s">
        <v>762</v>
      </c>
      <c r="AD112" s="6" t="s">
        <v>5369</v>
      </c>
      <c r="AE112" s="6" t="s">
        <v>5369</v>
      </c>
      <c r="AF112" s="14"/>
      <c r="AG112" s="14"/>
      <c r="AH112" s="14"/>
      <c r="AI112" s="10" t="n">
        <f aca="false">+H112-I112</f>
        <v>0.370000000000005</v>
      </c>
      <c r="AJ112" s="139" t="n">
        <f aca="false">+I112/H112</f>
        <v>0.998724621695219</v>
      </c>
      <c r="AK112" s="140" t="n">
        <f aca="false">IF(AB112&gt;=1,H112-I112,"on going")</f>
        <v>0.370000000000005</v>
      </c>
      <c r="AL112" s="2"/>
      <c r="AM112" s="141" t="n">
        <f aca="false">ROUND(+$H112*0.4,2)</f>
        <v>116.04</v>
      </c>
      <c r="AN112" s="141" t="n">
        <f aca="false">ROUND(+$H112*0.4,2)</f>
        <v>116.04</v>
      </c>
      <c r="AO112" s="141" t="n">
        <f aca="false">ROUND(+$H112*0.2,2)</f>
        <v>58.02</v>
      </c>
      <c r="AP112" s="141"/>
      <c r="AQ112" s="142"/>
      <c r="AR112" s="150"/>
      <c r="AS112" s="141"/>
      <c r="AT112" s="141"/>
      <c r="AU112" s="142"/>
      <c r="AV112" s="141"/>
      <c r="AW112" s="141"/>
      <c r="AX112" s="142"/>
      <c r="AY112" s="14"/>
      <c r="AZ112" s="14"/>
      <c r="BA112" s="14"/>
      <c r="BB112" s="6" t="s">
        <v>703</v>
      </c>
      <c r="BC112" s="26" t="s">
        <v>5685</v>
      </c>
      <c r="BD112" s="14"/>
    </row>
    <row collapsed="false" customFormat="false" customHeight="false" hidden="false" ht="15" outlineLevel="0" r="113">
      <c r="B113" s="6" t="s">
        <v>140</v>
      </c>
      <c r="C113" s="6" t="e">
        <f aca="false">IF(B113&lt;&gt;B112,VLOOKUP(B113,#REF!!$A$1:$B$21,2)*1000+1,C112+1)</f>
        <v>#REF!</v>
      </c>
      <c r="D113" s="143" t="s">
        <v>759</v>
      </c>
      <c r="E113" s="143" t="s">
        <v>5686</v>
      </c>
      <c r="F113" s="144" t="s">
        <v>5687</v>
      </c>
      <c r="G113" s="145" t="n">
        <v>122.38</v>
      </c>
      <c r="H113" s="145" t="n">
        <v>104.02</v>
      </c>
      <c r="I113" s="145" t="n">
        <v>0</v>
      </c>
      <c r="J113" s="146" t="n">
        <v>4205</v>
      </c>
      <c r="K113" s="143" t="s">
        <v>5471</v>
      </c>
      <c r="L113" s="143" t="s">
        <v>5398</v>
      </c>
      <c r="M113" s="147"/>
      <c r="N113" s="147"/>
      <c r="O113" s="147"/>
      <c r="P113" s="147" t="n">
        <v>39161</v>
      </c>
      <c r="Q113" s="147" t="n">
        <v>2</v>
      </c>
      <c r="R113" s="147" t="n">
        <v>4205</v>
      </c>
      <c r="S113" s="147"/>
      <c r="T113" s="147" t="n">
        <v>0.4</v>
      </c>
      <c r="U113" s="147"/>
      <c r="V113" s="147"/>
      <c r="W113" s="147" t="n">
        <v>701</v>
      </c>
      <c r="X113" s="147"/>
      <c r="Y113" s="147"/>
      <c r="Z113" s="147"/>
      <c r="AA113" s="14"/>
      <c r="AB113" s="143"/>
      <c r="AC113" s="143"/>
      <c r="AD113" s="143"/>
      <c r="AE113" s="143"/>
      <c r="AF113" s="147"/>
      <c r="AG113" s="147"/>
      <c r="AH113" s="147"/>
      <c r="AI113" s="148"/>
      <c r="AJ113" s="149"/>
      <c r="AK113" s="143"/>
      <c r="AL113" s="2"/>
      <c r="AM113" s="141"/>
      <c r="AN113" s="141"/>
      <c r="AO113" s="141"/>
      <c r="AP113" s="141"/>
      <c r="AQ113" s="142"/>
      <c r="AR113" s="150"/>
      <c r="AS113" s="141"/>
      <c r="AT113" s="141"/>
      <c r="AU113" s="142"/>
      <c r="AV113" s="141"/>
      <c r="AW113" s="141"/>
      <c r="AX113" s="142"/>
      <c r="AY113" s="14"/>
      <c r="AZ113" s="14"/>
      <c r="BA113" s="14"/>
      <c r="BB113" s="6" t="s">
        <v>703</v>
      </c>
      <c r="BC113" s="155" t="s">
        <v>5688</v>
      </c>
      <c r="BD113" s="14"/>
    </row>
    <row collapsed="false" customFormat="false" customHeight="false" hidden="false" ht="15" outlineLevel="0" r="114">
      <c r="B114" s="6" t="s">
        <v>140</v>
      </c>
      <c r="C114" s="6" t="e">
        <f aca="false">IF(B114&lt;&gt;B113,VLOOKUP(B114,#REF!!$A$1:$B$21,2)*1000+1,C113+1)</f>
        <v>#REF!</v>
      </c>
      <c r="D114" s="6" t="s">
        <v>759</v>
      </c>
      <c r="E114" s="6" t="s">
        <v>5689</v>
      </c>
      <c r="F114" s="8" t="s">
        <v>5690</v>
      </c>
      <c r="G114" s="17" t="n">
        <v>118.88</v>
      </c>
      <c r="H114" s="17" t="n">
        <v>101.05</v>
      </c>
      <c r="I114" s="17" t="n">
        <v>101.05</v>
      </c>
      <c r="J114" s="138" t="n">
        <v>4133</v>
      </c>
      <c r="K114" s="6" t="s">
        <v>5471</v>
      </c>
      <c r="L114" s="6" t="n">
        <v>1</v>
      </c>
      <c r="M114" s="14"/>
      <c r="N114" s="14"/>
      <c r="O114" s="14"/>
      <c r="P114" s="14" t="n">
        <v>38041</v>
      </c>
      <c r="Q114" s="14" t="n">
        <v>1</v>
      </c>
      <c r="R114" s="14" t="n">
        <v>4133</v>
      </c>
      <c r="S114" s="14"/>
      <c r="T114" s="14" t="n">
        <v>0.4</v>
      </c>
      <c r="U114" s="14"/>
      <c r="V114" s="14"/>
      <c r="W114" s="14" t="n">
        <v>689</v>
      </c>
      <c r="X114" s="14"/>
      <c r="Y114" s="14"/>
      <c r="Z114" s="14"/>
      <c r="AA114" s="14"/>
      <c r="AB114" s="6" t="n">
        <v>1</v>
      </c>
      <c r="AC114" s="6" t="s">
        <v>762</v>
      </c>
      <c r="AD114" s="6" t="s">
        <v>5369</v>
      </c>
      <c r="AE114" s="6" t="s">
        <v>5642</v>
      </c>
      <c r="AF114" s="14"/>
      <c r="AG114" s="14"/>
      <c r="AH114" s="14"/>
      <c r="AI114" s="10" t="n">
        <f aca="false">+H114-I114</f>
        <v>0</v>
      </c>
      <c r="AJ114" s="139" t="n">
        <f aca="false">+I114/H114</f>
        <v>1</v>
      </c>
      <c r="AK114" s="140" t="n">
        <f aca="false">IF(AB114&gt;=1,H114-I114,"on going")</f>
        <v>0</v>
      </c>
      <c r="AL114" s="2"/>
      <c r="AM114" s="141" t="n">
        <f aca="false">ROUND(+$H114*0.4,2)</f>
        <v>40.42</v>
      </c>
      <c r="AN114" s="141" t="n">
        <f aca="false">ROUND(+$H114*0.4,2)</f>
        <v>40.42</v>
      </c>
      <c r="AO114" s="141" t="n">
        <f aca="false">ROUND(+$H114*0.2,2)</f>
        <v>20.21</v>
      </c>
      <c r="AP114" s="141"/>
      <c r="AQ114" s="142"/>
      <c r="AR114" s="150"/>
      <c r="AS114" s="141"/>
      <c r="AT114" s="141"/>
      <c r="AU114" s="142"/>
      <c r="AV114" s="141"/>
      <c r="AW114" s="141"/>
      <c r="AX114" s="141"/>
      <c r="AY114" s="14"/>
      <c r="AZ114" s="14"/>
      <c r="BA114" s="14"/>
      <c r="BB114" s="6" t="s">
        <v>703</v>
      </c>
      <c r="BC114" s="26" t="s">
        <v>722</v>
      </c>
      <c r="BD114" s="14"/>
    </row>
    <row collapsed="false" customFormat="false" customHeight="false" hidden="false" ht="15" outlineLevel="0" r="115">
      <c r="B115" s="6" t="s">
        <v>140</v>
      </c>
      <c r="C115" s="6" t="e">
        <f aca="false">IF(B115&lt;&gt;B114,VLOOKUP(B115,#REF!!$A$1:$B$21,2)*1000+1,C114+1)</f>
        <v>#REF!</v>
      </c>
      <c r="D115" s="6" t="s">
        <v>759</v>
      </c>
      <c r="E115" s="6" t="s">
        <v>5691</v>
      </c>
      <c r="F115" s="8" t="s">
        <v>5692</v>
      </c>
      <c r="G115" s="17" t="n">
        <v>146.22</v>
      </c>
      <c r="H115" s="17" t="n">
        <v>124.29</v>
      </c>
      <c r="I115" s="17" t="n">
        <v>124.29</v>
      </c>
      <c r="J115" s="138" t="n">
        <v>5764</v>
      </c>
      <c r="K115" s="6" t="s">
        <v>5471</v>
      </c>
      <c r="L115" s="6" t="n">
        <v>1</v>
      </c>
      <c r="M115" s="14"/>
      <c r="N115" s="14"/>
      <c r="O115" s="14"/>
      <c r="P115" s="14" t="n">
        <v>46791</v>
      </c>
      <c r="Q115" s="14" t="n">
        <v>1</v>
      </c>
      <c r="R115" s="14" t="n">
        <v>5764</v>
      </c>
      <c r="S115" s="14"/>
      <c r="T115" s="14" t="n">
        <v>0.4</v>
      </c>
      <c r="U115" s="14"/>
      <c r="V115" s="14"/>
      <c r="W115" s="14" t="n">
        <v>961</v>
      </c>
      <c r="X115" s="14"/>
      <c r="Y115" s="14"/>
      <c r="Z115" s="14"/>
      <c r="AA115" s="14"/>
      <c r="AB115" s="6" t="n">
        <v>1</v>
      </c>
      <c r="AC115" s="6" t="s">
        <v>762</v>
      </c>
      <c r="AD115" s="6" t="s">
        <v>5369</v>
      </c>
      <c r="AE115" s="6"/>
      <c r="AF115" s="14"/>
      <c r="AG115" s="14"/>
      <c r="AH115" s="14"/>
      <c r="AI115" s="10" t="n">
        <f aca="false">+H115-I115</f>
        <v>0</v>
      </c>
      <c r="AJ115" s="139" t="n">
        <f aca="false">+I115/H115</f>
        <v>1</v>
      </c>
      <c r="AK115" s="140" t="n">
        <f aca="false">IF(AB115&gt;=1,H115-I115,"on going")</f>
        <v>0</v>
      </c>
      <c r="AL115" s="2"/>
      <c r="AM115" s="141" t="n">
        <f aca="false">ROUND(+$H115*0.4,2)</f>
        <v>49.72</v>
      </c>
      <c r="AN115" s="141" t="n">
        <f aca="false">ROUND(+$H115*0.4,2)</f>
        <v>49.72</v>
      </c>
      <c r="AO115" s="141" t="n">
        <f aca="false">ROUND(+$H115*0.2,2)</f>
        <v>24.86</v>
      </c>
      <c r="AP115" s="141"/>
      <c r="AQ115" s="142"/>
      <c r="AR115" s="142"/>
      <c r="AS115" s="141"/>
      <c r="AT115" s="141"/>
      <c r="AU115" s="142"/>
      <c r="AV115" s="141"/>
      <c r="AW115" s="141"/>
      <c r="AX115" s="141"/>
      <c r="AY115" s="14"/>
      <c r="AZ115" s="14"/>
      <c r="BA115" s="14"/>
      <c r="BB115" s="6" t="s">
        <v>703</v>
      </c>
      <c r="BC115" s="26" t="s">
        <v>5693</v>
      </c>
      <c r="BD115" s="14"/>
    </row>
    <row collapsed="false" customFormat="false" customHeight="false" hidden="false" ht="15" outlineLevel="0" r="116">
      <c r="B116" s="6" t="s">
        <v>140</v>
      </c>
      <c r="C116" s="6" t="e">
        <f aca="false">IF(B116&lt;&gt;B115,VLOOKUP(B116,#REF!!$A$1:$B$21,2)*1000+1,C115+1)</f>
        <v>#REF!</v>
      </c>
      <c r="D116" s="6" t="s">
        <v>759</v>
      </c>
      <c r="E116" s="6" t="s">
        <v>5694</v>
      </c>
      <c r="F116" s="8" t="s">
        <v>5695</v>
      </c>
      <c r="G116" s="17" t="n">
        <v>118.71</v>
      </c>
      <c r="H116" s="17" t="n">
        <v>100.9</v>
      </c>
      <c r="I116" s="17" t="n">
        <v>100.9</v>
      </c>
      <c r="J116" s="138" t="n">
        <v>4596</v>
      </c>
      <c r="K116" s="6" t="s">
        <v>5471</v>
      </c>
      <c r="L116" s="6" t="n">
        <v>1</v>
      </c>
      <c r="M116" s="14"/>
      <c r="N116" s="14"/>
      <c r="O116" s="14"/>
      <c r="P116" s="14" t="n">
        <v>37987</v>
      </c>
      <c r="Q116" s="14" t="n">
        <v>2</v>
      </c>
      <c r="R116" s="14" t="n">
        <v>4596</v>
      </c>
      <c r="S116" s="14"/>
      <c r="T116" s="14" t="n">
        <v>0.4</v>
      </c>
      <c r="U116" s="14"/>
      <c r="V116" s="14"/>
      <c r="W116" s="14" t="n">
        <v>766</v>
      </c>
      <c r="X116" s="14"/>
      <c r="Y116" s="14"/>
      <c r="Z116" s="14"/>
      <c r="AA116" s="14"/>
      <c r="AB116" s="6" t="n">
        <v>1</v>
      </c>
      <c r="AC116" s="6" t="s">
        <v>762</v>
      </c>
      <c r="AD116" s="6" t="s">
        <v>5369</v>
      </c>
      <c r="AE116" s="6" t="s">
        <v>5395</v>
      </c>
      <c r="AF116" s="14"/>
      <c r="AG116" s="14"/>
      <c r="AH116" s="14"/>
      <c r="AI116" s="10" t="n">
        <f aca="false">+H116-I116</f>
        <v>0</v>
      </c>
      <c r="AJ116" s="139" t="n">
        <f aca="false">+I116/H116</f>
        <v>1</v>
      </c>
      <c r="AK116" s="140" t="n">
        <f aca="false">IF(AB116&gt;=1,H116-I116,"on going")</f>
        <v>0</v>
      </c>
      <c r="AL116" s="2"/>
      <c r="AM116" s="141" t="n">
        <f aca="false">ROUND(+$H116*0.4,2)</f>
        <v>40.36</v>
      </c>
      <c r="AN116" s="141" t="n">
        <f aca="false">ROUND(+$H116*0.4,2)</f>
        <v>40.36</v>
      </c>
      <c r="AO116" s="141" t="n">
        <f aca="false">ROUND(+$H116*0.2,2)</f>
        <v>20.18</v>
      </c>
      <c r="AP116" s="141"/>
      <c r="AQ116" s="142"/>
      <c r="AR116" s="142"/>
      <c r="AS116" s="141"/>
      <c r="AT116" s="141"/>
      <c r="AU116" s="142"/>
      <c r="AV116" s="141"/>
      <c r="AW116" s="141"/>
      <c r="AX116" s="141"/>
      <c r="AY116" s="14"/>
      <c r="AZ116" s="14"/>
      <c r="BA116" s="14"/>
      <c r="BB116" s="6" t="s">
        <v>703</v>
      </c>
      <c r="BC116" s="26" t="s">
        <v>5696</v>
      </c>
      <c r="BD116" s="14"/>
    </row>
    <row collapsed="false" customFormat="false" customHeight="false" hidden="false" ht="15" outlineLevel="0" r="117">
      <c r="B117" s="6" t="s">
        <v>140</v>
      </c>
      <c r="C117" s="6" t="e">
        <f aca="false">IF(B117&lt;&gt;B116,VLOOKUP(B117,#REF!!$A$1:$B$21,2)*1000+1,C116+1)</f>
        <v>#REF!</v>
      </c>
      <c r="D117" s="6" t="s">
        <v>759</v>
      </c>
      <c r="E117" s="6" t="s">
        <v>5697</v>
      </c>
      <c r="F117" s="8" t="s">
        <v>5698</v>
      </c>
      <c r="G117" s="17" t="n">
        <v>148.7</v>
      </c>
      <c r="H117" s="17" t="n">
        <v>126.4</v>
      </c>
      <c r="I117" s="17" t="n">
        <v>126.4</v>
      </c>
      <c r="J117" s="138" t="n">
        <v>5966</v>
      </c>
      <c r="K117" s="6" t="s">
        <v>5471</v>
      </c>
      <c r="L117" s="6" t="n">
        <v>1</v>
      </c>
      <c r="M117" s="14"/>
      <c r="N117" s="14"/>
      <c r="O117" s="14"/>
      <c r="P117" s="14" t="n">
        <v>47584</v>
      </c>
      <c r="Q117" s="14" t="n">
        <v>1</v>
      </c>
      <c r="R117" s="14" t="n">
        <v>5966</v>
      </c>
      <c r="S117" s="14"/>
      <c r="T117" s="14" t="n">
        <v>0.4</v>
      </c>
      <c r="U117" s="14"/>
      <c r="V117" s="14"/>
      <c r="W117" s="14" t="n">
        <v>994</v>
      </c>
      <c r="X117" s="14"/>
      <c r="Y117" s="14"/>
      <c r="Z117" s="14"/>
      <c r="AA117" s="14"/>
      <c r="AB117" s="6" t="n">
        <v>1</v>
      </c>
      <c r="AC117" s="6" t="s">
        <v>762</v>
      </c>
      <c r="AD117" s="6" t="s">
        <v>5369</v>
      </c>
      <c r="AE117" s="6" t="s">
        <v>5369</v>
      </c>
      <c r="AF117" s="14"/>
      <c r="AG117" s="14"/>
      <c r="AH117" s="14"/>
      <c r="AI117" s="10" t="n">
        <f aca="false">+H117-I117</f>
        <v>0</v>
      </c>
      <c r="AJ117" s="139" t="n">
        <f aca="false">+I117/H117</f>
        <v>1</v>
      </c>
      <c r="AK117" s="140" t="n">
        <f aca="false">IF(AB117&gt;=1,H117-I117,"on going")</f>
        <v>0</v>
      </c>
      <c r="AL117" s="2"/>
      <c r="AM117" s="141" t="n">
        <f aca="false">ROUND(+$H117*0.4,2)</f>
        <v>50.56</v>
      </c>
      <c r="AN117" s="141" t="n">
        <f aca="false">ROUND(+$H117*0.4,2)</f>
        <v>50.56</v>
      </c>
      <c r="AO117" s="141" t="n">
        <f aca="false">ROUND(+$H117*0.2,2)</f>
        <v>25.28</v>
      </c>
      <c r="AP117" s="141"/>
      <c r="AQ117" s="142"/>
      <c r="AR117" s="142"/>
      <c r="AS117" s="141"/>
      <c r="AT117" s="141"/>
      <c r="AU117" s="142"/>
      <c r="AV117" s="141"/>
      <c r="AW117" s="141"/>
      <c r="AX117" s="141"/>
      <c r="AY117" s="14"/>
      <c r="AZ117" s="14"/>
      <c r="BA117" s="14"/>
      <c r="BB117" s="6" t="s">
        <v>703</v>
      </c>
      <c r="BC117" s="26" t="s">
        <v>5699</v>
      </c>
      <c r="BD117" s="14"/>
    </row>
    <row collapsed="false" customFormat="false" customHeight="false" hidden="false" ht="15" outlineLevel="0" r="118">
      <c r="B118" s="6" t="s">
        <v>140</v>
      </c>
      <c r="C118" s="6" t="e">
        <f aca="false">IF(B118&lt;&gt;B117,VLOOKUP(B118,#REF!!$A$1:$B$21,2)*1000+1,C117+1)</f>
        <v>#REF!</v>
      </c>
      <c r="D118" s="6" t="s">
        <v>759</v>
      </c>
      <c r="E118" s="6" t="s">
        <v>5700</v>
      </c>
      <c r="F118" s="8" t="s">
        <v>5701</v>
      </c>
      <c r="G118" s="17" t="n">
        <v>60.98</v>
      </c>
      <c r="H118" s="17" t="n">
        <v>51.74</v>
      </c>
      <c r="I118" s="17" t="n">
        <v>51.74</v>
      </c>
      <c r="J118" s="138" t="n">
        <v>4742</v>
      </c>
      <c r="K118" s="6" t="s">
        <v>5471</v>
      </c>
      <c r="L118" s="6" t="n">
        <v>1</v>
      </c>
      <c r="M118" s="14"/>
      <c r="N118" s="14"/>
      <c r="O118" s="14"/>
      <c r="P118" s="14" t="n">
        <v>19479</v>
      </c>
      <c r="Q118" s="14" t="n">
        <v>1</v>
      </c>
      <c r="R118" s="14" t="n">
        <v>4742</v>
      </c>
      <c r="S118" s="14"/>
      <c r="T118" s="14" t="n">
        <v>0.4</v>
      </c>
      <c r="U118" s="14"/>
      <c r="V118" s="14"/>
      <c r="W118" s="14" t="n">
        <v>790</v>
      </c>
      <c r="X118" s="14"/>
      <c r="Y118" s="14"/>
      <c r="Z118" s="14"/>
      <c r="AA118" s="14"/>
      <c r="AB118" s="6" t="n">
        <v>1</v>
      </c>
      <c r="AC118" s="6" t="s">
        <v>762</v>
      </c>
      <c r="AD118" s="6" t="s">
        <v>5369</v>
      </c>
      <c r="AE118" s="6" t="s">
        <v>5452</v>
      </c>
      <c r="AF118" s="14"/>
      <c r="AG118" s="14"/>
      <c r="AH118" s="14"/>
      <c r="AI118" s="10" t="n">
        <f aca="false">+H118-I118</f>
        <v>0</v>
      </c>
      <c r="AJ118" s="139" t="n">
        <f aca="false">+I118/H118</f>
        <v>1</v>
      </c>
      <c r="AK118" s="140" t="n">
        <f aca="false">IF(AB118&gt;=1,H118-I118,"on going")</f>
        <v>0</v>
      </c>
      <c r="AL118" s="2"/>
      <c r="AM118" s="141" t="n">
        <f aca="false">ROUND(+$H118*0.4,2)</f>
        <v>20.7</v>
      </c>
      <c r="AN118" s="141" t="n">
        <f aca="false">ROUND(+$H118*0.4,2)</f>
        <v>20.7</v>
      </c>
      <c r="AO118" s="141" t="n">
        <f aca="false">ROUND(+$H118*0.2,2)</f>
        <v>10.35</v>
      </c>
      <c r="AP118" s="141"/>
      <c r="AQ118" s="142"/>
      <c r="AR118" s="142"/>
      <c r="AS118" s="141"/>
      <c r="AT118" s="141"/>
      <c r="AU118" s="142"/>
      <c r="AV118" s="141"/>
      <c r="AW118" s="141"/>
      <c r="AX118" s="153"/>
      <c r="AY118" s="14"/>
      <c r="AZ118" s="14"/>
      <c r="BA118" s="14"/>
      <c r="BB118" s="6" t="s">
        <v>703</v>
      </c>
      <c r="BC118" s="26" t="s">
        <v>5702</v>
      </c>
      <c r="BD118" s="14"/>
    </row>
    <row collapsed="false" customFormat="false" customHeight="false" hidden="false" ht="15" outlineLevel="0" r="119">
      <c r="B119" s="6" t="s">
        <v>140</v>
      </c>
      <c r="C119" s="6" t="e">
        <f aca="false">IF(B119&lt;&gt;B118,VLOOKUP(B119,#REF!!$A$1:$B$21,2)*1000+1,C118+1)</f>
        <v>#REF!</v>
      </c>
      <c r="D119" s="6" t="s">
        <v>759</v>
      </c>
      <c r="E119" s="6" t="s">
        <v>5703</v>
      </c>
      <c r="F119" s="8" t="s">
        <v>5704</v>
      </c>
      <c r="G119" s="17" t="n">
        <v>158.32</v>
      </c>
      <c r="H119" s="17" t="n">
        <v>134.57</v>
      </c>
      <c r="I119" s="17" t="n">
        <v>134.57</v>
      </c>
      <c r="J119" s="138" t="n">
        <v>12788</v>
      </c>
      <c r="K119" s="6" t="s">
        <v>5471</v>
      </c>
      <c r="L119" s="6" t="n">
        <v>1</v>
      </c>
      <c r="M119" s="14"/>
      <c r="N119" s="14"/>
      <c r="O119" s="14"/>
      <c r="P119" s="14" t="n">
        <v>50663</v>
      </c>
      <c r="Q119" s="14" t="n">
        <v>2</v>
      </c>
      <c r="R119" s="14" t="n">
        <v>12788</v>
      </c>
      <c r="S119" s="14"/>
      <c r="T119" s="14" t="n">
        <v>0.4</v>
      </c>
      <c r="U119" s="14"/>
      <c r="V119" s="14"/>
      <c r="W119" s="14" t="n">
        <v>2131</v>
      </c>
      <c r="X119" s="14"/>
      <c r="Y119" s="14"/>
      <c r="Z119" s="14"/>
      <c r="AA119" s="14"/>
      <c r="AB119" s="6" t="n">
        <v>1</v>
      </c>
      <c r="AC119" s="6" t="s">
        <v>762</v>
      </c>
      <c r="AD119" s="6" t="s">
        <v>5369</v>
      </c>
      <c r="AE119" s="6" t="s">
        <v>5705</v>
      </c>
      <c r="AF119" s="14"/>
      <c r="AG119" s="14"/>
      <c r="AH119" s="14"/>
      <c r="AI119" s="10" t="n">
        <f aca="false">+H119-I119</f>
        <v>0</v>
      </c>
      <c r="AJ119" s="139" t="n">
        <f aca="false">+I119/H119</f>
        <v>1</v>
      </c>
      <c r="AK119" s="140" t="n">
        <f aca="false">IF(AB119&gt;=1,H119-I119,"on going")</f>
        <v>0</v>
      </c>
      <c r="AL119" s="2"/>
      <c r="AM119" s="141" t="n">
        <f aca="false">ROUND(+$H119*0.4,2)</f>
        <v>53.83</v>
      </c>
      <c r="AN119" s="141" t="n">
        <f aca="false">ROUND(+$H119*0.4,2)</f>
        <v>53.83</v>
      </c>
      <c r="AO119" s="141" t="n">
        <f aca="false">ROUND(+$H119*0.2,2)</f>
        <v>26.91</v>
      </c>
      <c r="AP119" s="141"/>
      <c r="AQ119" s="142"/>
      <c r="AR119" s="142"/>
      <c r="AS119" s="141"/>
      <c r="AT119" s="141"/>
      <c r="AU119" s="142"/>
      <c r="AV119" s="141"/>
      <c r="AW119" s="141"/>
      <c r="AX119" s="156"/>
      <c r="AY119" s="14"/>
      <c r="AZ119" s="14"/>
      <c r="BA119" s="14"/>
      <c r="BB119" s="6" t="s">
        <v>703</v>
      </c>
      <c r="BC119" s="26" t="s">
        <v>5706</v>
      </c>
      <c r="BD119" s="14"/>
    </row>
    <row collapsed="false" customFormat="false" customHeight="false" hidden="false" ht="15" outlineLevel="0" r="120">
      <c r="B120" s="6" t="s">
        <v>140</v>
      </c>
      <c r="C120" s="6" t="e">
        <f aca="false">IF(B120&lt;&gt;B119,VLOOKUP(B120,#REF!!$A$1:$B$21,2)*1000+1,C119+1)</f>
        <v>#REF!</v>
      </c>
      <c r="D120" s="6" t="s">
        <v>759</v>
      </c>
      <c r="E120" s="6" t="s">
        <v>5707</v>
      </c>
      <c r="F120" s="8" t="s">
        <v>5708</v>
      </c>
      <c r="G120" s="17" t="n">
        <v>212.15</v>
      </c>
      <c r="H120" s="17" t="n">
        <v>180.33</v>
      </c>
      <c r="I120" s="17" t="n">
        <v>180.33</v>
      </c>
      <c r="J120" s="138" t="n">
        <v>15244</v>
      </c>
      <c r="K120" s="6" t="s">
        <v>5471</v>
      </c>
      <c r="L120" s="6" t="n">
        <v>1</v>
      </c>
      <c r="M120" s="14"/>
      <c r="N120" s="14"/>
      <c r="O120" s="14"/>
      <c r="P120" s="14" t="n">
        <v>67888</v>
      </c>
      <c r="Q120" s="14" t="n">
        <v>1</v>
      </c>
      <c r="R120" s="14" t="n">
        <v>15244</v>
      </c>
      <c r="S120" s="14"/>
      <c r="T120" s="14" t="n">
        <v>0.4</v>
      </c>
      <c r="U120" s="14"/>
      <c r="V120" s="14"/>
      <c r="W120" s="14" t="n">
        <v>2541</v>
      </c>
      <c r="X120" s="14"/>
      <c r="Y120" s="14"/>
      <c r="Z120" s="14"/>
      <c r="AA120" s="14"/>
      <c r="AB120" s="6" t="n">
        <v>1</v>
      </c>
      <c r="AC120" s="6" t="s">
        <v>762</v>
      </c>
      <c r="AD120" s="6" t="s">
        <v>5369</v>
      </c>
      <c r="AE120" s="6" t="s">
        <v>5709</v>
      </c>
      <c r="AF120" s="14"/>
      <c r="AG120" s="14"/>
      <c r="AH120" s="14"/>
      <c r="AI120" s="10" t="n">
        <f aca="false">+H120-I120</f>
        <v>0</v>
      </c>
      <c r="AJ120" s="139" t="n">
        <f aca="false">+I120/H120</f>
        <v>1</v>
      </c>
      <c r="AK120" s="140" t="n">
        <f aca="false">IF(AB120&gt;=1,H120-I120,"on going")</f>
        <v>0</v>
      </c>
      <c r="AL120" s="2"/>
      <c r="AM120" s="141" t="n">
        <f aca="false">ROUND(+$H120*0.4,2)</f>
        <v>72.13</v>
      </c>
      <c r="AN120" s="141" t="n">
        <f aca="false">ROUND(+$H120*0.4,2)</f>
        <v>72.13</v>
      </c>
      <c r="AO120" s="141" t="n">
        <f aca="false">ROUND(+$H120*0.2,2)</f>
        <v>36.07</v>
      </c>
      <c r="AP120" s="141"/>
      <c r="AQ120" s="142"/>
      <c r="AR120" s="142"/>
      <c r="AS120" s="141"/>
      <c r="AT120" s="141"/>
      <c r="AU120" s="141"/>
      <c r="AV120" s="141"/>
      <c r="AW120" s="141"/>
      <c r="AX120" s="141"/>
      <c r="AY120" s="14"/>
      <c r="AZ120" s="14"/>
      <c r="BA120" s="14"/>
      <c r="BB120" s="6" t="s">
        <v>703</v>
      </c>
      <c r="BC120" s="26" t="s">
        <v>5710</v>
      </c>
      <c r="BD120" s="14"/>
    </row>
    <row collapsed="false" customFormat="false" customHeight="false" hidden="false" ht="15" outlineLevel="0" r="121">
      <c r="B121" s="6" t="s">
        <v>140</v>
      </c>
      <c r="C121" s="6" t="e">
        <f aca="false">IF(B121&lt;&gt;B120,VLOOKUP(B121,#REF!!$A$1:$B$21,2)*1000+1,C120+1)</f>
        <v>#REF!</v>
      </c>
      <c r="D121" s="6" t="s">
        <v>759</v>
      </c>
      <c r="E121" s="6" t="s">
        <v>5711</v>
      </c>
      <c r="F121" s="8" t="s">
        <v>5712</v>
      </c>
      <c r="G121" s="17" t="n">
        <v>178.84</v>
      </c>
      <c r="H121" s="17" t="n">
        <v>152.01</v>
      </c>
      <c r="I121" s="17" t="n">
        <v>152.01</v>
      </c>
      <c r="J121" s="138" t="n">
        <v>7396</v>
      </c>
      <c r="K121" s="6" t="s">
        <v>5471</v>
      </c>
      <c r="L121" s="6" t="n">
        <v>1</v>
      </c>
      <c r="M121" s="14"/>
      <c r="N121" s="14"/>
      <c r="O121" s="14"/>
      <c r="P121" s="14" t="n">
        <v>57229</v>
      </c>
      <c r="Q121" s="14" t="n">
        <v>1</v>
      </c>
      <c r="R121" s="14" t="n">
        <v>7396</v>
      </c>
      <c r="S121" s="14"/>
      <c r="T121" s="14" t="n">
        <v>0.4</v>
      </c>
      <c r="U121" s="14"/>
      <c r="V121" s="14"/>
      <c r="W121" s="14" t="n">
        <v>1233</v>
      </c>
      <c r="X121" s="14"/>
      <c r="Y121" s="14"/>
      <c r="Z121" s="14"/>
      <c r="AA121" s="14"/>
      <c r="AB121" s="6" t="n">
        <v>1</v>
      </c>
      <c r="AC121" s="6" t="s">
        <v>762</v>
      </c>
      <c r="AD121" s="6" t="s">
        <v>5369</v>
      </c>
      <c r="AE121" s="6" t="s">
        <v>5709</v>
      </c>
      <c r="AF121" s="14"/>
      <c r="AG121" s="14"/>
      <c r="AH121" s="14"/>
      <c r="AI121" s="10" t="n">
        <f aca="false">+H121-I121</f>
        <v>0</v>
      </c>
      <c r="AJ121" s="139" t="n">
        <f aca="false">+I121/H121</f>
        <v>1</v>
      </c>
      <c r="AK121" s="140" t="n">
        <f aca="false">IF(AB121&gt;=1,H121-I121,"on going")</f>
        <v>0</v>
      </c>
      <c r="AL121" s="2"/>
      <c r="AM121" s="141" t="n">
        <f aca="false">ROUND(+$H121*0.4,2)</f>
        <v>60.8</v>
      </c>
      <c r="AN121" s="141" t="n">
        <f aca="false">ROUND(+$H121*0.4,2)</f>
        <v>60.8</v>
      </c>
      <c r="AO121" s="141" t="n">
        <f aca="false">ROUND(+$H121*0.2,2)</f>
        <v>30.4</v>
      </c>
      <c r="AP121" s="141"/>
      <c r="AQ121" s="142"/>
      <c r="AR121" s="142"/>
      <c r="AS121" s="141"/>
      <c r="AT121" s="141"/>
      <c r="AU121" s="141"/>
      <c r="AV121" s="141"/>
      <c r="AW121" s="141"/>
      <c r="AX121" s="141"/>
      <c r="AY121" s="14"/>
      <c r="AZ121" s="14"/>
      <c r="BA121" s="14"/>
      <c r="BB121" s="6" t="s">
        <v>703</v>
      </c>
      <c r="BC121" s="26" t="s">
        <v>5713</v>
      </c>
      <c r="BD121" s="14"/>
    </row>
    <row collapsed="false" customFormat="false" customHeight="false" hidden="false" ht="15" outlineLevel="0" r="122">
      <c r="B122" s="6" t="s">
        <v>140</v>
      </c>
      <c r="C122" s="6" t="e">
        <f aca="false">IF(B122&lt;&gt;B121,VLOOKUP(B122,#REF!!$A$1:$B$21,2)*1000+1,C121+1)</f>
        <v>#REF!</v>
      </c>
      <c r="D122" s="6" t="s">
        <v>759</v>
      </c>
      <c r="E122" s="6" t="s">
        <v>5714</v>
      </c>
      <c r="F122" s="8" t="s">
        <v>5715</v>
      </c>
      <c r="G122" s="17" t="n">
        <v>275.57</v>
      </c>
      <c r="H122" s="17" t="n">
        <v>233.45</v>
      </c>
      <c r="I122" s="17" t="n">
        <v>233.45</v>
      </c>
      <c r="J122" s="138" t="n">
        <v>13771</v>
      </c>
      <c r="K122" s="6" t="s">
        <v>5471</v>
      </c>
      <c r="L122" s="6" t="n">
        <v>1</v>
      </c>
      <c r="M122" s="14"/>
      <c r="N122" s="14"/>
      <c r="O122" s="14"/>
      <c r="P122" s="14" t="n">
        <v>87888</v>
      </c>
      <c r="Q122" s="14" t="n">
        <v>2</v>
      </c>
      <c r="R122" s="14" t="n">
        <v>13771</v>
      </c>
      <c r="S122" s="14"/>
      <c r="T122" s="14" t="n">
        <v>0.4</v>
      </c>
      <c r="U122" s="14"/>
      <c r="V122" s="14"/>
      <c r="W122" s="14" t="n">
        <v>2295</v>
      </c>
      <c r="X122" s="14"/>
      <c r="Y122" s="14"/>
      <c r="Z122" s="14"/>
      <c r="AA122" s="14"/>
      <c r="AB122" s="6" t="n">
        <v>1</v>
      </c>
      <c r="AC122" s="6" t="s">
        <v>762</v>
      </c>
      <c r="AD122" s="6" t="s">
        <v>5369</v>
      </c>
      <c r="AE122" s="6"/>
      <c r="AF122" s="14"/>
      <c r="AG122" s="14"/>
      <c r="AH122" s="14"/>
      <c r="AI122" s="10" t="n">
        <f aca="false">+H122-I122</f>
        <v>0</v>
      </c>
      <c r="AJ122" s="139" t="n">
        <f aca="false">+I122/H122</f>
        <v>1</v>
      </c>
      <c r="AK122" s="140" t="n">
        <f aca="false">IF(AB122&gt;=1,H122-I122,"on going")</f>
        <v>0</v>
      </c>
      <c r="AL122" s="2"/>
      <c r="AM122" s="141" t="n">
        <f aca="false">ROUND(+$H122*0.4,2)</f>
        <v>93.38</v>
      </c>
      <c r="AN122" s="141" t="n">
        <f aca="false">ROUND(+$H122*0.4,2)</f>
        <v>93.38</v>
      </c>
      <c r="AO122" s="141" t="n">
        <f aca="false">ROUND(+$H122*0.2,2)</f>
        <v>46.69</v>
      </c>
      <c r="AP122" s="141"/>
      <c r="AQ122" s="142"/>
      <c r="AR122" s="141"/>
      <c r="AS122" s="141"/>
      <c r="AT122" s="141"/>
      <c r="AU122" s="142"/>
      <c r="AV122" s="141"/>
      <c r="AW122" s="141"/>
      <c r="AX122" s="141"/>
      <c r="AY122" s="14"/>
      <c r="AZ122" s="14"/>
      <c r="BA122" s="14"/>
      <c r="BB122" s="6" t="s">
        <v>703</v>
      </c>
      <c r="BC122" s="26" t="s">
        <v>5716</v>
      </c>
      <c r="BD122" s="14"/>
    </row>
    <row collapsed="false" customFormat="false" customHeight="false" hidden="false" ht="15" outlineLevel="0" r="123">
      <c r="B123" s="6" t="s">
        <v>140</v>
      </c>
      <c r="C123" s="6" t="e">
        <f aca="false">IF(B123&lt;&gt;B122,VLOOKUP(B123,#REF!!$A$1:$B$21,2)*1000+1,C122+1)</f>
        <v>#REF!</v>
      </c>
      <c r="D123" s="6" t="s">
        <v>759</v>
      </c>
      <c r="E123" s="6" t="s">
        <v>5717</v>
      </c>
      <c r="F123" s="8" t="s">
        <v>5718</v>
      </c>
      <c r="G123" s="17" t="n">
        <v>134.46</v>
      </c>
      <c r="H123" s="17" t="n">
        <v>114.29</v>
      </c>
      <c r="I123" s="17" t="n">
        <v>114.29</v>
      </c>
      <c r="J123" s="138" t="n">
        <v>4545</v>
      </c>
      <c r="K123" s="6" t="s">
        <v>5471</v>
      </c>
      <c r="L123" s="6" t="n">
        <v>1</v>
      </c>
      <c r="M123" s="14"/>
      <c r="N123" s="14"/>
      <c r="O123" s="14"/>
      <c r="P123" s="14" t="n">
        <v>43027</v>
      </c>
      <c r="Q123" s="14" t="n">
        <v>1</v>
      </c>
      <c r="R123" s="14" t="n">
        <v>4545</v>
      </c>
      <c r="S123" s="14"/>
      <c r="T123" s="14" t="n">
        <v>0.4</v>
      </c>
      <c r="U123" s="14"/>
      <c r="V123" s="14"/>
      <c r="W123" s="14" t="n">
        <v>758</v>
      </c>
      <c r="X123" s="14"/>
      <c r="Y123" s="14"/>
      <c r="Z123" s="14"/>
      <c r="AA123" s="14"/>
      <c r="AB123" s="6" t="n">
        <v>1</v>
      </c>
      <c r="AC123" s="6" t="s">
        <v>762</v>
      </c>
      <c r="AD123" s="6" t="s">
        <v>5369</v>
      </c>
      <c r="AE123" s="6" t="s">
        <v>5636</v>
      </c>
      <c r="AF123" s="14"/>
      <c r="AG123" s="14"/>
      <c r="AH123" s="14"/>
      <c r="AI123" s="10" t="n">
        <f aca="false">+H123-I123</f>
        <v>0</v>
      </c>
      <c r="AJ123" s="139" t="n">
        <f aca="false">+I123/H123</f>
        <v>1</v>
      </c>
      <c r="AK123" s="140" t="n">
        <f aca="false">IF(AB123&gt;=1,H123-I123,"on going")</f>
        <v>0</v>
      </c>
      <c r="AL123" s="2"/>
      <c r="AM123" s="141" t="n">
        <f aca="false">ROUND(+$H123*0.4,2)</f>
        <v>45.72</v>
      </c>
      <c r="AN123" s="141" t="n">
        <f aca="false">ROUND(+$H123*0.4,2)</f>
        <v>45.72</v>
      </c>
      <c r="AO123" s="141" t="n">
        <f aca="false">ROUND(+$H123*0.2,2)</f>
        <v>22.86</v>
      </c>
      <c r="AP123" s="141"/>
      <c r="AQ123" s="142"/>
      <c r="AR123" s="141"/>
      <c r="AS123" s="141"/>
      <c r="AT123" s="141"/>
      <c r="AU123" s="142"/>
      <c r="AV123" s="141"/>
      <c r="AW123" s="141"/>
      <c r="AX123" s="141"/>
      <c r="AY123" s="14"/>
      <c r="AZ123" s="14"/>
      <c r="BA123" s="14"/>
      <c r="BB123" s="6" t="s">
        <v>703</v>
      </c>
      <c r="BC123" s="26" t="s">
        <v>5719</v>
      </c>
      <c r="BD123" s="14"/>
    </row>
    <row collapsed="false" customFormat="false" customHeight="false" hidden="false" ht="15" outlineLevel="0" r="124">
      <c r="B124" s="6" t="s">
        <v>140</v>
      </c>
      <c r="C124" s="6" t="e">
        <f aca="false">IF(B124&lt;&gt;B123,VLOOKUP(B124,#REF!!$A$1:$B$21,2)*1000+1,C123+1)</f>
        <v>#REF!</v>
      </c>
      <c r="D124" s="6" t="s">
        <v>759</v>
      </c>
      <c r="E124" s="6" t="s">
        <v>5720</v>
      </c>
      <c r="F124" s="8" t="s">
        <v>5721</v>
      </c>
      <c r="G124" s="17" t="n">
        <v>114.64</v>
      </c>
      <c r="H124" s="17" t="n">
        <v>97.44</v>
      </c>
      <c r="I124" s="17" t="n">
        <v>85.75</v>
      </c>
      <c r="J124" s="138" t="n">
        <v>10445</v>
      </c>
      <c r="K124" s="6" t="s">
        <v>5471</v>
      </c>
      <c r="L124" s="6" t="n">
        <v>1</v>
      </c>
      <c r="M124" s="14"/>
      <c r="N124" s="14"/>
      <c r="O124" s="14"/>
      <c r="P124" s="14" t="n">
        <v>36685</v>
      </c>
      <c r="Q124" s="14" t="n">
        <v>1</v>
      </c>
      <c r="R124" s="14" t="n">
        <v>10445</v>
      </c>
      <c r="S124" s="14"/>
      <c r="T124" s="14" t="n">
        <v>0.4</v>
      </c>
      <c r="U124" s="14"/>
      <c r="V124" s="14"/>
      <c r="W124" s="14" t="n">
        <v>1741</v>
      </c>
      <c r="X124" s="14"/>
      <c r="Y124" s="14"/>
      <c r="Z124" s="14"/>
      <c r="AA124" s="14"/>
      <c r="AB124" s="6" t="n">
        <v>1</v>
      </c>
      <c r="AC124" s="6" t="s">
        <v>762</v>
      </c>
      <c r="AD124" s="6" t="s">
        <v>5369</v>
      </c>
      <c r="AE124" s="6" t="s">
        <v>5709</v>
      </c>
      <c r="AF124" s="14"/>
      <c r="AG124" s="14"/>
      <c r="AH124" s="14"/>
      <c r="AI124" s="10" t="n">
        <f aca="false">+H124-I124</f>
        <v>11.69</v>
      </c>
      <c r="AJ124" s="139" t="n">
        <f aca="false">+I124/H124</f>
        <v>0.880028735632184</v>
      </c>
      <c r="AK124" s="140" t="n">
        <f aca="false">IF(AB124&gt;=1,H124-I124,"on going")</f>
        <v>11.69</v>
      </c>
      <c r="AL124" s="2"/>
      <c r="AM124" s="141" t="n">
        <f aca="false">ROUND(+$H124*0.4,2)</f>
        <v>38.98</v>
      </c>
      <c r="AN124" s="141" t="n">
        <f aca="false">ROUND(+$H124*0.4,2)</f>
        <v>38.98</v>
      </c>
      <c r="AO124" s="141" t="n">
        <f aca="false">ROUND(+$H124*0.2,2)</f>
        <v>19.49</v>
      </c>
      <c r="AP124" s="141"/>
      <c r="AQ124" s="142"/>
      <c r="AR124" s="141"/>
      <c r="AS124" s="141"/>
      <c r="AT124" s="141"/>
      <c r="AU124" s="150"/>
      <c r="AV124" s="141"/>
      <c r="AW124" s="141"/>
      <c r="AX124" s="141"/>
      <c r="AY124" s="14"/>
      <c r="AZ124" s="14"/>
      <c r="BA124" s="14"/>
      <c r="BB124" s="6" t="s">
        <v>703</v>
      </c>
      <c r="BC124" s="26" t="s">
        <v>5722</v>
      </c>
      <c r="BD124" s="14"/>
    </row>
    <row collapsed="false" customFormat="false" customHeight="false" hidden="false" ht="15" outlineLevel="0" r="125">
      <c r="B125" s="6" t="s">
        <v>140</v>
      </c>
      <c r="C125" s="6" t="e">
        <f aca="false">IF(B125&lt;&gt;B124,VLOOKUP(B125,#REF!!$A$1:$B$21,2)*1000+1,C124+1)</f>
        <v>#REF!</v>
      </c>
      <c r="D125" s="6" t="s">
        <v>759</v>
      </c>
      <c r="E125" s="6" t="s">
        <v>5723</v>
      </c>
      <c r="F125" s="8" t="s">
        <v>5724</v>
      </c>
      <c r="G125" s="17" t="n">
        <v>152.1</v>
      </c>
      <c r="H125" s="17" t="n">
        <v>129.29</v>
      </c>
      <c r="I125" s="17" t="n">
        <v>129.29</v>
      </c>
      <c r="J125" s="138" t="n">
        <v>7486</v>
      </c>
      <c r="K125" s="6" t="s">
        <v>5471</v>
      </c>
      <c r="L125" s="6" t="n">
        <v>1</v>
      </c>
      <c r="M125" s="14"/>
      <c r="N125" s="14"/>
      <c r="O125" s="14"/>
      <c r="P125" s="14" t="n">
        <v>48672</v>
      </c>
      <c r="Q125" s="14" t="n">
        <v>1</v>
      </c>
      <c r="R125" s="14" t="n">
        <v>7486</v>
      </c>
      <c r="S125" s="14"/>
      <c r="T125" s="14" t="n">
        <v>0.4</v>
      </c>
      <c r="U125" s="14"/>
      <c r="V125" s="14"/>
      <c r="W125" s="14" t="n">
        <v>1248</v>
      </c>
      <c r="X125" s="14"/>
      <c r="Y125" s="14"/>
      <c r="Z125" s="14"/>
      <c r="AA125" s="14"/>
      <c r="AB125" s="6" t="n">
        <v>1</v>
      </c>
      <c r="AC125" s="6" t="s">
        <v>762</v>
      </c>
      <c r="AD125" s="6" t="s">
        <v>5369</v>
      </c>
      <c r="AE125" s="6" t="s">
        <v>5709</v>
      </c>
      <c r="AF125" s="14"/>
      <c r="AG125" s="14"/>
      <c r="AH125" s="14"/>
      <c r="AI125" s="10" t="n">
        <f aca="false">+H125-I125</f>
        <v>0</v>
      </c>
      <c r="AJ125" s="139" t="n">
        <f aca="false">+I125/H125</f>
        <v>1</v>
      </c>
      <c r="AK125" s="140" t="n">
        <f aca="false">IF(AB125&gt;=1,H125-I125,"on going")</f>
        <v>0</v>
      </c>
      <c r="AL125" s="2"/>
      <c r="AM125" s="141" t="n">
        <f aca="false">ROUND(+$H125*0.4,2)</f>
        <v>51.72</v>
      </c>
      <c r="AN125" s="141" t="n">
        <f aca="false">ROUND(+$H125*0.4,2)</f>
        <v>51.72</v>
      </c>
      <c r="AO125" s="141" t="n">
        <f aca="false">ROUND(+$H125*0.2,2)</f>
        <v>25.86</v>
      </c>
      <c r="AP125" s="141"/>
      <c r="AQ125" s="142"/>
      <c r="AR125" s="142"/>
      <c r="AS125" s="141"/>
      <c r="AT125" s="141"/>
      <c r="AU125" s="150"/>
      <c r="AV125" s="141"/>
      <c r="AW125" s="141"/>
      <c r="AX125" s="141"/>
      <c r="AY125" s="14"/>
      <c r="AZ125" s="14"/>
      <c r="BA125" s="14"/>
      <c r="BB125" s="6" t="s">
        <v>703</v>
      </c>
      <c r="BC125" s="26" t="s">
        <v>5725</v>
      </c>
      <c r="BD125" s="14"/>
    </row>
    <row collapsed="false" customFormat="false" customHeight="false" hidden="false" ht="15" outlineLevel="0" r="126">
      <c r="B126" s="6" t="s">
        <v>140</v>
      </c>
      <c r="C126" s="6" t="e">
        <f aca="false">IF(B126&lt;&gt;B125,VLOOKUP(B126,#REF!!$A$1:$B$21,2)*1000+1,C125+1)</f>
        <v>#REF!</v>
      </c>
      <c r="D126" s="6" t="s">
        <v>759</v>
      </c>
      <c r="E126" s="6" t="s">
        <v>5726</v>
      </c>
      <c r="F126" s="8" t="s">
        <v>5727</v>
      </c>
      <c r="G126" s="17" t="n">
        <v>97.06</v>
      </c>
      <c r="H126" s="17" t="n">
        <v>82.5</v>
      </c>
      <c r="I126" s="17" t="n">
        <v>82.5</v>
      </c>
      <c r="J126" s="138" t="n">
        <v>8396</v>
      </c>
      <c r="K126" s="6" t="s">
        <v>5471</v>
      </c>
      <c r="L126" s="6" t="n">
        <v>1</v>
      </c>
      <c r="M126" s="14"/>
      <c r="N126" s="14"/>
      <c r="O126" s="14"/>
      <c r="P126" s="14" t="n">
        <v>31059</v>
      </c>
      <c r="Q126" s="14" t="n">
        <v>1</v>
      </c>
      <c r="R126" s="14" t="n">
        <v>8396</v>
      </c>
      <c r="S126" s="14"/>
      <c r="T126" s="14" t="n">
        <v>0.4</v>
      </c>
      <c r="U126" s="14"/>
      <c r="V126" s="14"/>
      <c r="W126" s="14" t="n">
        <v>1399</v>
      </c>
      <c r="X126" s="14"/>
      <c r="Y126" s="14"/>
      <c r="Z126" s="14"/>
      <c r="AA126" s="14"/>
      <c r="AB126" s="6" t="n">
        <v>1</v>
      </c>
      <c r="AC126" s="6" t="s">
        <v>762</v>
      </c>
      <c r="AD126" s="6" t="s">
        <v>5369</v>
      </c>
      <c r="AE126" s="6" t="s">
        <v>5728</v>
      </c>
      <c r="AF126" s="14"/>
      <c r="AG126" s="14"/>
      <c r="AH126" s="14"/>
      <c r="AI126" s="10" t="n">
        <f aca="false">+H126-I126</f>
        <v>0</v>
      </c>
      <c r="AJ126" s="139" t="n">
        <f aca="false">+I126/H126</f>
        <v>1</v>
      </c>
      <c r="AK126" s="140" t="n">
        <f aca="false">IF(AB126&gt;=1,H126-I126,"on going")</f>
        <v>0</v>
      </c>
      <c r="AL126" s="2"/>
      <c r="AM126" s="141" t="n">
        <f aca="false">ROUND(+$H126*0.4,2)</f>
        <v>33</v>
      </c>
      <c r="AN126" s="141" t="n">
        <f aca="false">ROUND(+$H126*0.4,2)</f>
        <v>33</v>
      </c>
      <c r="AO126" s="141" t="n">
        <f aca="false">ROUND(+$H126*0.2,2)</f>
        <v>16.5</v>
      </c>
      <c r="AP126" s="141"/>
      <c r="AQ126" s="142"/>
      <c r="AR126" s="142"/>
      <c r="AS126" s="141"/>
      <c r="AT126" s="141"/>
      <c r="AU126" s="150"/>
      <c r="AV126" s="141"/>
      <c r="AW126" s="141"/>
      <c r="AX126" s="141"/>
      <c r="AY126" s="14"/>
      <c r="AZ126" s="14"/>
      <c r="BA126" s="14"/>
      <c r="BB126" s="6" t="s">
        <v>703</v>
      </c>
      <c r="BC126" s="26" t="s">
        <v>5729</v>
      </c>
      <c r="BD126" s="14"/>
    </row>
    <row collapsed="false" customFormat="false" customHeight="false" hidden="false" ht="15" outlineLevel="0" r="127">
      <c r="B127" s="6" t="s">
        <v>140</v>
      </c>
      <c r="C127" s="6" t="e">
        <f aca="false">IF(B127&lt;&gt;B126,VLOOKUP(B127,#REF!!$A$1:$B$21,2)*1000+1,C126+1)</f>
        <v>#REF!</v>
      </c>
      <c r="D127" s="6" t="s">
        <v>759</v>
      </c>
      <c r="E127" s="6" t="s">
        <v>5730</v>
      </c>
      <c r="F127" s="8" t="s">
        <v>5731</v>
      </c>
      <c r="G127" s="17" t="n">
        <v>65.23</v>
      </c>
      <c r="H127" s="17" t="n">
        <v>55.45</v>
      </c>
      <c r="I127" s="17" t="n">
        <v>55.45</v>
      </c>
      <c r="J127" s="138" t="n">
        <v>6208</v>
      </c>
      <c r="K127" s="6" t="s">
        <v>5471</v>
      </c>
      <c r="L127" s="6" t="n">
        <v>1</v>
      </c>
      <c r="M127" s="14"/>
      <c r="N127" s="14"/>
      <c r="O127" s="14"/>
      <c r="P127" s="14" t="n">
        <v>20873</v>
      </c>
      <c r="Q127" s="14" t="n">
        <v>1</v>
      </c>
      <c r="R127" s="14" t="n">
        <v>6208</v>
      </c>
      <c r="S127" s="14"/>
      <c r="T127" s="14" t="n">
        <v>0.4</v>
      </c>
      <c r="U127" s="14"/>
      <c r="V127" s="14"/>
      <c r="W127" s="14" t="n">
        <v>1035</v>
      </c>
      <c r="X127" s="14"/>
      <c r="Y127" s="14"/>
      <c r="Z127" s="14"/>
      <c r="AA127" s="14"/>
      <c r="AB127" s="6" t="n">
        <v>1</v>
      </c>
      <c r="AC127" s="6" t="s">
        <v>762</v>
      </c>
      <c r="AD127" s="6" t="s">
        <v>5369</v>
      </c>
      <c r="AE127" s="6" t="s">
        <v>5636</v>
      </c>
      <c r="AF127" s="14"/>
      <c r="AG127" s="14"/>
      <c r="AH127" s="14"/>
      <c r="AI127" s="10" t="n">
        <f aca="false">+H127-I127</f>
        <v>0</v>
      </c>
      <c r="AJ127" s="139" t="n">
        <f aca="false">+I127/H127</f>
        <v>1</v>
      </c>
      <c r="AK127" s="140" t="n">
        <f aca="false">IF(AB127&gt;=1,H127-I127,"on going")</f>
        <v>0</v>
      </c>
      <c r="AL127" s="2"/>
      <c r="AM127" s="141" t="n">
        <f aca="false">ROUND(+$H127*0.4,2)</f>
        <v>22.18</v>
      </c>
      <c r="AN127" s="141" t="n">
        <f aca="false">ROUND(+$H127*0.4,2)</f>
        <v>22.18</v>
      </c>
      <c r="AO127" s="141" t="n">
        <f aca="false">ROUND(+$H127*0.2,2)</f>
        <v>11.09</v>
      </c>
      <c r="AP127" s="141"/>
      <c r="AQ127" s="142"/>
      <c r="AR127" s="142"/>
      <c r="AS127" s="141"/>
      <c r="AT127" s="141"/>
      <c r="AU127" s="142"/>
      <c r="AV127" s="141"/>
      <c r="AW127" s="141"/>
      <c r="AX127" s="153"/>
      <c r="AY127" s="14"/>
      <c r="AZ127" s="14"/>
      <c r="BA127" s="14"/>
      <c r="BB127" s="6" t="s">
        <v>703</v>
      </c>
      <c r="BC127" s="26" t="s">
        <v>5732</v>
      </c>
      <c r="BD127" s="14"/>
    </row>
    <row collapsed="false" customFormat="false" customHeight="false" hidden="false" ht="15" outlineLevel="0" r="128">
      <c r="B128" s="6" t="s">
        <v>140</v>
      </c>
      <c r="C128" s="6" t="e">
        <f aca="false">IF(B128&lt;&gt;B127,VLOOKUP(B128,#REF!!$A$1:$B$21,2)*1000+1,C127+1)</f>
        <v>#REF!</v>
      </c>
      <c r="D128" s="6" t="s">
        <v>759</v>
      </c>
      <c r="E128" s="6" t="s">
        <v>5733</v>
      </c>
      <c r="F128" s="8" t="s">
        <v>5734</v>
      </c>
      <c r="G128" s="17" t="n">
        <v>251.09</v>
      </c>
      <c r="H128" s="17" t="n">
        <v>212.81</v>
      </c>
      <c r="I128" s="17" t="n">
        <v>212.81</v>
      </c>
      <c r="J128" s="138" t="n">
        <v>11706</v>
      </c>
      <c r="K128" s="6" t="s">
        <v>5471</v>
      </c>
      <c r="L128" s="6" t="n">
        <v>1</v>
      </c>
      <c r="M128" s="14"/>
      <c r="N128" s="14"/>
      <c r="O128" s="14"/>
      <c r="P128" s="14" t="n">
        <v>80119</v>
      </c>
      <c r="Q128" s="14" t="n">
        <v>2</v>
      </c>
      <c r="R128" s="14" t="n">
        <v>11706</v>
      </c>
      <c r="S128" s="14"/>
      <c r="T128" s="14" t="n">
        <v>0.4</v>
      </c>
      <c r="U128" s="14"/>
      <c r="V128" s="14"/>
      <c r="W128" s="14" t="n">
        <v>1951</v>
      </c>
      <c r="X128" s="14"/>
      <c r="Y128" s="14"/>
      <c r="Z128" s="14"/>
      <c r="AA128" s="14"/>
      <c r="AB128" s="6" t="n">
        <v>1</v>
      </c>
      <c r="AC128" s="6" t="s">
        <v>762</v>
      </c>
      <c r="AD128" s="6" t="s">
        <v>5369</v>
      </c>
      <c r="AE128" s="6" t="s">
        <v>5735</v>
      </c>
      <c r="AF128" s="14"/>
      <c r="AG128" s="14"/>
      <c r="AH128" s="14"/>
      <c r="AI128" s="10" t="n">
        <f aca="false">+H128-I128</f>
        <v>0</v>
      </c>
      <c r="AJ128" s="139" t="n">
        <f aca="false">+I128/H128</f>
        <v>1</v>
      </c>
      <c r="AK128" s="140" t="n">
        <f aca="false">IF(AB128&gt;=1,H128-I128,"on going")</f>
        <v>0</v>
      </c>
      <c r="AL128" s="2"/>
      <c r="AM128" s="141" t="n">
        <f aca="false">ROUND(+$H128*0.4,2)</f>
        <v>85.12</v>
      </c>
      <c r="AN128" s="141" t="n">
        <f aca="false">ROUND(+$H128*0.4,2)</f>
        <v>85.12</v>
      </c>
      <c r="AO128" s="141" t="n">
        <f aca="false">ROUND(+$H128*0.2,2)</f>
        <v>42.56</v>
      </c>
      <c r="AP128" s="141"/>
      <c r="AQ128" s="142"/>
      <c r="AR128" s="142"/>
      <c r="AS128" s="141"/>
      <c r="AT128" s="141"/>
      <c r="AU128" s="150"/>
      <c r="AV128" s="141"/>
      <c r="AW128" s="141"/>
      <c r="AX128" s="141"/>
      <c r="AY128" s="14"/>
      <c r="AZ128" s="14"/>
      <c r="BA128" s="14"/>
      <c r="BB128" s="6" t="s">
        <v>703</v>
      </c>
      <c r="BC128" s="26" t="s">
        <v>5736</v>
      </c>
      <c r="BD128" s="14"/>
    </row>
    <row collapsed="false" customFormat="false" customHeight="false" hidden="false" ht="15" outlineLevel="0" r="129">
      <c r="B129" s="6" t="s">
        <v>54</v>
      </c>
      <c r="C129" s="6" t="e">
        <f aca="false">IF(B129&lt;&gt;B128,VLOOKUP(B129,#REF!!$A$1:$B$21,2)*1000+1,C128+1)</f>
        <v>#REF!</v>
      </c>
      <c r="D129" s="6" t="s">
        <v>759</v>
      </c>
      <c r="E129" s="6" t="s">
        <v>5737</v>
      </c>
      <c r="F129" s="8" t="s">
        <v>5738</v>
      </c>
      <c r="G129" s="17" t="n">
        <v>157.17</v>
      </c>
      <c r="H129" s="17" t="n">
        <v>133.59</v>
      </c>
      <c r="I129" s="17" t="n">
        <v>133.59</v>
      </c>
      <c r="J129" s="138" t="n">
        <v>11031</v>
      </c>
      <c r="K129" s="6" t="s">
        <v>5471</v>
      </c>
      <c r="L129" s="6" t="n">
        <v>1</v>
      </c>
      <c r="M129" s="14"/>
      <c r="N129" s="14"/>
      <c r="O129" s="14"/>
      <c r="P129" s="14" t="n">
        <v>50295</v>
      </c>
      <c r="Q129" s="14" t="n">
        <v>2</v>
      </c>
      <c r="R129" s="14" t="n">
        <v>11031</v>
      </c>
      <c r="S129" s="14"/>
      <c r="T129" s="14" t="n">
        <v>0.4</v>
      </c>
      <c r="U129" s="14"/>
      <c r="V129" s="14"/>
      <c r="W129" s="14" t="n">
        <v>1839</v>
      </c>
      <c r="X129" s="14"/>
      <c r="Y129" s="14"/>
      <c r="Z129" s="14"/>
      <c r="AA129" s="14"/>
      <c r="AB129" s="6" t="n">
        <v>1</v>
      </c>
      <c r="AC129" s="6" t="s">
        <v>762</v>
      </c>
      <c r="AD129" s="6" t="s">
        <v>5369</v>
      </c>
      <c r="AE129" s="6" t="s">
        <v>5739</v>
      </c>
      <c r="AF129" s="14"/>
      <c r="AG129" s="14"/>
      <c r="AH129" s="14"/>
      <c r="AI129" s="10" t="n">
        <f aca="false">+H129-I129</f>
        <v>0</v>
      </c>
      <c r="AJ129" s="139" t="n">
        <f aca="false">+I129/H129</f>
        <v>1</v>
      </c>
      <c r="AK129" s="140" t="n">
        <f aca="false">IF(AB129&gt;=1,H129-I129,"on going")</f>
        <v>0</v>
      </c>
      <c r="AL129" s="2"/>
      <c r="AM129" s="141" t="n">
        <f aca="false">ROUND(+$H129*0.4,2)</f>
        <v>53.44</v>
      </c>
      <c r="AN129" s="141" t="n">
        <f aca="false">ROUND(+$H129*0.4,2)</f>
        <v>53.44</v>
      </c>
      <c r="AO129" s="141" t="n">
        <f aca="false">ROUND(+$H129*0.2,2)</f>
        <v>26.72</v>
      </c>
      <c r="AP129" s="142"/>
      <c r="AQ129" s="141"/>
      <c r="AR129" s="141"/>
      <c r="AS129" s="150"/>
      <c r="AT129" s="150"/>
      <c r="AU129" s="141"/>
      <c r="AV129" s="150"/>
      <c r="AW129" s="150"/>
      <c r="AX129" s="141"/>
      <c r="AY129" s="14"/>
      <c r="AZ129" s="14"/>
      <c r="BA129" s="14"/>
      <c r="BB129" s="6" t="s">
        <v>703</v>
      </c>
      <c r="BC129" s="26" t="s">
        <v>5740</v>
      </c>
      <c r="BD129" s="14"/>
    </row>
    <row collapsed="false" customFormat="false" customHeight="false" hidden="false" ht="15" outlineLevel="0" r="130">
      <c r="B130" s="6" t="s">
        <v>54</v>
      </c>
      <c r="C130" s="6" t="e">
        <f aca="false">IF(B130&lt;&gt;B129,VLOOKUP(B130,#REF!!$A$1:$B$21,2)*1000+1,C129+1)</f>
        <v>#REF!</v>
      </c>
      <c r="D130" s="6" t="s">
        <v>759</v>
      </c>
      <c r="E130" s="6" t="s">
        <v>5741</v>
      </c>
      <c r="F130" s="8" t="s">
        <v>5742</v>
      </c>
      <c r="G130" s="17" t="n">
        <v>94.73</v>
      </c>
      <c r="H130" s="17" t="n">
        <v>80.52</v>
      </c>
      <c r="I130" s="17" t="n">
        <v>80.52</v>
      </c>
      <c r="J130" s="138" t="n">
        <v>9016</v>
      </c>
      <c r="K130" s="6" t="s">
        <v>5471</v>
      </c>
      <c r="L130" s="6" t="n">
        <v>1</v>
      </c>
      <c r="M130" s="14"/>
      <c r="N130" s="14"/>
      <c r="O130" s="14"/>
      <c r="P130" s="14" t="n">
        <v>30313</v>
      </c>
      <c r="Q130" s="14" t="n">
        <v>2</v>
      </c>
      <c r="R130" s="14" t="n">
        <v>9016</v>
      </c>
      <c r="S130" s="14"/>
      <c r="T130" s="14" t="n">
        <v>0.4</v>
      </c>
      <c r="U130" s="14"/>
      <c r="V130" s="14"/>
      <c r="W130" s="14" t="n">
        <v>1503</v>
      </c>
      <c r="X130" s="14"/>
      <c r="Y130" s="14"/>
      <c r="Z130" s="14"/>
      <c r="AA130" s="14"/>
      <c r="AB130" s="6" t="n">
        <v>1</v>
      </c>
      <c r="AC130" s="6" t="s">
        <v>762</v>
      </c>
      <c r="AD130" s="6" t="s">
        <v>5369</v>
      </c>
      <c r="AE130" s="6" t="s">
        <v>5743</v>
      </c>
      <c r="AF130" s="14"/>
      <c r="AG130" s="14"/>
      <c r="AH130" s="14"/>
      <c r="AI130" s="10" t="n">
        <f aca="false">+H130-I130</f>
        <v>0</v>
      </c>
      <c r="AJ130" s="139" t="n">
        <f aca="false">+I130/H130</f>
        <v>1</v>
      </c>
      <c r="AK130" s="140" t="n">
        <f aca="false">IF(AB130&gt;=1,H130-I130,"on going")</f>
        <v>0</v>
      </c>
      <c r="AL130" s="2"/>
      <c r="AM130" s="141" t="n">
        <f aca="false">ROUND(+$H130*0.4,2)</f>
        <v>32.21</v>
      </c>
      <c r="AN130" s="141" t="n">
        <f aca="false">ROUND(+$H130*0.4,2)</f>
        <v>32.21</v>
      </c>
      <c r="AO130" s="141" t="n">
        <f aca="false">ROUND(+$H130*0.2,2)</f>
        <v>16.1</v>
      </c>
      <c r="AP130" s="142"/>
      <c r="AQ130" s="141"/>
      <c r="AR130" s="142"/>
      <c r="AS130" s="150"/>
      <c r="AT130" s="150"/>
      <c r="AU130" s="141"/>
      <c r="AV130" s="150"/>
      <c r="AW130" s="150"/>
      <c r="AX130" s="142"/>
      <c r="AY130" s="14"/>
      <c r="AZ130" s="14"/>
      <c r="BA130" s="14"/>
      <c r="BB130" s="6" t="s">
        <v>703</v>
      </c>
      <c r="BC130" s="26" t="s">
        <v>5744</v>
      </c>
      <c r="BD130" s="14"/>
    </row>
    <row collapsed="false" customFormat="false" customHeight="false" hidden="false" ht="15" outlineLevel="0" r="131">
      <c r="B131" s="6" t="s">
        <v>54</v>
      </c>
      <c r="C131" s="6" t="e">
        <f aca="false">IF(B131&lt;&gt;B130,VLOOKUP(B131,#REF!!$A$1:$B$21,2)*1000+1,C130+1)</f>
        <v>#REF!</v>
      </c>
      <c r="D131" s="6" t="s">
        <v>759</v>
      </c>
      <c r="E131" s="6" t="s">
        <v>5745</v>
      </c>
      <c r="F131" s="8" t="s">
        <v>5746</v>
      </c>
      <c r="G131" s="17" t="n">
        <v>83.76</v>
      </c>
      <c r="H131" s="17" t="n">
        <v>71.2</v>
      </c>
      <c r="I131" s="17" t="n">
        <v>71.2</v>
      </c>
      <c r="J131" s="138" t="n">
        <v>7257</v>
      </c>
      <c r="K131" s="6" t="s">
        <v>5471</v>
      </c>
      <c r="L131" s="6" t="n">
        <v>1</v>
      </c>
      <c r="M131" s="14"/>
      <c r="N131" s="14"/>
      <c r="O131" s="14"/>
      <c r="P131" s="14" t="n">
        <v>26803</v>
      </c>
      <c r="Q131" s="14" t="n">
        <v>2</v>
      </c>
      <c r="R131" s="14" t="n">
        <v>7257</v>
      </c>
      <c r="S131" s="14"/>
      <c r="T131" s="14" t="n">
        <v>0.4</v>
      </c>
      <c r="U131" s="14"/>
      <c r="V131" s="14"/>
      <c r="W131" s="14" t="n">
        <v>1210</v>
      </c>
      <c r="X131" s="14"/>
      <c r="Y131" s="14"/>
      <c r="Z131" s="14"/>
      <c r="AA131" s="14"/>
      <c r="AB131" s="6" t="n">
        <v>1</v>
      </c>
      <c r="AC131" s="6" t="s">
        <v>762</v>
      </c>
      <c r="AD131" s="6" t="s">
        <v>5369</v>
      </c>
      <c r="AE131" s="6" t="s">
        <v>5709</v>
      </c>
      <c r="AF131" s="14"/>
      <c r="AG131" s="14"/>
      <c r="AH131" s="14"/>
      <c r="AI131" s="10" t="n">
        <f aca="false">+H131-I131</f>
        <v>0</v>
      </c>
      <c r="AJ131" s="139" t="n">
        <f aca="false">+I131/H131</f>
        <v>1</v>
      </c>
      <c r="AK131" s="140" t="n">
        <f aca="false">IF(AB131&gt;=1,H131-I131,"on going")</f>
        <v>0</v>
      </c>
      <c r="AL131" s="2"/>
      <c r="AM131" s="141" t="n">
        <f aca="false">ROUND(+$H131*0.4,2)</f>
        <v>28.48</v>
      </c>
      <c r="AN131" s="141" t="n">
        <f aca="false">ROUND(+$H131*0.4,2)</f>
        <v>28.48</v>
      </c>
      <c r="AO131" s="141" t="n">
        <f aca="false">ROUND(+$H131*0.2,2)</f>
        <v>14.24</v>
      </c>
      <c r="AP131" s="142"/>
      <c r="AQ131" s="142"/>
      <c r="AR131" s="142"/>
      <c r="AS131" s="150"/>
      <c r="AT131" s="150"/>
      <c r="AU131" s="141"/>
      <c r="AV131" s="150"/>
      <c r="AW131" s="150"/>
      <c r="AX131" s="141"/>
      <c r="AY131" s="14"/>
      <c r="AZ131" s="11"/>
      <c r="BA131" s="14"/>
      <c r="BB131" s="6" t="s">
        <v>703</v>
      </c>
      <c r="BC131" s="26" t="s">
        <v>5747</v>
      </c>
      <c r="BD131" s="11"/>
    </row>
    <row collapsed="false" customFormat="false" customHeight="false" hidden="false" ht="15" outlineLevel="0" r="132">
      <c r="B132" s="6" t="s">
        <v>54</v>
      </c>
      <c r="C132" s="6" t="e">
        <f aca="false">IF(B132&lt;&gt;B131,VLOOKUP(B132,#REF!!$A$1:$B$21,2)*1000+1,C131+1)</f>
        <v>#REF!</v>
      </c>
      <c r="D132" s="6" t="s">
        <v>759</v>
      </c>
      <c r="E132" s="6" t="s">
        <v>5748</v>
      </c>
      <c r="F132" s="8" t="s">
        <v>5749</v>
      </c>
      <c r="G132" s="17" t="n">
        <v>384.04</v>
      </c>
      <c r="H132" s="17" t="n">
        <v>171.55</v>
      </c>
      <c r="I132" s="17" t="n">
        <v>171.55</v>
      </c>
      <c r="J132" s="138" t="n">
        <v>13040</v>
      </c>
      <c r="K132" s="6" t="s">
        <v>5471</v>
      </c>
      <c r="L132" s="6" t="n">
        <v>1</v>
      </c>
      <c r="M132" s="14"/>
      <c r="N132" s="14"/>
      <c r="O132" s="14"/>
      <c r="P132" s="14" t="n">
        <v>64583</v>
      </c>
      <c r="Q132" s="14" t="n">
        <v>2</v>
      </c>
      <c r="R132" s="14" t="n">
        <v>13040</v>
      </c>
      <c r="S132" s="14"/>
      <c r="T132" s="14" t="n">
        <v>0.4</v>
      </c>
      <c r="U132" s="14"/>
      <c r="V132" s="14"/>
      <c r="W132" s="14" t="n">
        <v>2173</v>
      </c>
      <c r="X132" s="14"/>
      <c r="Y132" s="14"/>
      <c r="Z132" s="14"/>
      <c r="AA132" s="14"/>
      <c r="AB132" s="6" t="n">
        <v>1</v>
      </c>
      <c r="AC132" s="6" t="s">
        <v>762</v>
      </c>
      <c r="AD132" s="6" t="s">
        <v>5369</v>
      </c>
      <c r="AE132" s="6" t="s">
        <v>5636</v>
      </c>
      <c r="AF132" s="14"/>
      <c r="AG132" s="14"/>
      <c r="AH132" s="14"/>
      <c r="AI132" s="10" t="n">
        <f aca="false">+H132-I132</f>
        <v>0</v>
      </c>
      <c r="AJ132" s="139" t="n">
        <f aca="false">+I132/H132</f>
        <v>1</v>
      </c>
      <c r="AK132" s="140" t="n">
        <f aca="false">IF(AB132&gt;=1,H132-I132,"on going")</f>
        <v>0</v>
      </c>
      <c r="AL132" s="2"/>
      <c r="AM132" s="141" t="n">
        <f aca="false">ROUND(+$H132*0.4,2)</f>
        <v>68.62</v>
      </c>
      <c r="AN132" s="141" t="n">
        <f aca="false">ROUND(+$H132*0.4,2)</f>
        <v>68.62</v>
      </c>
      <c r="AO132" s="141" t="n">
        <f aca="false">ROUND(+$H132*0.2,2)</f>
        <v>34.31</v>
      </c>
      <c r="AP132" s="142"/>
      <c r="AQ132" s="142"/>
      <c r="AR132" s="141"/>
      <c r="AS132" s="150"/>
      <c r="AT132" s="150"/>
      <c r="AU132" s="142"/>
      <c r="AV132" s="150"/>
      <c r="AW132" s="150"/>
      <c r="AX132" s="141"/>
      <c r="AY132" s="14"/>
      <c r="AZ132" s="14"/>
      <c r="BA132" s="14"/>
      <c r="BB132" s="6" t="s">
        <v>703</v>
      </c>
      <c r="BC132" s="26" t="s">
        <v>5750</v>
      </c>
      <c r="BD132" s="14"/>
    </row>
    <row collapsed="false" customFormat="false" customHeight="false" hidden="false" ht="15" outlineLevel="0" r="133">
      <c r="B133" s="6" t="s">
        <v>54</v>
      </c>
      <c r="C133" s="6" t="e">
        <f aca="false">IF(B133&lt;&gt;B132,VLOOKUP(B133,#REF!!$A$1:$B$21,2)*1000+1,C132+1)</f>
        <v>#REF!</v>
      </c>
      <c r="D133" s="6" t="s">
        <v>759</v>
      </c>
      <c r="E133" s="6" t="s">
        <v>5751</v>
      </c>
      <c r="F133" s="8" t="s">
        <v>5752</v>
      </c>
      <c r="G133" s="17" t="n">
        <v>81.17</v>
      </c>
      <c r="H133" s="17" t="n">
        <v>68.99</v>
      </c>
      <c r="I133" s="17" t="n">
        <v>68.99</v>
      </c>
      <c r="J133" s="138" t="n">
        <v>6365</v>
      </c>
      <c r="K133" s="6" t="s">
        <v>5471</v>
      </c>
      <c r="L133" s="6" t="n">
        <v>1</v>
      </c>
      <c r="M133" s="14"/>
      <c r="N133" s="14"/>
      <c r="O133" s="14"/>
      <c r="P133" s="14" t="n">
        <v>25975</v>
      </c>
      <c r="Q133" s="14" t="n">
        <v>2</v>
      </c>
      <c r="R133" s="14" t="n">
        <v>6365</v>
      </c>
      <c r="S133" s="14"/>
      <c r="T133" s="14" t="n">
        <v>0.4</v>
      </c>
      <c r="U133" s="14"/>
      <c r="V133" s="14"/>
      <c r="W133" s="14" t="n">
        <v>1061</v>
      </c>
      <c r="X133" s="14"/>
      <c r="Y133" s="14"/>
      <c r="Z133" s="14"/>
      <c r="AA133" s="14"/>
      <c r="AB133" s="6" t="n">
        <v>1</v>
      </c>
      <c r="AC133" s="6" t="s">
        <v>762</v>
      </c>
      <c r="AD133" s="6" t="s">
        <v>5369</v>
      </c>
      <c r="AE133" s="6" t="s">
        <v>5753</v>
      </c>
      <c r="AF133" s="14"/>
      <c r="AG133" s="14"/>
      <c r="AH133" s="14"/>
      <c r="AI133" s="10" t="n">
        <f aca="false">+H133-I133</f>
        <v>0</v>
      </c>
      <c r="AJ133" s="139" t="n">
        <f aca="false">+I133/H133</f>
        <v>1</v>
      </c>
      <c r="AK133" s="140" t="n">
        <f aca="false">IF(AB133&gt;=1,H133-I133,"on going")</f>
        <v>0</v>
      </c>
      <c r="AL133" s="2"/>
      <c r="AM133" s="141" t="n">
        <f aca="false">ROUND(+$H133*0.4,2)</f>
        <v>27.6</v>
      </c>
      <c r="AN133" s="141" t="n">
        <f aca="false">ROUND(+$H133*0.4,2)</f>
        <v>27.6</v>
      </c>
      <c r="AO133" s="141" t="n">
        <f aca="false">ROUND(+$H133*0.2,2)</f>
        <v>13.8</v>
      </c>
      <c r="AP133" s="142"/>
      <c r="AQ133" s="150"/>
      <c r="AR133" s="141"/>
      <c r="AS133" s="150"/>
      <c r="AT133" s="150"/>
      <c r="AU133" s="142"/>
      <c r="AV133" s="150"/>
      <c r="AW133" s="150"/>
      <c r="AX133" s="141"/>
      <c r="AY133" s="14"/>
      <c r="AZ133" s="14"/>
      <c r="BA133" s="14"/>
      <c r="BB133" s="6" t="s">
        <v>703</v>
      </c>
      <c r="BC133" s="26" t="s">
        <v>5754</v>
      </c>
      <c r="BD133" s="14"/>
    </row>
    <row collapsed="false" customFormat="false" customHeight="false" hidden="false" ht="15" outlineLevel="0" r="134">
      <c r="B134" s="6" t="s">
        <v>54</v>
      </c>
      <c r="C134" s="6" t="e">
        <f aca="false">IF(B134&lt;&gt;B133,VLOOKUP(B134,#REF!!$A$1:$B$21,2)*1000+1,C133+1)</f>
        <v>#REF!</v>
      </c>
      <c r="D134" s="6" t="s">
        <v>759</v>
      </c>
      <c r="E134" s="6" t="s">
        <v>5755</v>
      </c>
      <c r="F134" s="8" t="s">
        <v>5756</v>
      </c>
      <c r="G134" s="17" t="n">
        <v>173.95</v>
      </c>
      <c r="H134" s="17" t="n">
        <v>147.86</v>
      </c>
      <c r="I134" s="17" t="n">
        <v>147.86</v>
      </c>
      <c r="J134" s="138" t="n">
        <v>8541</v>
      </c>
      <c r="K134" s="6" t="s">
        <v>5471</v>
      </c>
      <c r="L134" s="6" t="n">
        <v>1</v>
      </c>
      <c r="M134" s="14"/>
      <c r="N134" s="14"/>
      <c r="O134" s="14"/>
      <c r="P134" s="14" t="n">
        <v>55664</v>
      </c>
      <c r="Q134" s="14" t="n">
        <v>2</v>
      </c>
      <c r="R134" s="14" t="n">
        <v>8541</v>
      </c>
      <c r="S134" s="14"/>
      <c r="T134" s="14" t="n">
        <v>0.4</v>
      </c>
      <c r="U134" s="14"/>
      <c r="V134" s="14"/>
      <c r="W134" s="14" t="n">
        <v>1424</v>
      </c>
      <c r="X134" s="14"/>
      <c r="Y134" s="14"/>
      <c r="Z134" s="14"/>
      <c r="AA134" s="14"/>
      <c r="AB134" s="6" t="n">
        <v>1</v>
      </c>
      <c r="AC134" s="6" t="s">
        <v>762</v>
      </c>
      <c r="AD134" s="6" t="s">
        <v>5369</v>
      </c>
      <c r="AE134" s="6" t="s">
        <v>5757</v>
      </c>
      <c r="AF134" s="14"/>
      <c r="AG134" s="14"/>
      <c r="AH134" s="14"/>
      <c r="AI134" s="10" t="n">
        <f aca="false">+H134-I134</f>
        <v>0</v>
      </c>
      <c r="AJ134" s="139" t="n">
        <f aca="false">+I134/H134</f>
        <v>1</v>
      </c>
      <c r="AK134" s="140" t="n">
        <f aca="false">IF(AB134&gt;=1,H134-I134,"on going")</f>
        <v>0</v>
      </c>
      <c r="AL134" s="2"/>
      <c r="AM134" s="141" t="n">
        <f aca="false">ROUND(+$H134*0.4,2)</f>
        <v>59.14</v>
      </c>
      <c r="AN134" s="141" t="n">
        <f aca="false">ROUND(+$H134*0.4,2)</f>
        <v>59.14</v>
      </c>
      <c r="AO134" s="141" t="n">
        <f aca="false">ROUND(+$H134*0.2,2)</f>
        <v>29.57</v>
      </c>
      <c r="AP134" s="142"/>
      <c r="AQ134" s="150"/>
      <c r="AR134" s="141"/>
      <c r="AS134" s="150"/>
      <c r="AT134" s="150"/>
      <c r="AU134" s="141"/>
      <c r="AV134" s="150"/>
      <c r="AW134" s="150"/>
      <c r="AX134" s="141"/>
      <c r="AY134" s="14"/>
      <c r="AZ134" s="14"/>
      <c r="BA134" s="14"/>
      <c r="BB134" s="6" t="s">
        <v>703</v>
      </c>
      <c r="BC134" s="26" t="s">
        <v>5758</v>
      </c>
      <c r="BD134" s="14"/>
    </row>
    <row collapsed="false" customFormat="false" customHeight="false" hidden="false" ht="15" outlineLevel="0" r="135">
      <c r="B135" s="6" t="s">
        <v>54</v>
      </c>
      <c r="C135" s="6" t="e">
        <f aca="false">IF(B135&lt;&gt;B134,VLOOKUP(B135,#REF!!$A$1:$B$21,2)*1000+1,C134+1)</f>
        <v>#REF!</v>
      </c>
      <c r="D135" s="6" t="s">
        <v>759</v>
      </c>
      <c r="E135" s="6" t="s">
        <v>5759</v>
      </c>
      <c r="F135" s="8" t="s">
        <v>5760</v>
      </c>
      <c r="G135" s="17" t="n">
        <v>42.92</v>
      </c>
      <c r="H135" s="17" t="n">
        <v>36.48</v>
      </c>
      <c r="I135" s="17" t="n">
        <v>36.48</v>
      </c>
      <c r="J135" s="138" t="n">
        <v>4569</v>
      </c>
      <c r="K135" s="6" t="s">
        <v>5471</v>
      </c>
      <c r="L135" s="6" t="n">
        <v>1</v>
      </c>
      <c r="M135" s="14"/>
      <c r="N135" s="14"/>
      <c r="O135" s="14"/>
      <c r="P135" s="14" t="n">
        <v>13735</v>
      </c>
      <c r="Q135" s="14" t="n">
        <v>1</v>
      </c>
      <c r="R135" s="14" t="n">
        <v>4569</v>
      </c>
      <c r="S135" s="14"/>
      <c r="T135" s="14" t="n">
        <v>0.4</v>
      </c>
      <c r="U135" s="14"/>
      <c r="V135" s="14"/>
      <c r="W135" s="14" t="n">
        <v>762</v>
      </c>
      <c r="X135" s="14"/>
      <c r="Y135" s="14"/>
      <c r="Z135" s="14"/>
      <c r="AA135" s="14"/>
      <c r="AB135" s="6" t="n">
        <v>1</v>
      </c>
      <c r="AC135" s="6" t="s">
        <v>762</v>
      </c>
      <c r="AD135" s="6" t="s">
        <v>5369</v>
      </c>
      <c r="AE135" s="6" t="s">
        <v>5612</v>
      </c>
      <c r="AF135" s="14"/>
      <c r="AG135" s="14"/>
      <c r="AH135" s="14"/>
      <c r="AI135" s="10" t="n">
        <f aca="false">+H135-I135</f>
        <v>0</v>
      </c>
      <c r="AJ135" s="139" t="n">
        <f aca="false">+I135/H135</f>
        <v>1</v>
      </c>
      <c r="AK135" s="140" t="n">
        <f aca="false">IF(AB135&gt;=1,H135-I135,"on going")</f>
        <v>0</v>
      </c>
      <c r="AL135" s="2"/>
      <c r="AM135" s="141" t="n">
        <f aca="false">ROUND(+$H135*0.4,2)</f>
        <v>14.59</v>
      </c>
      <c r="AN135" s="141" t="n">
        <f aca="false">ROUND(+$H135*0.4,2)</f>
        <v>14.59</v>
      </c>
      <c r="AO135" s="141" t="n">
        <f aca="false">ROUND(+$H135*0.2,2)</f>
        <v>7.3</v>
      </c>
      <c r="AP135" s="142"/>
      <c r="AQ135" s="150"/>
      <c r="AR135" s="141"/>
      <c r="AS135" s="150"/>
      <c r="AT135" s="150"/>
      <c r="AU135" s="150"/>
      <c r="AV135" s="150"/>
      <c r="AW135" s="150"/>
      <c r="AX135" s="141"/>
      <c r="AY135" s="14"/>
      <c r="AZ135" s="14"/>
      <c r="BA135" s="14"/>
      <c r="BB135" s="6" t="s">
        <v>703</v>
      </c>
      <c r="BC135" s="26" t="s">
        <v>4369</v>
      </c>
      <c r="BD135" s="14"/>
    </row>
    <row collapsed="false" customFormat="false" customHeight="false" hidden="false" ht="15" outlineLevel="0" r="136">
      <c r="B136" s="6" t="s">
        <v>54</v>
      </c>
      <c r="C136" s="6" t="e">
        <f aca="false">IF(B136&lt;&gt;B135,VLOOKUP(B136,#REF!!$A$1:$B$21,2)*1000+1,C135+1)</f>
        <v>#REF!</v>
      </c>
      <c r="D136" s="6" t="s">
        <v>759</v>
      </c>
      <c r="E136" s="6" t="s">
        <v>5761</v>
      </c>
      <c r="F136" s="8" t="s">
        <v>5762</v>
      </c>
      <c r="G136" s="17" t="n">
        <v>92.03</v>
      </c>
      <c r="H136" s="17" t="n">
        <v>78.23</v>
      </c>
      <c r="I136" s="17" t="n">
        <v>78.23</v>
      </c>
      <c r="J136" s="138" t="n">
        <v>5185</v>
      </c>
      <c r="K136" s="6" t="s">
        <v>5471</v>
      </c>
      <c r="L136" s="6" t="n">
        <v>1</v>
      </c>
      <c r="M136" s="14"/>
      <c r="N136" s="14"/>
      <c r="O136" s="14"/>
      <c r="P136" s="14" t="n">
        <v>29449</v>
      </c>
      <c r="Q136" s="14" t="n">
        <v>2</v>
      </c>
      <c r="R136" s="14" t="n">
        <v>5185</v>
      </c>
      <c r="S136" s="14"/>
      <c r="T136" s="14" t="n">
        <v>0.4</v>
      </c>
      <c r="U136" s="14"/>
      <c r="V136" s="14"/>
      <c r="W136" s="14" t="n">
        <v>864</v>
      </c>
      <c r="X136" s="14"/>
      <c r="Y136" s="14"/>
      <c r="Z136" s="14"/>
      <c r="AA136" s="14"/>
      <c r="AB136" s="6" t="n">
        <v>1</v>
      </c>
      <c r="AC136" s="6" t="s">
        <v>762</v>
      </c>
      <c r="AD136" s="6" t="s">
        <v>5369</v>
      </c>
      <c r="AE136" s="6"/>
      <c r="AF136" s="14"/>
      <c r="AG136" s="14"/>
      <c r="AH136" s="14"/>
      <c r="AI136" s="10" t="n">
        <f aca="false">+H136-I136</f>
        <v>0</v>
      </c>
      <c r="AJ136" s="139" t="n">
        <f aca="false">+I136/H136</f>
        <v>1</v>
      </c>
      <c r="AK136" s="140" t="n">
        <f aca="false">IF(AB136&gt;=1,H136-I136,"on going")</f>
        <v>0</v>
      </c>
      <c r="AL136" s="2"/>
      <c r="AM136" s="141" t="n">
        <f aca="false">ROUND(+$H136*0.4,2)</f>
        <v>31.29</v>
      </c>
      <c r="AN136" s="141" t="n">
        <f aca="false">ROUND(+$H136*0.4,2)</f>
        <v>31.29</v>
      </c>
      <c r="AO136" s="141" t="n">
        <f aca="false">ROUND(+$H136*0.2,2)</f>
        <v>15.65</v>
      </c>
      <c r="AP136" s="142"/>
      <c r="AQ136" s="141"/>
      <c r="AR136" s="142"/>
      <c r="AS136" s="150"/>
      <c r="AT136" s="150"/>
      <c r="AU136" s="150"/>
      <c r="AV136" s="150"/>
      <c r="AW136" s="150"/>
      <c r="AX136" s="156"/>
      <c r="AY136" s="14"/>
      <c r="AZ136" s="14"/>
      <c r="BA136" s="14"/>
      <c r="BB136" s="6" t="s">
        <v>703</v>
      </c>
      <c r="BC136" s="26" t="s">
        <v>5763</v>
      </c>
      <c r="BD136" s="14"/>
    </row>
    <row collapsed="false" customFormat="false" customHeight="false" hidden="false" ht="15" outlineLevel="0" r="137">
      <c r="B137" s="6" t="s">
        <v>54</v>
      </c>
      <c r="C137" s="6" t="e">
        <f aca="false">IF(B137&lt;&gt;B136,VLOOKUP(B137,#REF!!$A$1:$B$21,2)*1000+1,C136+1)</f>
        <v>#REF!</v>
      </c>
      <c r="D137" s="6" t="s">
        <v>759</v>
      </c>
      <c r="E137" s="6" t="s">
        <v>5764</v>
      </c>
      <c r="F137" s="8" t="s">
        <v>5765</v>
      </c>
      <c r="G137" s="17" t="n">
        <v>54.84</v>
      </c>
      <c r="H137" s="17" t="n">
        <v>46.61</v>
      </c>
      <c r="I137" s="17" t="n">
        <v>46.61</v>
      </c>
      <c r="J137" s="138" t="n">
        <v>3462</v>
      </c>
      <c r="K137" s="6" t="s">
        <v>5471</v>
      </c>
      <c r="L137" s="6" t="n">
        <v>1</v>
      </c>
      <c r="M137" s="14"/>
      <c r="N137" s="14"/>
      <c r="O137" s="14"/>
      <c r="P137" s="14" t="n">
        <v>17549</v>
      </c>
      <c r="Q137" s="14" t="n">
        <v>1</v>
      </c>
      <c r="R137" s="14" t="n">
        <v>3462</v>
      </c>
      <c r="S137" s="14"/>
      <c r="T137" s="14" t="n">
        <v>0.4</v>
      </c>
      <c r="U137" s="14"/>
      <c r="V137" s="14"/>
      <c r="W137" s="14" t="n">
        <v>577</v>
      </c>
      <c r="X137" s="14"/>
      <c r="Y137" s="14"/>
      <c r="Z137" s="14"/>
      <c r="AA137" s="14"/>
      <c r="AB137" s="6" t="n">
        <v>1</v>
      </c>
      <c r="AC137" s="6" t="s">
        <v>762</v>
      </c>
      <c r="AD137" s="6" t="s">
        <v>5369</v>
      </c>
      <c r="AE137" s="6" t="s">
        <v>5766</v>
      </c>
      <c r="AF137" s="14"/>
      <c r="AG137" s="14"/>
      <c r="AH137" s="14"/>
      <c r="AI137" s="10" t="n">
        <f aca="false">+H137-I137</f>
        <v>0</v>
      </c>
      <c r="AJ137" s="139" t="n">
        <f aca="false">+I137/H137</f>
        <v>1</v>
      </c>
      <c r="AK137" s="140" t="n">
        <f aca="false">IF(AB137&gt;=1,H137-I137,"on going")</f>
        <v>0</v>
      </c>
      <c r="AL137" s="2"/>
      <c r="AM137" s="141" t="n">
        <f aca="false">ROUND(+$H137*0.4,2)</f>
        <v>18.64</v>
      </c>
      <c r="AN137" s="141" t="n">
        <f aca="false">ROUND(+$H137*0.4,2)</f>
        <v>18.64</v>
      </c>
      <c r="AO137" s="141" t="n">
        <f aca="false">ROUND(+$H137*0.2,2)</f>
        <v>9.32</v>
      </c>
      <c r="AP137" s="142"/>
      <c r="AQ137" s="141"/>
      <c r="AR137" s="142"/>
      <c r="AS137" s="150"/>
      <c r="AT137" s="150"/>
      <c r="AU137" s="141"/>
      <c r="AV137" s="150"/>
      <c r="AW137" s="150"/>
      <c r="AX137" s="156"/>
      <c r="AY137" s="14"/>
      <c r="AZ137" s="14"/>
      <c r="BA137" s="14"/>
      <c r="BB137" s="6" t="s">
        <v>703</v>
      </c>
      <c r="BC137" s="26" t="s">
        <v>5767</v>
      </c>
      <c r="BD137" s="14"/>
    </row>
    <row collapsed="false" customFormat="false" customHeight="false" hidden="false" ht="15" outlineLevel="0" r="138">
      <c r="B138" s="6" t="s">
        <v>54</v>
      </c>
      <c r="C138" s="6" t="e">
        <f aca="false">IF(B138&lt;&gt;B137,VLOOKUP(B138,#REF!!$A$1:$B$21,2)*1000+1,C137+1)</f>
        <v>#REF!</v>
      </c>
      <c r="D138" s="6" t="s">
        <v>759</v>
      </c>
      <c r="E138" s="6" t="s">
        <v>5768</v>
      </c>
      <c r="F138" s="8" t="s">
        <v>5769</v>
      </c>
      <c r="G138" s="17" t="n">
        <v>180.19</v>
      </c>
      <c r="H138" s="17" t="n">
        <v>153.16</v>
      </c>
      <c r="I138" s="17" t="n">
        <v>153.16</v>
      </c>
      <c r="J138" s="138" t="n">
        <v>15477</v>
      </c>
      <c r="K138" s="6" t="s">
        <v>5471</v>
      </c>
      <c r="L138" s="6" t="n">
        <v>1</v>
      </c>
      <c r="M138" s="14"/>
      <c r="N138" s="14"/>
      <c r="O138" s="14"/>
      <c r="P138" s="14" t="n">
        <v>57661</v>
      </c>
      <c r="Q138" s="14" t="n">
        <v>2</v>
      </c>
      <c r="R138" s="14" t="n">
        <v>15477</v>
      </c>
      <c r="S138" s="14"/>
      <c r="T138" s="14" t="n">
        <v>0.4</v>
      </c>
      <c r="U138" s="14"/>
      <c r="V138" s="14"/>
      <c r="W138" s="14" t="n">
        <v>2580</v>
      </c>
      <c r="X138" s="14"/>
      <c r="Y138" s="14"/>
      <c r="Z138" s="14"/>
      <c r="AA138" s="14"/>
      <c r="AB138" s="6" t="n">
        <v>1</v>
      </c>
      <c r="AC138" s="6" t="s">
        <v>762</v>
      </c>
      <c r="AD138" s="6" t="s">
        <v>5369</v>
      </c>
      <c r="AE138" s="6"/>
      <c r="AF138" s="14"/>
      <c r="AG138" s="14"/>
      <c r="AH138" s="14"/>
      <c r="AI138" s="10" t="n">
        <f aca="false">+H138-I138</f>
        <v>0</v>
      </c>
      <c r="AJ138" s="139" t="n">
        <f aca="false">+I138/H138</f>
        <v>1</v>
      </c>
      <c r="AK138" s="140" t="n">
        <f aca="false">IF(AB138&gt;=1,H138-I138,"on going")</f>
        <v>0</v>
      </c>
      <c r="AL138" s="2"/>
      <c r="AM138" s="141" t="n">
        <f aca="false">ROUND(+$H138*0.4,2)</f>
        <v>61.26</v>
      </c>
      <c r="AN138" s="141" t="n">
        <f aca="false">ROUND(+$H138*0.4,2)</f>
        <v>61.26</v>
      </c>
      <c r="AO138" s="141" t="n">
        <f aca="false">ROUND(+$H138*0.2,2)</f>
        <v>30.63</v>
      </c>
      <c r="AP138" s="142"/>
      <c r="AQ138" s="142"/>
      <c r="AR138" s="150"/>
      <c r="AS138" s="150"/>
      <c r="AT138" s="150"/>
      <c r="AU138" s="141"/>
      <c r="AV138" s="150"/>
      <c r="AW138" s="150"/>
      <c r="AX138" s="141"/>
      <c r="AY138" s="14"/>
      <c r="AZ138" s="14"/>
      <c r="BA138" s="14"/>
      <c r="BB138" s="6" t="s">
        <v>703</v>
      </c>
      <c r="BC138" s="26" t="s">
        <v>5770</v>
      </c>
      <c r="BD138" s="14"/>
    </row>
    <row collapsed="false" customFormat="false" customHeight="false" hidden="false" ht="15" outlineLevel="0" r="139">
      <c r="B139" s="6" t="s">
        <v>54</v>
      </c>
      <c r="C139" s="6" t="e">
        <f aca="false">IF(B139&lt;&gt;B138,VLOOKUP(B139,#REF!!$A$1:$B$21,2)*1000+1,C138+1)</f>
        <v>#REF!</v>
      </c>
      <c r="D139" s="6" t="s">
        <v>759</v>
      </c>
      <c r="E139" s="6" t="s">
        <v>5771</v>
      </c>
      <c r="F139" s="8" t="s">
        <v>5772</v>
      </c>
      <c r="G139" s="17" t="n">
        <v>103.73</v>
      </c>
      <c r="H139" s="17" t="n">
        <v>88.17</v>
      </c>
      <c r="I139" s="17" t="n">
        <v>88.17</v>
      </c>
      <c r="J139" s="138" t="n">
        <v>11167</v>
      </c>
      <c r="K139" s="6" t="s">
        <v>5471</v>
      </c>
      <c r="L139" s="6" t="n">
        <v>1</v>
      </c>
      <c r="M139" s="14"/>
      <c r="N139" s="14"/>
      <c r="O139" s="14"/>
      <c r="P139" s="14" t="n">
        <v>33193</v>
      </c>
      <c r="Q139" s="14" t="n">
        <v>3</v>
      </c>
      <c r="R139" s="14" t="n">
        <v>11167</v>
      </c>
      <c r="S139" s="14"/>
      <c r="T139" s="14" t="n">
        <v>0.4</v>
      </c>
      <c r="U139" s="14"/>
      <c r="V139" s="14"/>
      <c r="W139" s="14" t="n">
        <v>1861</v>
      </c>
      <c r="X139" s="14"/>
      <c r="Y139" s="14"/>
      <c r="Z139" s="14"/>
      <c r="AA139" s="14"/>
      <c r="AB139" s="6" t="n">
        <v>1</v>
      </c>
      <c r="AC139" s="6" t="s">
        <v>762</v>
      </c>
      <c r="AD139" s="6" t="s">
        <v>5369</v>
      </c>
      <c r="AE139" s="6" t="s">
        <v>5773</v>
      </c>
      <c r="AF139" s="14"/>
      <c r="AG139" s="14"/>
      <c r="AH139" s="14"/>
      <c r="AI139" s="10" t="n">
        <f aca="false">+H139-I139</f>
        <v>0</v>
      </c>
      <c r="AJ139" s="139" t="n">
        <f aca="false">+I139/H139</f>
        <v>1</v>
      </c>
      <c r="AK139" s="140" t="n">
        <f aca="false">IF(AB139&gt;=1,H139-I139,"on going")</f>
        <v>0</v>
      </c>
      <c r="AL139" s="2"/>
      <c r="AM139" s="141" t="n">
        <f aca="false">ROUND(+$H139*0.4,2)</f>
        <v>35.27</v>
      </c>
      <c r="AN139" s="141" t="n">
        <f aca="false">ROUND(+$H139*0.4,2)</f>
        <v>35.27</v>
      </c>
      <c r="AO139" s="141" t="n">
        <f aca="false">ROUND(+$H139*0.2,2)</f>
        <v>17.63</v>
      </c>
      <c r="AP139" s="142"/>
      <c r="AQ139" s="142"/>
      <c r="AR139" s="141"/>
      <c r="AS139" s="150"/>
      <c r="AT139" s="150"/>
      <c r="AU139" s="141"/>
      <c r="AV139" s="150"/>
      <c r="AW139" s="150"/>
      <c r="AX139" s="141"/>
      <c r="AY139" s="14"/>
      <c r="AZ139" s="14"/>
      <c r="BA139" s="14"/>
      <c r="BB139" s="6" t="s">
        <v>703</v>
      </c>
      <c r="BC139" s="26" t="s">
        <v>5774</v>
      </c>
      <c r="BD139" s="14"/>
    </row>
    <row collapsed="false" customFormat="false" customHeight="false" hidden="false" ht="15" outlineLevel="0" r="140">
      <c r="B140" s="6" t="s">
        <v>54</v>
      </c>
      <c r="C140" s="6" t="e">
        <f aca="false">IF(B140&lt;&gt;B139,VLOOKUP(B140,#REF!!$A$1:$B$21,2)*1000+1,C139+1)</f>
        <v>#REF!</v>
      </c>
      <c r="D140" s="6" t="s">
        <v>759</v>
      </c>
      <c r="E140" s="6" t="s">
        <v>5775</v>
      </c>
      <c r="F140" s="8" t="s">
        <v>5776</v>
      </c>
      <c r="G140" s="17" t="n">
        <v>159.5</v>
      </c>
      <c r="H140" s="17" t="n">
        <v>135.58</v>
      </c>
      <c r="I140" s="17" t="n">
        <v>135.58</v>
      </c>
      <c r="J140" s="138" t="n">
        <v>16346</v>
      </c>
      <c r="K140" s="6" t="s">
        <v>5471</v>
      </c>
      <c r="L140" s="6" t="n">
        <v>1</v>
      </c>
      <c r="M140" s="14"/>
      <c r="N140" s="14"/>
      <c r="O140" s="14"/>
      <c r="P140" s="14" t="n">
        <v>51040</v>
      </c>
      <c r="Q140" s="14" t="n">
        <v>3</v>
      </c>
      <c r="R140" s="14" t="n">
        <v>16346</v>
      </c>
      <c r="S140" s="14"/>
      <c r="T140" s="14" t="n">
        <v>0.4</v>
      </c>
      <c r="U140" s="14"/>
      <c r="V140" s="14"/>
      <c r="W140" s="14" t="n">
        <v>2724</v>
      </c>
      <c r="X140" s="14"/>
      <c r="Y140" s="14"/>
      <c r="Z140" s="14"/>
      <c r="AA140" s="14"/>
      <c r="AB140" s="6" t="n">
        <v>1</v>
      </c>
      <c r="AC140" s="6" t="s">
        <v>762</v>
      </c>
      <c r="AD140" s="6" t="s">
        <v>5369</v>
      </c>
      <c r="AE140" s="6" t="s">
        <v>5383</v>
      </c>
      <c r="AF140" s="14"/>
      <c r="AG140" s="14"/>
      <c r="AH140" s="14"/>
      <c r="AI140" s="10" t="n">
        <f aca="false">+H140-I140</f>
        <v>0</v>
      </c>
      <c r="AJ140" s="139" t="n">
        <f aca="false">+I140/H140</f>
        <v>1</v>
      </c>
      <c r="AK140" s="140" t="n">
        <f aca="false">IF(AB140&gt;=1,H140-I140,"on going")</f>
        <v>0</v>
      </c>
      <c r="AL140" s="2"/>
      <c r="AM140" s="141" t="n">
        <f aca="false">ROUND(+$H140*0.4,2)</f>
        <v>54.23</v>
      </c>
      <c r="AN140" s="141" t="n">
        <f aca="false">ROUND(+$H140*0.4,2)</f>
        <v>54.23</v>
      </c>
      <c r="AO140" s="141" t="n">
        <f aca="false">ROUND(+$H140*0.2,2)</f>
        <v>27.12</v>
      </c>
      <c r="AP140" s="142"/>
      <c r="AQ140" s="150"/>
      <c r="AR140" s="150"/>
      <c r="AS140" s="150"/>
      <c r="AT140" s="150"/>
      <c r="AU140" s="150"/>
      <c r="AV140" s="150"/>
      <c r="AW140" s="150"/>
      <c r="AX140" s="141"/>
      <c r="AY140" s="14"/>
      <c r="AZ140" s="14"/>
      <c r="BA140" s="14"/>
      <c r="BB140" s="6" t="s">
        <v>703</v>
      </c>
      <c r="BC140" s="26" t="s">
        <v>5777</v>
      </c>
      <c r="BD140" s="14"/>
    </row>
    <row collapsed="false" customFormat="false" customHeight="false" hidden="false" ht="15" outlineLevel="0" r="141">
      <c r="B141" s="6" t="s">
        <v>54</v>
      </c>
      <c r="C141" s="6" t="e">
        <f aca="false">IF(B141&lt;&gt;B140,VLOOKUP(B141,#REF!!$A$1:$B$21,2)*1000+1,C140+1)</f>
        <v>#REF!</v>
      </c>
      <c r="D141" s="6" t="s">
        <v>759</v>
      </c>
      <c r="E141" s="6" t="s">
        <v>5778</v>
      </c>
      <c r="F141" s="8" t="s">
        <v>5779</v>
      </c>
      <c r="G141" s="17" t="n">
        <v>77.98</v>
      </c>
      <c r="H141" s="17" t="n">
        <v>66.28</v>
      </c>
      <c r="I141" s="17" t="n">
        <v>66.28</v>
      </c>
      <c r="J141" s="138" t="n">
        <v>8943</v>
      </c>
      <c r="K141" s="6" t="s">
        <v>5471</v>
      </c>
      <c r="L141" s="6" t="n">
        <v>1</v>
      </c>
      <c r="M141" s="14"/>
      <c r="N141" s="14"/>
      <c r="O141" s="14"/>
      <c r="P141" s="14" t="n">
        <v>24953</v>
      </c>
      <c r="Q141" s="14" t="n">
        <v>1</v>
      </c>
      <c r="R141" s="14" t="n">
        <v>8943</v>
      </c>
      <c r="S141" s="14"/>
      <c r="T141" s="14" t="n">
        <v>0.4</v>
      </c>
      <c r="U141" s="14"/>
      <c r="V141" s="14"/>
      <c r="W141" s="14" t="n">
        <v>1491</v>
      </c>
      <c r="X141" s="14"/>
      <c r="Y141" s="14"/>
      <c r="Z141" s="14"/>
      <c r="AA141" s="14"/>
      <c r="AB141" s="6" t="n">
        <v>1</v>
      </c>
      <c r="AC141" s="6" t="s">
        <v>762</v>
      </c>
      <c r="AD141" s="6" t="s">
        <v>5369</v>
      </c>
      <c r="AE141" s="6" t="s">
        <v>5780</v>
      </c>
      <c r="AF141" s="14"/>
      <c r="AG141" s="14"/>
      <c r="AH141" s="14"/>
      <c r="AI141" s="10" t="n">
        <f aca="false">+H141-I141</f>
        <v>0</v>
      </c>
      <c r="AJ141" s="139" t="n">
        <f aca="false">+I141/H141</f>
        <v>1</v>
      </c>
      <c r="AK141" s="140" t="n">
        <f aca="false">IF(AB141&gt;=1,H141-I141,"on going")</f>
        <v>0</v>
      </c>
      <c r="AL141" s="2"/>
      <c r="AM141" s="141" t="n">
        <f aca="false">ROUND(+$H141*0.4,2)</f>
        <v>26.51</v>
      </c>
      <c r="AN141" s="141" t="n">
        <f aca="false">ROUND(+$H141*0.4,2)</f>
        <v>26.51</v>
      </c>
      <c r="AO141" s="141" t="n">
        <f aca="false">ROUND(+$H141*0.2,2)</f>
        <v>13.26</v>
      </c>
      <c r="AP141" s="142"/>
      <c r="AQ141" s="142"/>
      <c r="AR141" s="142"/>
      <c r="AS141" s="150"/>
      <c r="AT141" s="150"/>
      <c r="AU141" s="141"/>
      <c r="AV141" s="150"/>
      <c r="AW141" s="150"/>
      <c r="AX141" s="141"/>
      <c r="AY141" s="14"/>
      <c r="AZ141" s="14"/>
      <c r="BA141" s="14"/>
      <c r="BB141" s="6" t="s">
        <v>703</v>
      </c>
      <c r="BC141" s="26" t="s">
        <v>5154</v>
      </c>
      <c r="BD141" s="14"/>
    </row>
    <row collapsed="false" customFormat="false" customHeight="false" hidden="false" ht="15" outlineLevel="0" r="142">
      <c r="B142" s="6" t="s">
        <v>54</v>
      </c>
      <c r="C142" s="6" t="e">
        <f aca="false">IF(B142&lt;&gt;B141,VLOOKUP(B142,#REF!!$A$1:$B$21,2)*1000+1,C141+1)</f>
        <v>#REF!</v>
      </c>
      <c r="D142" s="6" t="s">
        <v>759</v>
      </c>
      <c r="E142" s="6" t="s">
        <v>5781</v>
      </c>
      <c r="F142" s="8" t="s">
        <v>5782</v>
      </c>
      <c r="G142" s="17" t="n">
        <v>67.28</v>
      </c>
      <c r="H142" s="17" t="n">
        <v>57.19</v>
      </c>
      <c r="I142" s="17" t="n">
        <v>57.19</v>
      </c>
      <c r="J142" s="138" t="n">
        <v>13275</v>
      </c>
      <c r="K142" s="6" t="s">
        <v>5471</v>
      </c>
      <c r="L142" s="6" t="n">
        <v>1</v>
      </c>
      <c r="M142" s="14"/>
      <c r="N142" s="14"/>
      <c r="O142" s="14"/>
      <c r="P142" s="14" t="n">
        <v>21529</v>
      </c>
      <c r="Q142" s="14" t="n">
        <v>1</v>
      </c>
      <c r="R142" s="14" t="n">
        <v>13275</v>
      </c>
      <c r="S142" s="14"/>
      <c r="T142" s="14" t="n">
        <v>0.4</v>
      </c>
      <c r="U142" s="14"/>
      <c r="V142" s="14"/>
      <c r="W142" s="14" t="n">
        <v>2213</v>
      </c>
      <c r="X142" s="14"/>
      <c r="Y142" s="14"/>
      <c r="Z142" s="14"/>
      <c r="AA142" s="14"/>
      <c r="AB142" s="6" t="n">
        <v>1</v>
      </c>
      <c r="AC142" s="6" t="s">
        <v>762</v>
      </c>
      <c r="AD142" s="6" t="s">
        <v>5369</v>
      </c>
      <c r="AE142" s="6" t="s">
        <v>5780</v>
      </c>
      <c r="AF142" s="14"/>
      <c r="AG142" s="14"/>
      <c r="AH142" s="14"/>
      <c r="AI142" s="10" t="n">
        <f aca="false">+H142-I142</f>
        <v>0</v>
      </c>
      <c r="AJ142" s="139" t="n">
        <f aca="false">+I142/H142</f>
        <v>1</v>
      </c>
      <c r="AK142" s="140" t="n">
        <f aca="false">IF(AB142&gt;=1,H142-I142,"on going")</f>
        <v>0</v>
      </c>
      <c r="AL142" s="2"/>
      <c r="AM142" s="141" t="n">
        <f aca="false">ROUND(+$H142*0.4,2)</f>
        <v>22.88</v>
      </c>
      <c r="AN142" s="141" t="n">
        <f aca="false">ROUND(+$H142*0.4,2)</f>
        <v>22.88</v>
      </c>
      <c r="AO142" s="141" t="n">
        <f aca="false">ROUND(+$H142*0.2,2)</f>
        <v>11.44</v>
      </c>
      <c r="AP142" s="142"/>
      <c r="AQ142" s="142"/>
      <c r="AR142" s="142"/>
      <c r="AS142" s="150"/>
      <c r="AT142" s="150"/>
      <c r="AU142" s="142"/>
      <c r="AV142" s="150"/>
      <c r="AW142" s="150"/>
      <c r="AX142" s="141"/>
      <c r="AY142" s="14"/>
      <c r="AZ142" s="14"/>
      <c r="BA142" s="14"/>
      <c r="BB142" s="6" t="s">
        <v>703</v>
      </c>
      <c r="BC142" s="26" t="s">
        <v>4324</v>
      </c>
      <c r="BD142" s="14"/>
    </row>
    <row collapsed="false" customFormat="false" customHeight="false" hidden="false" ht="15" outlineLevel="0" r="143">
      <c r="B143" s="6" t="s">
        <v>54</v>
      </c>
      <c r="C143" s="6" t="e">
        <f aca="false">IF(B143&lt;&gt;B142,VLOOKUP(B143,#REF!!$A$1:$B$21,2)*1000+1,C142+1)</f>
        <v>#REF!</v>
      </c>
      <c r="D143" s="6" t="s">
        <v>759</v>
      </c>
      <c r="E143" s="6" t="s">
        <v>5783</v>
      </c>
      <c r="F143" s="8" t="s">
        <v>5784</v>
      </c>
      <c r="G143" s="17" t="n">
        <v>240.87</v>
      </c>
      <c r="H143" s="17" t="n">
        <v>204.74</v>
      </c>
      <c r="I143" s="17" t="n">
        <v>204.74</v>
      </c>
      <c r="J143" s="138" t="n">
        <v>17897</v>
      </c>
      <c r="K143" s="6" t="s">
        <v>5471</v>
      </c>
      <c r="L143" s="6" t="n">
        <v>1</v>
      </c>
      <c r="M143" s="14"/>
      <c r="N143" s="14"/>
      <c r="O143" s="14"/>
      <c r="P143" s="14" t="n">
        <v>77079</v>
      </c>
      <c r="Q143" s="14" t="n">
        <v>3</v>
      </c>
      <c r="R143" s="14" t="n">
        <v>17897</v>
      </c>
      <c r="S143" s="14"/>
      <c r="T143" s="14" t="n">
        <v>0.4</v>
      </c>
      <c r="U143" s="14"/>
      <c r="V143" s="14"/>
      <c r="W143" s="14" t="n">
        <v>2983</v>
      </c>
      <c r="X143" s="14"/>
      <c r="Y143" s="14"/>
      <c r="Z143" s="14"/>
      <c r="AA143" s="14"/>
      <c r="AB143" s="6" t="n">
        <v>1</v>
      </c>
      <c r="AC143" s="6" t="s">
        <v>762</v>
      </c>
      <c r="AD143" s="6" t="s">
        <v>5369</v>
      </c>
      <c r="AE143" s="6" t="s">
        <v>291</v>
      </c>
      <c r="AF143" s="14"/>
      <c r="AG143" s="14"/>
      <c r="AH143" s="14"/>
      <c r="AI143" s="10" t="n">
        <f aca="false">+H143-I143</f>
        <v>0</v>
      </c>
      <c r="AJ143" s="139" t="n">
        <f aca="false">+I143/H143</f>
        <v>1</v>
      </c>
      <c r="AK143" s="140" t="n">
        <f aca="false">IF(AB143&gt;=1,H143-I143,"on going")</f>
        <v>0</v>
      </c>
      <c r="AL143" s="2"/>
      <c r="AM143" s="141" t="n">
        <f aca="false">ROUND(+$H143*0.4,2)</f>
        <v>81.9</v>
      </c>
      <c r="AN143" s="141" t="n">
        <f aca="false">ROUND(+$H143*0.4,2)</f>
        <v>81.9</v>
      </c>
      <c r="AO143" s="141" t="n">
        <f aca="false">ROUND(+$H143*0.2,2)</f>
        <v>40.95</v>
      </c>
      <c r="AP143" s="142"/>
      <c r="AQ143" s="142"/>
      <c r="AR143" s="142"/>
      <c r="AS143" s="150"/>
      <c r="AT143" s="150"/>
      <c r="AU143" s="142"/>
      <c r="AV143" s="150"/>
      <c r="AW143" s="150"/>
      <c r="AX143" s="141"/>
      <c r="AY143" s="14"/>
      <c r="AZ143" s="14"/>
      <c r="BA143" s="14"/>
      <c r="BB143" s="6" t="s">
        <v>703</v>
      </c>
      <c r="BC143" s="26" t="s">
        <v>5785</v>
      </c>
      <c r="BD143" s="14"/>
    </row>
    <row collapsed="false" customFormat="false" customHeight="false" hidden="false" ht="15" outlineLevel="0" r="144">
      <c r="B144" s="6" t="s">
        <v>54</v>
      </c>
      <c r="C144" s="6" t="e">
        <f aca="false">IF(B144&lt;&gt;B143,VLOOKUP(B144,#REF!!$A$1:$B$21,2)*1000+1,C143+1)</f>
        <v>#REF!</v>
      </c>
      <c r="D144" s="6" t="s">
        <v>759</v>
      </c>
      <c r="E144" s="6" t="s">
        <v>5786</v>
      </c>
      <c r="F144" s="8" t="s">
        <v>5787</v>
      </c>
      <c r="G144" s="17" t="n">
        <v>124.79</v>
      </c>
      <c r="H144" s="17" t="n">
        <v>106.07</v>
      </c>
      <c r="I144" s="17" t="n">
        <v>106.07</v>
      </c>
      <c r="J144" s="138" t="n">
        <v>6116</v>
      </c>
      <c r="K144" s="6" t="s">
        <v>5471</v>
      </c>
      <c r="L144" s="6" t="n">
        <v>1</v>
      </c>
      <c r="M144" s="14"/>
      <c r="N144" s="14"/>
      <c r="O144" s="14"/>
      <c r="P144" s="14" t="n">
        <v>39933</v>
      </c>
      <c r="Q144" s="14" t="n">
        <v>1</v>
      </c>
      <c r="R144" s="14" t="n">
        <v>6116</v>
      </c>
      <c r="S144" s="14"/>
      <c r="T144" s="14" t="n">
        <v>0.4</v>
      </c>
      <c r="U144" s="14"/>
      <c r="V144" s="14"/>
      <c r="W144" s="14" t="n">
        <v>1019</v>
      </c>
      <c r="X144" s="14"/>
      <c r="Y144" s="14"/>
      <c r="Z144" s="14"/>
      <c r="AA144" s="14"/>
      <c r="AB144" s="6" t="n">
        <v>1</v>
      </c>
      <c r="AC144" s="6" t="s">
        <v>762</v>
      </c>
      <c r="AD144" s="6" t="s">
        <v>5369</v>
      </c>
      <c r="AE144" s="6" t="s">
        <v>5788</v>
      </c>
      <c r="AF144" s="14"/>
      <c r="AG144" s="14"/>
      <c r="AH144" s="14"/>
      <c r="AI144" s="10" t="n">
        <f aca="false">+H144-I144</f>
        <v>0</v>
      </c>
      <c r="AJ144" s="139" t="n">
        <f aca="false">+I144/H144</f>
        <v>1</v>
      </c>
      <c r="AK144" s="140" t="n">
        <f aca="false">IF(AB144&gt;=1,H144-I144,"on going")</f>
        <v>0</v>
      </c>
      <c r="AL144" s="2"/>
      <c r="AM144" s="141" t="n">
        <f aca="false">ROUND(+$H144*0.4,2)</f>
        <v>42.43</v>
      </c>
      <c r="AN144" s="141" t="n">
        <f aca="false">ROUND(+$H144*0.4,2)</f>
        <v>42.43</v>
      </c>
      <c r="AO144" s="141" t="n">
        <f aca="false">ROUND(+$H144*0.2,2)</f>
        <v>21.21</v>
      </c>
      <c r="AP144" s="142"/>
      <c r="AQ144" s="142"/>
      <c r="AR144" s="142"/>
      <c r="AS144" s="150"/>
      <c r="AT144" s="150"/>
      <c r="AU144" s="150"/>
      <c r="AV144" s="150"/>
      <c r="AW144" s="150"/>
      <c r="AX144" s="141"/>
      <c r="AY144" s="14"/>
      <c r="AZ144" s="14"/>
      <c r="BA144" s="14"/>
      <c r="BB144" s="6" t="s">
        <v>703</v>
      </c>
      <c r="BC144" s="26" t="s">
        <v>5142</v>
      </c>
      <c r="BD144" s="14"/>
    </row>
    <row collapsed="false" customFormat="false" customHeight="false" hidden="false" ht="15" outlineLevel="0" r="145">
      <c r="B145" s="6" t="s">
        <v>54</v>
      </c>
      <c r="C145" s="6" t="e">
        <f aca="false">IF(B145&lt;&gt;B144,VLOOKUP(B145,#REF!!$A$1:$B$21,2)*1000+1,C144+1)</f>
        <v>#REF!</v>
      </c>
      <c r="D145" s="6" t="s">
        <v>759</v>
      </c>
      <c r="E145" s="6" t="s">
        <v>5789</v>
      </c>
      <c r="F145" s="8" t="s">
        <v>5790</v>
      </c>
      <c r="G145" s="17" t="n">
        <v>96.9</v>
      </c>
      <c r="H145" s="17" t="n">
        <v>82.37</v>
      </c>
      <c r="I145" s="17" t="n">
        <v>82.37</v>
      </c>
      <c r="J145" s="138" t="n">
        <v>4755</v>
      </c>
      <c r="K145" s="6" t="s">
        <v>5471</v>
      </c>
      <c r="L145" s="6" t="n">
        <v>1</v>
      </c>
      <c r="M145" s="14"/>
      <c r="N145" s="14"/>
      <c r="O145" s="14"/>
      <c r="P145" s="14" t="n">
        <v>31008</v>
      </c>
      <c r="Q145" s="14" t="n">
        <v>1</v>
      </c>
      <c r="R145" s="14" t="n">
        <v>4755</v>
      </c>
      <c r="S145" s="14"/>
      <c r="T145" s="14" t="n">
        <v>0.4</v>
      </c>
      <c r="U145" s="14"/>
      <c r="V145" s="14"/>
      <c r="W145" s="14" t="n">
        <v>793</v>
      </c>
      <c r="X145" s="14"/>
      <c r="Y145" s="14"/>
      <c r="Z145" s="14"/>
      <c r="AA145" s="14"/>
      <c r="AB145" s="6" t="n">
        <v>1</v>
      </c>
      <c r="AC145" s="6" t="s">
        <v>762</v>
      </c>
      <c r="AD145" s="6" t="s">
        <v>5369</v>
      </c>
      <c r="AE145" s="6"/>
      <c r="AF145" s="14"/>
      <c r="AG145" s="14"/>
      <c r="AH145" s="14"/>
      <c r="AI145" s="10" t="n">
        <f aca="false">+H145-I145</f>
        <v>0</v>
      </c>
      <c r="AJ145" s="139" t="n">
        <f aca="false">+I145/H145</f>
        <v>1</v>
      </c>
      <c r="AK145" s="140" t="n">
        <f aca="false">IF(AB145&gt;=1,H145-I145,"on going")</f>
        <v>0</v>
      </c>
      <c r="AL145" s="2"/>
      <c r="AM145" s="141" t="n">
        <f aca="false">ROUND(+$H145*0.4,2)</f>
        <v>32.95</v>
      </c>
      <c r="AN145" s="141" t="n">
        <f aca="false">ROUND(+$H145*0.4,2)</f>
        <v>32.95</v>
      </c>
      <c r="AO145" s="141" t="n">
        <f aca="false">ROUND(+$H145*0.2,2)</f>
        <v>16.47</v>
      </c>
      <c r="AP145" s="142"/>
      <c r="AQ145" s="142"/>
      <c r="AR145" s="142"/>
      <c r="AS145" s="150"/>
      <c r="AT145" s="150"/>
      <c r="AU145" s="142"/>
      <c r="AV145" s="150"/>
      <c r="AW145" s="150"/>
      <c r="AX145" s="141"/>
      <c r="AY145" s="14"/>
      <c r="AZ145" s="14"/>
      <c r="BA145" s="14"/>
      <c r="BB145" s="6" t="s">
        <v>703</v>
      </c>
      <c r="BC145" s="26" t="s">
        <v>5791</v>
      </c>
      <c r="BD145" s="14"/>
    </row>
    <row collapsed="false" customFormat="false" customHeight="false" hidden="false" ht="15" outlineLevel="0" r="146">
      <c r="B146" s="6" t="s">
        <v>107</v>
      </c>
      <c r="C146" s="6" t="e">
        <f aca="false">IF(B146&lt;&gt;B145,VLOOKUP(B146,#REF!!$A$1:$B$21,2)*1000+1,C145+1)</f>
        <v>#REF!</v>
      </c>
      <c r="D146" s="6" t="s">
        <v>759</v>
      </c>
      <c r="E146" s="6" t="s">
        <v>5792</v>
      </c>
      <c r="F146" s="8" t="s">
        <v>5793</v>
      </c>
      <c r="G146" s="17" t="n">
        <v>117.98</v>
      </c>
      <c r="H146" s="17" t="n">
        <v>100.28</v>
      </c>
      <c r="I146" s="17" t="n">
        <v>100.28</v>
      </c>
      <c r="J146" s="138" t="n">
        <v>6462</v>
      </c>
      <c r="K146" s="6" t="s">
        <v>5471</v>
      </c>
      <c r="L146" s="6" t="n">
        <v>1</v>
      </c>
      <c r="M146" s="14"/>
      <c r="N146" s="14"/>
      <c r="O146" s="14"/>
      <c r="P146" s="14" t="n">
        <v>37753</v>
      </c>
      <c r="Q146" s="14" t="n">
        <v>1</v>
      </c>
      <c r="R146" s="14" t="n">
        <v>6462</v>
      </c>
      <c r="S146" s="14"/>
      <c r="T146" s="14" t="n">
        <v>0.4</v>
      </c>
      <c r="U146" s="14"/>
      <c r="V146" s="14"/>
      <c r="W146" s="14" t="n">
        <v>1077</v>
      </c>
      <c r="X146" s="14"/>
      <c r="Y146" s="14"/>
      <c r="Z146" s="14"/>
      <c r="AA146" s="14"/>
      <c r="AB146" s="6" t="n">
        <v>1</v>
      </c>
      <c r="AC146" s="6" t="s">
        <v>762</v>
      </c>
      <c r="AD146" s="6" t="s">
        <v>5369</v>
      </c>
      <c r="AE146" s="6" t="s">
        <v>68</v>
      </c>
      <c r="AF146" s="14"/>
      <c r="AG146" s="14"/>
      <c r="AH146" s="14"/>
      <c r="AI146" s="10" t="n">
        <f aca="false">+H146-I146</f>
        <v>0</v>
      </c>
      <c r="AJ146" s="139" t="n">
        <f aca="false">+I146/H146</f>
        <v>1</v>
      </c>
      <c r="AK146" s="140" t="n">
        <f aca="false">IF(AB146&gt;=1,H146-I146,"on going")</f>
        <v>0</v>
      </c>
      <c r="AL146" s="2"/>
      <c r="AM146" s="141" t="n">
        <f aca="false">ROUND(+$H146*0.4,2)</f>
        <v>40.11</v>
      </c>
      <c r="AN146" s="141" t="n">
        <f aca="false">ROUND(+$H146*0.4,2)</f>
        <v>40.11</v>
      </c>
      <c r="AO146" s="141" t="n">
        <f aca="false">ROUND(+$H146*0.2,2)</f>
        <v>20.06</v>
      </c>
      <c r="AP146" s="141"/>
      <c r="AQ146" s="142"/>
      <c r="AR146" s="142"/>
      <c r="AS146" s="141"/>
      <c r="AT146" s="141"/>
      <c r="AU146" s="141"/>
      <c r="AV146" s="142"/>
      <c r="AW146" s="142"/>
      <c r="AX146" s="150"/>
      <c r="AY146" s="14"/>
      <c r="AZ146" s="11"/>
      <c r="BA146" s="14"/>
      <c r="BB146" s="6" t="s">
        <v>703</v>
      </c>
      <c r="BC146" s="26" t="s">
        <v>4491</v>
      </c>
      <c r="BD146" s="11"/>
    </row>
    <row collapsed="false" customFormat="false" customHeight="false" hidden="false" ht="15" outlineLevel="0" r="147">
      <c r="B147" s="6" t="s">
        <v>107</v>
      </c>
      <c r="C147" s="6" t="e">
        <f aca="false">IF(B147&lt;&gt;B146,VLOOKUP(B147,#REF!!$A$1:$B$21,2)*1000+1,C146+1)</f>
        <v>#REF!</v>
      </c>
      <c r="D147" s="6" t="s">
        <v>759</v>
      </c>
      <c r="E147" s="6" t="s">
        <v>780</v>
      </c>
      <c r="F147" s="8" t="s">
        <v>781</v>
      </c>
      <c r="G147" s="17" t="n">
        <v>108.42</v>
      </c>
      <c r="H147" s="17" t="n">
        <v>92.16</v>
      </c>
      <c r="I147" s="17" t="n">
        <v>82.94</v>
      </c>
      <c r="J147" s="138" t="n">
        <v>5074</v>
      </c>
      <c r="K147" s="6" t="s">
        <v>5471</v>
      </c>
      <c r="L147" s="6" t="n">
        <v>1</v>
      </c>
      <c r="M147" s="14"/>
      <c r="N147" s="14"/>
      <c r="O147" s="14"/>
      <c r="P147" s="14" t="n">
        <v>34695</v>
      </c>
      <c r="Q147" s="14" t="n">
        <v>4</v>
      </c>
      <c r="R147" s="14" t="n">
        <v>5074</v>
      </c>
      <c r="S147" s="14"/>
      <c r="T147" s="14" t="n">
        <v>0.4</v>
      </c>
      <c r="U147" s="14"/>
      <c r="V147" s="14"/>
      <c r="W147" s="14" t="n">
        <v>846</v>
      </c>
      <c r="X147" s="14"/>
      <c r="Y147" s="14"/>
      <c r="Z147" s="14"/>
      <c r="AA147" s="14"/>
      <c r="AB147" s="6" t="n">
        <v>0</v>
      </c>
      <c r="AC147" s="6" t="s">
        <v>762</v>
      </c>
      <c r="AD147" s="6" t="s">
        <v>5369</v>
      </c>
      <c r="AE147" s="6"/>
      <c r="AF147" s="14"/>
      <c r="AG147" s="14"/>
      <c r="AH147" s="14"/>
      <c r="AI147" s="10" t="n">
        <f aca="false">+H147-I147</f>
        <v>9.22</v>
      </c>
      <c r="AJ147" s="139" t="n">
        <f aca="false">+I147/H147</f>
        <v>0.899956597222222</v>
      </c>
      <c r="AK147" s="140" t="n">
        <f aca="false">IF(AB147&gt;=1,H147-I147,"on going")</f>
        <v>0</v>
      </c>
      <c r="AL147" s="2"/>
      <c r="AM147" s="141" t="n">
        <f aca="false">ROUND(+$H147*0.4,2)</f>
        <v>36.86</v>
      </c>
      <c r="AN147" s="141" t="n">
        <f aca="false">ROUND(+$H147*0.4,2)</f>
        <v>36.86</v>
      </c>
      <c r="AO147" s="141" t="n">
        <f aca="false">ROUND(+$H147*0.2,2)</f>
        <v>18.43</v>
      </c>
      <c r="AP147" s="141"/>
      <c r="AQ147" s="142"/>
      <c r="AR147" s="142"/>
      <c r="AS147" s="141"/>
      <c r="AT147" s="141"/>
      <c r="AU147" s="141"/>
      <c r="AV147" s="142"/>
      <c r="AW147" s="142"/>
      <c r="AX147" s="150"/>
      <c r="AY147" s="14"/>
      <c r="AZ147" s="11"/>
      <c r="BA147" s="14"/>
      <c r="BB147" s="6" t="s">
        <v>703</v>
      </c>
      <c r="BC147" s="26" t="s">
        <v>779</v>
      </c>
      <c r="BD147" s="11"/>
    </row>
    <row collapsed="false" customFormat="false" customHeight="false" hidden="false" ht="15" outlineLevel="0" r="148">
      <c r="B148" s="6" t="s">
        <v>107</v>
      </c>
      <c r="C148" s="6" t="e">
        <f aca="false">IF(B148&lt;&gt;B147,VLOOKUP(B148,#REF!!$A$1:$B$21,2)*1000+1,C147+1)</f>
        <v>#REF!</v>
      </c>
      <c r="D148" s="6" t="s">
        <v>759</v>
      </c>
      <c r="E148" s="6" t="s">
        <v>5794</v>
      </c>
      <c r="F148" s="8" t="s">
        <v>5795</v>
      </c>
      <c r="G148" s="17" t="n">
        <v>91.61</v>
      </c>
      <c r="H148" s="17" t="n">
        <v>77.87</v>
      </c>
      <c r="I148" s="17" t="n">
        <v>77.87</v>
      </c>
      <c r="J148" s="138" t="n">
        <v>9013</v>
      </c>
      <c r="K148" s="6" t="s">
        <v>5471</v>
      </c>
      <c r="L148" s="6" t="n">
        <v>1</v>
      </c>
      <c r="M148" s="14"/>
      <c r="N148" s="14"/>
      <c r="O148" s="14"/>
      <c r="P148" s="14" t="n">
        <v>29315</v>
      </c>
      <c r="Q148" s="14" t="n">
        <v>1</v>
      </c>
      <c r="R148" s="14" t="n">
        <v>9013</v>
      </c>
      <c r="S148" s="14"/>
      <c r="T148" s="14" t="n">
        <v>0.4</v>
      </c>
      <c r="U148" s="14"/>
      <c r="V148" s="14"/>
      <c r="W148" s="14" t="n">
        <v>1502</v>
      </c>
      <c r="X148" s="14"/>
      <c r="Y148" s="14"/>
      <c r="Z148" s="14"/>
      <c r="AA148" s="14"/>
      <c r="AB148" s="6" t="n">
        <v>1</v>
      </c>
      <c r="AC148" s="6" t="s">
        <v>762</v>
      </c>
      <c r="AD148" s="6" t="s">
        <v>5369</v>
      </c>
      <c r="AE148" s="6" t="s">
        <v>5796</v>
      </c>
      <c r="AF148" s="14"/>
      <c r="AG148" s="14"/>
      <c r="AH148" s="14"/>
      <c r="AI148" s="10" t="n">
        <f aca="false">+H148-I148</f>
        <v>0</v>
      </c>
      <c r="AJ148" s="139" t="n">
        <f aca="false">+I148/H148</f>
        <v>1</v>
      </c>
      <c r="AK148" s="140" t="n">
        <f aca="false">IF(AB148&gt;=1,H148-I148,"on going")</f>
        <v>0</v>
      </c>
      <c r="AL148" s="2"/>
      <c r="AM148" s="141" t="n">
        <f aca="false">ROUND(+$H148*0.4,2)</f>
        <v>31.15</v>
      </c>
      <c r="AN148" s="141" t="n">
        <f aca="false">ROUND(+$H148*0.4,2)</f>
        <v>31.15</v>
      </c>
      <c r="AO148" s="141" t="n">
        <f aca="false">ROUND(+$H148*0.2,2)</f>
        <v>15.57</v>
      </c>
      <c r="AP148" s="141"/>
      <c r="AQ148" s="142"/>
      <c r="AR148" s="142"/>
      <c r="AS148" s="141"/>
      <c r="AT148" s="141"/>
      <c r="AU148" s="141"/>
      <c r="AV148" s="142"/>
      <c r="AW148" s="142"/>
      <c r="AX148" s="150"/>
      <c r="AY148" s="14"/>
      <c r="AZ148" s="11"/>
      <c r="BA148" s="14"/>
      <c r="BB148" s="6" t="s">
        <v>703</v>
      </c>
      <c r="BC148" s="26" t="s">
        <v>5797</v>
      </c>
      <c r="BD148" s="11"/>
    </row>
    <row collapsed="false" customFormat="false" customHeight="false" hidden="false" ht="15" outlineLevel="0" r="149">
      <c r="B149" s="6" t="s">
        <v>107</v>
      </c>
      <c r="C149" s="6" t="e">
        <f aca="false">IF(B149&lt;&gt;B148,VLOOKUP(B149,#REF!!$A$1:$B$21,2)*1000+1,C148+1)</f>
        <v>#REF!</v>
      </c>
      <c r="D149" s="6" t="s">
        <v>759</v>
      </c>
      <c r="E149" s="6" t="s">
        <v>5798</v>
      </c>
      <c r="F149" s="8" t="s">
        <v>5799</v>
      </c>
      <c r="G149" s="17" t="n">
        <v>99.53</v>
      </c>
      <c r="H149" s="17" t="n">
        <v>84.6</v>
      </c>
      <c r="I149" s="17" t="n">
        <v>84.6</v>
      </c>
      <c r="J149" s="138" t="n">
        <v>3570</v>
      </c>
      <c r="K149" s="6" t="s">
        <v>5471</v>
      </c>
      <c r="L149" s="6" t="n">
        <v>1</v>
      </c>
      <c r="M149" s="14"/>
      <c r="N149" s="14"/>
      <c r="O149" s="14"/>
      <c r="P149" s="14" t="n">
        <v>31849</v>
      </c>
      <c r="Q149" s="14" t="n">
        <v>1</v>
      </c>
      <c r="R149" s="14" t="n">
        <v>3570</v>
      </c>
      <c r="S149" s="14"/>
      <c r="T149" s="14" t="n">
        <v>0.4</v>
      </c>
      <c r="U149" s="14"/>
      <c r="V149" s="14"/>
      <c r="W149" s="14" t="n">
        <v>595</v>
      </c>
      <c r="X149" s="14"/>
      <c r="Y149" s="14"/>
      <c r="Z149" s="14"/>
      <c r="AA149" s="14"/>
      <c r="AB149" s="6" t="n">
        <v>1</v>
      </c>
      <c r="AC149" s="6" t="s">
        <v>762</v>
      </c>
      <c r="AD149" s="6" t="s">
        <v>5369</v>
      </c>
      <c r="AE149" s="6" t="s">
        <v>5800</v>
      </c>
      <c r="AF149" s="14"/>
      <c r="AG149" s="14"/>
      <c r="AH149" s="14"/>
      <c r="AI149" s="10" t="n">
        <f aca="false">+H149-I149</f>
        <v>0</v>
      </c>
      <c r="AJ149" s="139" t="n">
        <f aca="false">+I149/H149</f>
        <v>1</v>
      </c>
      <c r="AK149" s="140" t="n">
        <f aca="false">IF(AB149&gt;=1,H149-I149,"on going")</f>
        <v>0</v>
      </c>
      <c r="AL149" s="2"/>
      <c r="AM149" s="141" t="n">
        <f aca="false">ROUND(+$H149*0.4,2)</f>
        <v>33.84</v>
      </c>
      <c r="AN149" s="141" t="n">
        <f aca="false">ROUND(+$H149*0.4,2)</f>
        <v>33.84</v>
      </c>
      <c r="AO149" s="141" t="n">
        <f aca="false">ROUND(+$H149*0.2,2)</f>
        <v>16.92</v>
      </c>
      <c r="AP149" s="141"/>
      <c r="AQ149" s="142"/>
      <c r="AR149" s="142"/>
      <c r="AS149" s="156"/>
      <c r="AT149" s="156"/>
      <c r="AU149" s="141"/>
      <c r="AV149" s="142"/>
      <c r="AW149" s="142"/>
      <c r="AX149" s="150"/>
      <c r="AY149" s="14"/>
      <c r="AZ149" s="11"/>
      <c r="BA149" s="14"/>
      <c r="BB149" s="6" t="s">
        <v>703</v>
      </c>
      <c r="BC149" s="26" t="s">
        <v>5801</v>
      </c>
      <c r="BD149" s="11"/>
    </row>
    <row collapsed="false" customFormat="false" customHeight="false" hidden="false" ht="15" outlineLevel="0" r="150">
      <c r="B150" s="6" t="s">
        <v>107</v>
      </c>
      <c r="C150" s="6" t="e">
        <f aca="false">IF(B150&lt;&gt;B149,VLOOKUP(B150,#REF!!$A$1:$B$21,2)*1000+1,C149+1)</f>
        <v>#REF!</v>
      </c>
      <c r="D150" s="6" t="s">
        <v>759</v>
      </c>
      <c r="E150" s="6" t="s">
        <v>5802</v>
      </c>
      <c r="F150" s="8" t="s">
        <v>5803</v>
      </c>
      <c r="G150" s="17" t="n">
        <v>80.1</v>
      </c>
      <c r="H150" s="17" t="n">
        <v>68.09</v>
      </c>
      <c r="I150" s="17" t="n">
        <v>66.73</v>
      </c>
      <c r="J150" s="138" t="n">
        <v>9146</v>
      </c>
      <c r="K150" s="6" t="s">
        <v>5471</v>
      </c>
      <c r="L150" s="6" t="n">
        <v>1</v>
      </c>
      <c r="M150" s="14"/>
      <c r="N150" s="14"/>
      <c r="O150" s="14"/>
      <c r="P150" s="14" t="n">
        <v>25632</v>
      </c>
      <c r="Q150" s="14" t="n">
        <v>2</v>
      </c>
      <c r="R150" s="14" t="n">
        <v>9146</v>
      </c>
      <c r="S150" s="14"/>
      <c r="T150" s="14" t="n">
        <v>0.4</v>
      </c>
      <c r="U150" s="14"/>
      <c r="V150" s="14"/>
      <c r="W150" s="14" t="n">
        <v>1524</v>
      </c>
      <c r="X150" s="14"/>
      <c r="Y150" s="14"/>
      <c r="Z150" s="14"/>
      <c r="AA150" s="14"/>
      <c r="AB150" s="6" t="n">
        <v>1</v>
      </c>
      <c r="AC150" s="6" t="s">
        <v>762</v>
      </c>
      <c r="AD150" s="6" t="s">
        <v>5369</v>
      </c>
      <c r="AE150" s="6" t="s">
        <v>5728</v>
      </c>
      <c r="AF150" s="14"/>
      <c r="AG150" s="14"/>
      <c r="AH150" s="14"/>
      <c r="AI150" s="10" t="n">
        <f aca="false">+H150-I150</f>
        <v>1.36</v>
      </c>
      <c r="AJ150" s="139" t="n">
        <f aca="false">+I150/H150</f>
        <v>0.980026435599941</v>
      </c>
      <c r="AK150" s="140" t="n">
        <f aca="false">IF(AB150&gt;=1,H150-I150,"on going")</f>
        <v>1.36</v>
      </c>
      <c r="AL150" s="2"/>
      <c r="AM150" s="141" t="n">
        <f aca="false">ROUND(+$H150*0.4,2)</f>
        <v>27.24</v>
      </c>
      <c r="AN150" s="141" t="n">
        <f aca="false">ROUND(+$H150*0.4,2)</f>
        <v>27.24</v>
      </c>
      <c r="AO150" s="141" t="n">
        <f aca="false">ROUND(+$H150*0.2,2)</f>
        <v>13.62</v>
      </c>
      <c r="AP150" s="141"/>
      <c r="AQ150" s="142"/>
      <c r="AR150" s="142"/>
      <c r="AS150" s="156"/>
      <c r="AT150" s="156"/>
      <c r="AU150" s="141"/>
      <c r="AV150" s="142"/>
      <c r="AW150" s="142"/>
      <c r="AX150" s="150"/>
      <c r="AY150" s="14"/>
      <c r="AZ150" s="11"/>
      <c r="BA150" s="14"/>
      <c r="BB150" s="6" t="s">
        <v>703</v>
      </c>
      <c r="BC150" s="26" t="s">
        <v>5804</v>
      </c>
      <c r="BD150" s="11"/>
    </row>
    <row collapsed="false" customFormat="false" customHeight="false" hidden="false" ht="15" outlineLevel="0" r="151">
      <c r="B151" s="6" t="s">
        <v>107</v>
      </c>
      <c r="C151" s="6" t="e">
        <f aca="false">IF(B151&lt;&gt;B150,VLOOKUP(B151,#REF!!$A$1:$B$21,2)*1000+1,C150+1)</f>
        <v>#REF!</v>
      </c>
      <c r="D151" s="6" t="s">
        <v>759</v>
      </c>
      <c r="E151" s="6" t="s">
        <v>5805</v>
      </c>
      <c r="F151" s="8" t="s">
        <v>5806</v>
      </c>
      <c r="G151" s="17" t="n">
        <v>87.83</v>
      </c>
      <c r="H151" s="17" t="n">
        <v>74.66</v>
      </c>
      <c r="I151" s="17" t="n">
        <v>74.66</v>
      </c>
      <c r="J151" s="138" t="n">
        <v>9124</v>
      </c>
      <c r="K151" s="6" t="s">
        <v>5471</v>
      </c>
      <c r="L151" s="6" t="n">
        <v>1</v>
      </c>
      <c r="M151" s="14"/>
      <c r="N151" s="14"/>
      <c r="O151" s="14"/>
      <c r="P151" s="14" t="n">
        <v>28105</v>
      </c>
      <c r="Q151" s="14" t="n">
        <v>2</v>
      </c>
      <c r="R151" s="14" t="n">
        <v>9124</v>
      </c>
      <c r="S151" s="14"/>
      <c r="T151" s="14" t="n">
        <v>0.4</v>
      </c>
      <c r="U151" s="14"/>
      <c r="V151" s="14"/>
      <c r="W151" s="14" t="n">
        <v>1521</v>
      </c>
      <c r="X151" s="14"/>
      <c r="Y151" s="14"/>
      <c r="Z151" s="14"/>
      <c r="AA151" s="14"/>
      <c r="AB151" s="6" t="n">
        <v>1</v>
      </c>
      <c r="AC151" s="6" t="s">
        <v>762</v>
      </c>
      <c r="AD151" s="6" t="s">
        <v>5369</v>
      </c>
      <c r="AE151" s="6" t="s">
        <v>5796</v>
      </c>
      <c r="AF151" s="14"/>
      <c r="AG151" s="14"/>
      <c r="AH151" s="14"/>
      <c r="AI151" s="10" t="n">
        <f aca="false">+H151-I151</f>
        <v>0</v>
      </c>
      <c r="AJ151" s="139" t="n">
        <f aca="false">+I151/H151</f>
        <v>1</v>
      </c>
      <c r="AK151" s="140" t="n">
        <f aca="false">IF(AB151&gt;=1,H151-I151,"on going")</f>
        <v>0</v>
      </c>
      <c r="AL151" s="2"/>
      <c r="AM151" s="141" t="n">
        <f aca="false">ROUND(+$H151*0.4,2)</f>
        <v>29.86</v>
      </c>
      <c r="AN151" s="141" t="n">
        <f aca="false">ROUND(+$H151*0.4,2)</f>
        <v>29.86</v>
      </c>
      <c r="AO151" s="141" t="n">
        <f aca="false">ROUND(+$H151*0.2,2)</f>
        <v>14.93</v>
      </c>
      <c r="AP151" s="141"/>
      <c r="AQ151" s="142"/>
      <c r="AR151" s="142"/>
      <c r="AS151" s="141"/>
      <c r="AT151" s="141"/>
      <c r="AU151" s="141"/>
      <c r="AV151" s="142"/>
      <c r="AW151" s="142"/>
      <c r="AX151" s="150"/>
      <c r="AY151" s="14"/>
      <c r="AZ151" s="11"/>
      <c r="BA151" s="14"/>
      <c r="BB151" s="6" t="s">
        <v>703</v>
      </c>
      <c r="BC151" s="26" t="s">
        <v>5807</v>
      </c>
      <c r="BD151" s="11"/>
    </row>
    <row collapsed="false" customFormat="false" customHeight="false" hidden="false" ht="15" outlineLevel="0" r="152">
      <c r="B152" s="6" t="s">
        <v>107</v>
      </c>
      <c r="C152" s="6" t="e">
        <f aca="false">IF(B152&lt;&gt;B151,VLOOKUP(B152,#REF!!$A$1:$B$21,2)*1000+1,C151+1)</f>
        <v>#REF!</v>
      </c>
      <c r="D152" s="6" t="s">
        <v>759</v>
      </c>
      <c r="E152" s="6" t="s">
        <v>5808</v>
      </c>
      <c r="F152" s="8" t="s">
        <v>5809</v>
      </c>
      <c r="G152" s="17" t="n">
        <v>86.77</v>
      </c>
      <c r="H152" s="17" t="n">
        <v>73.75</v>
      </c>
      <c r="I152" s="17" t="n">
        <v>73.75</v>
      </c>
      <c r="J152" s="138" t="n">
        <v>7687</v>
      </c>
      <c r="K152" s="6" t="s">
        <v>5471</v>
      </c>
      <c r="L152" s="6" t="n">
        <v>1</v>
      </c>
      <c r="M152" s="14"/>
      <c r="N152" s="14"/>
      <c r="O152" s="14"/>
      <c r="P152" s="14" t="n">
        <v>27767</v>
      </c>
      <c r="Q152" s="14" t="n">
        <v>1</v>
      </c>
      <c r="R152" s="14" t="n">
        <v>7687</v>
      </c>
      <c r="S152" s="14"/>
      <c r="T152" s="14" t="n">
        <v>0.4</v>
      </c>
      <c r="U152" s="14"/>
      <c r="V152" s="14"/>
      <c r="W152" s="14" t="n">
        <v>1281</v>
      </c>
      <c r="X152" s="14"/>
      <c r="Y152" s="14"/>
      <c r="Z152" s="14"/>
      <c r="AA152" s="14"/>
      <c r="AB152" s="6" t="n">
        <v>1</v>
      </c>
      <c r="AC152" s="6" t="s">
        <v>762</v>
      </c>
      <c r="AD152" s="6" t="s">
        <v>5369</v>
      </c>
      <c r="AE152" s="6" t="s">
        <v>5810</v>
      </c>
      <c r="AF152" s="14"/>
      <c r="AG152" s="14"/>
      <c r="AH152" s="14"/>
      <c r="AI152" s="10" t="n">
        <f aca="false">+H152-I152</f>
        <v>0</v>
      </c>
      <c r="AJ152" s="139" t="n">
        <f aca="false">+I152/H152</f>
        <v>1</v>
      </c>
      <c r="AK152" s="140" t="n">
        <f aca="false">IF(AB152&gt;=1,H152-I152,"on going")</f>
        <v>0</v>
      </c>
      <c r="AL152" s="2"/>
      <c r="AM152" s="141" t="n">
        <f aca="false">ROUND(+$H152*0.4,2)</f>
        <v>29.5</v>
      </c>
      <c r="AN152" s="141" t="n">
        <f aca="false">ROUND(+$H152*0.4,2)</f>
        <v>29.5</v>
      </c>
      <c r="AO152" s="141" t="n">
        <f aca="false">ROUND(+$H152*0.2,2)</f>
        <v>14.75</v>
      </c>
      <c r="AP152" s="141"/>
      <c r="AQ152" s="142"/>
      <c r="AR152" s="150"/>
      <c r="AS152" s="141"/>
      <c r="AT152" s="141"/>
      <c r="AU152" s="141"/>
      <c r="AV152" s="142"/>
      <c r="AW152" s="142"/>
      <c r="AX152" s="150"/>
      <c r="AY152" s="14"/>
      <c r="AZ152" s="11"/>
      <c r="BA152" s="14"/>
      <c r="BB152" s="6" t="s">
        <v>703</v>
      </c>
      <c r="BC152" s="26" t="s">
        <v>5811</v>
      </c>
      <c r="BD152" s="11"/>
    </row>
    <row collapsed="false" customFormat="false" customHeight="false" hidden="false" ht="15" outlineLevel="0" r="153">
      <c r="B153" s="6" t="s">
        <v>107</v>
      </c>
      <c r="C153" s="6" t="e">
        <f aca="false">IF(B153&lt;&gt;B152,VLOOKUP(B153,#REF!!$A$1:$B$21,2)*1000+1,C152+1)</f>
        <v>#REF!</v>
      </c>
      <c r="D153" s="6" t="s">
        <v>759</v>
      </c>
      <c r="E153" s="6" t="s">
        <v>5812</v>
      </c>
      <c r="F153" s="8" t="s">
        <v>5813</v>
      </c>
      <c r="G153" s="17" t="n">
        <v>98.11</v>
      </c>
      <c r="H153" s="17" t="n">
        <v>83.39</v>
      </c>
      <c r="I153" s="17" t="n">
        <v>83.39</v>
      </c>
      <c r="J153" s="138" t="n">
        <v>3344</v>
      </c>
      <c r="K153" s="6" t="s">
        <v>5471</v>
      </c>
      <c r="L153" s="6" t="n">
        <v>1</v>
      </c>
      <c r="M153" s="14"/>
      <c r="N153" s="14"/>
      <c r="O153" s="14"/>
      <c r="P153" s="14" t="n">
        <v>31395</v>
      </c>
      <c r="Q153" s="14" t="n">
        <v>1</v>
      </c>
      <c r="R153" s="14" t="n">
        <v>3344</v>
      </c>
      <c r="S153" s="14"/>
      <c r="T153" s="14" t="n">
        <v>0.4</v>
      </c>
      <c r="U153" s="14"/>
      <c r="V153" s="14"/>
      <c r="W153" s="14" t="n">
        <v>557</v>
      </c>
      <c r="X153" s="14"/>
      <c r="Y153" s="14"/>
      <c r="Z153" s="14"/>
      <c r="AA153" s="14"/>
      <c r="AB153" s="6" t="n">
        <v>1</v>
      </c>
      <c r="AC153" s="6" t="s">
        <v>762</v>
      </c>
      <c r="AD153" s="6" t="s">
        <v>5369</v>
      </c>
      <c r="AE153" s="6"/>
      <c r="AF153" s="14"/>
      <c r="AG153" s="14"/>
      <c r="AH153" s="14"/>
      <c r="AI153" s="10" t="n">
        <f aca="false">+H153-I153</f>
        <v>0</v>
      </c>
      <c r="AJ153" s="139" t="n">
        <f aca="false">+I153/H153</f>
        <v>1</v>
      </c>
      <c r="AK153" s="140" t="n">
        <f aca="false">IF(AB153&gt;=1,H153-I153,"on going")</f>
        <v>0</v>
      </c>
      <c r="AL153" s="2"/>
      <c r="AM153" s="141" t="n">
        <f aca="false">ROUND(+$H153*0.4,2)</f>
        <v>33.36</v>
      </c>
      <c r="AN153" s="141" t="n">
        <f aca="false">ROUND(+$H153*0.4,2)</f>
        <v>33.36</v>
      </c>
      <c r="AO153" s="141" t="n">
        <f aca="false">ROUND(+$H153*0.2,2)</f>
        <v>16.68</v>
      </c>
      <c r="AP153" s="141"/>
      <c r="AQ153" s="142"/>
      <c r="AR153" s="150"/>
      <c r="AS153" s="141"/>
      <c r="AT153" s="141"/>
      <c r="AU153" s="141"/>
      <c r="AV153" s="142"/>
      <c r="AW153" s="142"/>
      <c r="AX153" s="150"/>
      <c r="AY153" s="14"/>
      <c r="AZ153" s="11"/>
      <c r="BA153" s="14"/>
      <c r="BB153" s="6" t="s">
        <v>703</v>
      </c>
      <c r="BC153" s="26" t="s">
        <v>5814</v>
      </c>
      <c r="BD153" s="11"/>
    </row>
    <row collapsed="false" customFormat="false" customHeight="false" hidden="false" ht="15" outlineLevel="0" r="154">
      <c r="B154" s="6" t="s">
        <v>107</v>
      </c>
      <c r="C154" s="6" t="e">
        <f aca="false">IF(B154&lt;&gt;B153,VLOOKUP(B154,#REF!!$A$1:$B$21,2)*1000+1,C153+1)</f>
        <v>#REF!</v>
      </c>
      <c r="D154" s="6" t="s">
        <v>759</v>
      </c>
      <c r="E154" s="6" t="s">
        <v>777</v>
      </c>
      <c r="F154" s="8" t="s">
        <v>778</v>
      </c>
      <c r="G154" s="17" t="n">
        <v>81.29</v>
      </c>
      <c r="H154" s="17" t="n">
        <v>69.1</v>
      </c>
      <c r="I154" s="17" t="n">
        <v>69.1</v>
      </c>
      <c r="J154" s="138" t="n">
        <v>3400</v>
      </c>
      <c r="K154" s="6" t="s">
        <v>5471</v>
      </c>
      <c r="L154" s="6" t="n">
        <v>1</v>
      </c>
      <c r="M154" s="14"/>
      <c r="N154" s="14"/>
      <c r="O154" s="14"/>
      <c r="P154" s="14" t="n">
        <v>26013</v>
      </c>
      <c r="Q154" s="14" t="n">
        <v>1</v>
      </c>
      <c r="R154" s="14" t="n">
        <v>3400</v>
      </c>
      <c r="S154" s="14"/>
      <c r="T154" s="14" t="n">
        <v>0.4</v>
      </c>
      <c r="U154" s="14"/>
      <c r="V154" s="14"/>
      <c r="W154" s="14" t="n">
        <v>567</v>
      </c>
      <c r="X154" s="14"/>
      <c r="Y154" s="14"/>
      <c r="Z154" s="14"/>
      <c r="AA154" s="14"/>
      <c r="AB154" s="6" t="n">
        <v>0</v>
      </c>
      <c r="AC154" s="6" t="s">
        <v>762</v>
      </c>
      <c r="AD154" s="6" t="s">
        <v>5369</v>
      </c>
      <c r="AE154" s="6"/>
      <c r="AF154" s="14"/>
      <c r="AG154" s="14"/>
      <c r="AH154" s="14"/>
      <c r="AI154" s="10" t="n">
        <f aca="false">+H154-I154</f>
        <v>0</v>
      </c>
      <c r="AJ154" s="139" t="n">
        <f aca="false">+I154/H154</f>
        <v>1</v>
      </c>
      <c r="AK154" s="140" t="n">
        <f aca="false">IF(AB154&gt;=1,H154-I154,"on going")</f>
        <v>0</v>
      </c>
      <c r="AL154" s="2"/>
      <c r="AM154" s="141" t="n">
        <f aca="false">ROUND(+$H154*0.4,2)</f>
        <v>27.64</v>
      </c>
      <c r="AN154" s="141" t="n">
        <f aca="false">ROUND(+$H154*0.4,2)</f>
        <v>27.64</v>
      </c>
      <c r="AO154" s="141" t="n">
        <f aca="false">ROUND(+$H154*0.2,2)</f>
        <v>13.82</v>
      </c>
      <c r="AP154" s="141"/>
      <c r="AQ154" s="142"/>
      <c r="AR154" s="150"/>
      <c r="AS154" s="141"/>
      <c r="AT154" s="141"/>
      <c r="AU154" s="141"/>
      <c r="AV154" s="141"/>
      <c r="AW154" s="141"/>
      <c r="AX154" s="142"/>
      <c r="AY154" s="14"/>
      <c r="AZ154" s="14"/>
      <c r="BA154" s="14"/>
      <c r="BB154" s="6" t="s">
        <v>703</v>
      </c>
      <c r="BC154" s="26" t="s">
        <v>776</v>
      </c>
      <c r="BD154" s="14"/>
    </row>
    <row collapsed="false" customFormat="false" customHeight="false" hidden="false" ht="15" outlineLevel="0" r="155">
      <c r="B155" s="6" t="s">
        <v>107</v>
      </c>
      <c r="C155" s="6" t="e">
        <f aca="false">IF(B155&lt;&gt;B154,VLOOKUP(B155,#REF!!$A$1:$B$21,2)*1000+1,C154+1)</f>
        <v>#REF!</v>
      </c>
      <c r="D155" s="6" t="s">
        <v>759</v>
      </c>
      <c r="E155" s="6" t="s">
        <v>5815</v>
      </c>
      <c r="F155" s="8" t="s">
        <v>5816</v>
      </c>
      <c r="G155" s="17" t="n">
        <v>88.55</v>
      </c>
      <c r="H155" s="17" t="n">
        <v>75.27</v>
      </c>
      <c r="I155" s="17" t="n">
        <v>75.27</v>
      </c>
      <c r="J155" s="138" t="n">
        <v>3435</v>
      </c>
      <c r="K155" s="6" t="s">
        <v>5471</v>
      </c>
      <c r="L155" s="6" t="n">
        <v>1</v>
      </c>
      <c r="M155" s="14"/>
      <c r="N155" s="14"/>
      <c r="O155" s="14"/>
      <c r="P155" s="14" t="n">
        <v>28336</v>
      </c>
      <c r="Q155" s="14" t="n">
        <v>1</v>
      </c>
      <c r="R155" s="14" t="n">
        <v>3435</v>
      </c>
      <c r="S155" s="14"/>
      <c r="T155" s="14" t="n">
        <v>0.4</v>
      </c>
      <c r="U155" s="14"/>
      <c r="V155" s="14"/>
      <c r="W155" s="14" t="n">
        <v>573</v>
      </c>
      <c r="X155" s="14"/>
      <c r="Y155" s="14"/>
      <c r="Z155" s="14"/>
      <c r="AA155" s="14"/>
      <c r="AB155" s="6" t="n">
        <v>1</v>
      </c>
      <c r="AC155" s="6" t="s">
        <v>762</v>
      </c>
      <c r="AD155" s="6" t="s">
        <v>5369</v>
      </c>
      <c r="AE155" s="6" t="s">
        <v>5817</v>
      </c>
      <c r="AF155" s="14"/>
      <c r="AG155" s="14"/>
      <c r="AH155" s="14"/>
      <c r="AI155" s="10" t="n">
        <f aca="false">+H155-I155</f>
        <v>0</v>
      </c>
      <c r="AJ155" s="139" t="n">
        <f aca="false">+I155/H155</f>
        <v>1</v>
      </c>
      <c r="AK155" s="140" t="n">
        <f aca="false">IF(AB155&gt;=1,H155-I155,"on going")</f>
        <v>0</v>
      </c>
      <c r="AL155" s="2"/>
      <c r="AM155" s="141" t="n">
        <f aca="false">ROUND(+$H155*0.4,2)</f>
        <v>30.11</v>
      </c>
      <c r="AN155" s="141" t="n">
        <f aca="false">ROUND(+$H155*0.4,2)</f>
        <v>30.11</v>
      </c>
      <c r="AO155" s="141" t="n">
        <f aca="false">ROUND(+$H155*0.2,2)</f>
        <v>15.05</v>
      </c>
      <c r="AP155" s="141"/>
      <c r="AQ155" s="142"/>
      <c r="AR155" s="142"/>
      <c r="AS155" s="141"/>
      <c r="AT155" s="141"/>
      <c r="AU155" s="141"/>
      <c r="AV155" s="141"/>
      <c r="AW155" s="141"/>
      <c r="AX155" s="142"/>
      <c r="AY155" s="14"/>
      <c r="AZ155" s="14"/>
      <c r="BA155" s="14"/>
      <c r="BB155" s="6" t="s">
        <v>703</v>
      </c>
      <c r="BC155" s="26" t="s">
        <v>5818</v>
      </c>
      <c r="BD155" s="14"/>
    </row>
    <row collapsed="false" customFormat="false" customHeight="false" hidden="false" ht="15" outlineLevel="0" r="156">
      <c r="B156" s="6" t="s">
        <v>107</v>
      </c>
      <c r="C156" s="6" t="e">
        <f aca="false">IF(B156&lt;&gt;B155,VLOOKUP(B156,#REF!!$A$1:$B$21,2)*1000+1,C155+1)</f>
        <v>#REF!</v>
      </c>
      <c r="D156" s="6" t="s">
        <v>759</v>
      </c>
      <c r="E156" s="6" t="s">
        <v>5819</v>
      </c>
      <c r="F156" s="8" t="s">
        <v>5820</v>
      </c>
      <c r="G156" s="17" t="n">
        <v>128.49</v>
      </c>
      <c r="H156" s="17" t="n">
        <v>109.22</v>
      </c>
      <c r="I156" s="17" t="n">
        <v>109.22</v>
      </c>
      <c r="J156" s="138" t="n">
        <v>8520</v>
      </c>
      <c r="K156" s="6" t="s">
        <v>5471</v>
      </c>
      <c r="L156" s="6" t="n">
        <v>1</v>
      </c>
      <c r="M156" s="14"/>
      <c r="N156" s="14"/>
      <c r="O156" s="14"/>
      <c r="P156" s="14" t="n">
        <v>41117</v>
      </c>
      <c r="Q156" s="14" t="n">
        <v>4</v>
      </c>
      <c r="R156" s="14" t="n">
        <v>8520</v>
      </c>
      <c r="S156" s="14"/>
      <c r="T156" s="14" t="n">
        <v>0.4</v>
      </c>
      <c r="U156" s="14"/>
      <c r="V156" s="14"/>
      <c r="W156" s="14" t="n">
        <v>1420</v>
      </c>
      <c r="X156" s="14"/>
      <c r="Y156" s="14"/>
      <c r="Z156" s="14"/>
      <c r="AA156" s="14"/>
      <c r="AB156" s="6" t="n">
        <v>1</v>
      </c>
      <c r="AC156" s="6" t="s">
        <v>762</v>
      </c>
      <c r="AD156" s="6" t="s">
        <v>5369</v>
      </c>
      <c r="AE156" s="6" t="n">
        <v>2009</v>
      </c>
      <c r="AF156" s="14"/>
      <c r="AG156" s="14"/>
      <c r="AH156" s="14"/>
      <c r="AI156" s="10" t="n">
        <f aca="false">+H156-I156</f>
        <v>0</v>
      </c>
      <c r="AJ156" s="139" t="n">
        <f aca="false">+I156/H156</f>
        <v>1</v>
      </c>
      <c r="AK156" s="140" t="n">
        <f aca="false">IF(AB156&gt;=1,H156-I156,"on going")</f>
        <v>0</v>
      </c>
      <c r="AL156" s="2"/>
      <c r="AM156" s="141" t="n">
        <f aca="false">ROUND(+$H156*0.4,2)</f>
        <v>43.69</v>
      </c>
      <c r="AN156" s="141" t="n">
        <f aca="false">ROUND(+$H156*0.4,2)</f>
        <v>43.69</v>
      </c>
      <c r="AO156" s="141" t="n">
        <f aca="false">ROUND(+$H156*0.2,2)</f>
        <v>21.84</v>
      </c>
      <c r="AP156" s="141"/>
      <c r="AQ156" s="142"/>
      <c r="AR156" s="142"/>
      <c r="AS156" s="141"/>
      <c r="AT156" s="141"/>
      <c r="AU156" s="141"/>
      <c r="AV156" s="141"/>
      <c r="AW156" s="141"/>
      <c r="AX156" s="142"/>
      <c r="AY156" s="14"/>
      <c r="AZ156" s="14"/>
      <c r="BA156" s="14"/>
      <c r="BB156" s="6" t="s">
        <v>703</v>
      </c>
      <c r="BC156" s="26" t="s">
        <v>5821</v>
      </c>
      <c r="BD156" s="14"/>
    </row>
    <row collapsed="false" customFormat="false" customHeight="false" hidden="false" ht="15" outlineLevel="0" r="157">
      <c r="B157" s="6" t="s">
        <v>107</v>
      </c>
      <c r="C157" s="6" t="e">
        <f aca="false">IF(B157&lt;&gt;B156,VLOOKUP(B157,#REF!!$A$1:$B$21,2)*1000+1,C156+1)</f>
        <v>#REF!</v>
      </c>
      <c r="D157" s="143" t="s">
        <v>759</v>
      </c>
      <c r="E157" s="143" t="s">
        <v>5822</v>
      </c>
      <c r="F157" s="144" t="s">
        <v>5823</v>
      </c>
      <c r="G157" s="145" t="n">
        <v>46.88</v>
      </c>
      <c r="H157" s="145" t="n">
        <v>39.85</v>
      </c>
      <c r="I157" s="145" t="n">
        <v>0</v>
      </c>
      <c r="J157" s="146" t="n">
        <v>20652</v>
      </c>
      <c r="K157" s="143" t="s">
        <v>5471</v>
      </c>
      <c r="L157" s="143" t="s">
        <v>5398</v>
      </c>
      <c r="M157" s="147"/>
      <c r="N157" s="147"/>
      <c r="O157" s="147"/>
      <c r="P157" s="147" t="n">
        <v>15001</v>
      </c>
      <c r="Q157" s="147" t="n">
        <v>3</v>
      </c>
      <c r="R157" s="147" t="n">
        <v>20652</v>
      </c>
      <c r="S157" s="147"/>
      <c r="T157" s="147" t="n">
        <v>0.4</v>
      </c>
      <c r="U157" s="147"/>
      <c r="V157" s="147"/>
      <c r="W157" s="147" t="n">
        <v>3442</v>
      </c>
      <c r="X157" s="147"/>
      <c r="Y157" s="147"/>
      <c r="Z157" s="147"/>
      <c r="AA157" s="14"/>
      <c r="AB157" s="143"/>
      <c r="AC157" s="143"/>
      <c r="AD157" s="143"/>
      <c r="AE157" s="143"/>
      <c r="AF157" s="147"/>
      <c r="AG157" s="147"/>
      <c r="AH157" s="147"/>
      <c r="AI157" s="148"/>
      <c r="AJ157" s="149"/>
      <c r="AK157" s="143"/>
      <c r="AL157" s="2"/>
      <c r="AM157" s="141" t="n">
        <f aca="false">ROUND(+$H157*0.4,2)</f>
        <v>15.94</v>
      </c>
      <c r="AN157" s="141" t="n">
        <f aca="false">ROUND(+$H157*0.4,2)</f>
        <v>15.94</v>
      </c>
      <c r="AO157" s="141" t="n">
        <f aca="false">ROUND(+$H157*0.2,2)</f>
        <v>7.97</v>
      </c>
      <c r="AP157" s="141"/>
      <c r="AQ157" s="142"/>
      <c r="AR157" s="142"/>
      <c r="AS157" s="141"/>
      <c r="AT157" s="141"/>
      <c r="AU157" s="141"/>
      <c r="AV157" s="141"/>
      <c r="AW157" s="141"/>
      <c r="AX157" s="142"/>
      <c r="AY157" s="14"/>
      <c r="AZ157" s="14"/>
      <c r="BA157" s="14"/>
      <c r="BB157" s="6" t="s">
        <v>703</v>
      </c>
      <c r="BC157" s="155" t="s">
        <v>5824</v>
      </c>
      <c r="BD157" s="14"/>
    </row>
    <row collapsed="false" customFormat="false" customHeight="false" hidden="false" ht="15" outlineLevel="0" r="158">
      <c r="B158" s="6" t="s">
        <v>107</v>
      </c>
      <c r="C158" s="6" t="e">
        <f aca="false">IF(B158&lt;&gt;B157,VLOOKUP(B158,#REF!!$A$1:$B$21,2)*1000+1,C157+1)</f>
        <v>#REF!</v>
      </c>
      <c r="D158" s="6" t="s">
        <v>759</v>
      </c>
      <c r="E158" s="6" t="s">
        <v>5825</v>
      </c>
      <c r="F158" s="8" t="s">
        <v>5826</v>
      </c>
      <c r="G158" s="17" t="n">
        <v>42.02</v>
      </c>
      <c r="H158" s="17" t="n">
        <v>35.72</v>
      </c>
      <c r="I158" s="17" t="n">
        <v>35.72</v>
      </c>
      <c r="J158" s="138" t="n">
        <v>19596</v>
      </c>
      <c r="K158" s="6" t="s">
        <v>5471</v>
      </c>
      <c r="L158" s="6" t="n">
        <v>1</v>
      </c>
      <c r="M158" s="14"/>
      <c r="N158" s="14"/>
      <c r="O158" s="14"/>
      <c r="P158" s="14" t="n">
        <v>13447</v>
      </c>
      <c r="Q158" s="14" t="n">
        <v>1</v>
      </c>
      <c r="R158" s="14" t="n">
        <v>19596</v>
      </c>
      <c r="S158" s="14"/>
      <c r="T158" s="14" t="n">
        <v>0.4</v>
      </c>
      <c r="U158" s="14"/>
      <c r="V158" s="14"/>
      <c r="W158" s="14" t="n">
        <v>3266</v>
      </c>
      <c r="X158" s="14"/>
      <c r="Y158" s="14"/>
      <c r="Z158" s="14"/>
      <c r="AA158" s="14"/>
      <c r="AB158" s="6" t="n">
        <v>1</v>
      </c>
      <c r="AC158" s="6" t="s">
        <v>762</v>
      </c>
      <c r="AD158" s="6" t="s">
        <v>5369</v>
      </c>
      <c r="AE158" s="6" t="s">
        <v>5827</v>
      </c>
      <c r="AF158" s="14"/>
      <c r="AG158" s="14"/>
      <c r="AH158" s="14"/>
      <c r="AI158" s="10" t="n">
        <f aca="false">+H158-I158</f>
        <v>0</v>
      </c>
      <c r="AJ158" s="139" t="n">
        <f aca="false">+I158/H158</f>
        <v>1</v>
      </c>
      <c r="AK158" s="140" t="n">
        <f aca="false">IF(AB158&gt;=1,H158-I158,"on going")</f>
        <v>0</v>
      </c>
      <c r="AL158" s="2"/>
      <c r="AM158" s="141" t="n">
        <f aca="false">ROUND(+$H158*0.4,2)</f>
        <v>14.29</v>
      </c>
      <c r="AN158" s="141" t="n">
        <f aca="false">ROUND(+$H158*0.4,2)</f>
        <v>14.29</v>
      </c>
      <c r="AO158" s="141" t="n">
        <f aca="false">ROUND(+$H158*0.2,2)</f>
        <v>7.14</v>
      </c>
      <c r="AP158" s="141"/>
      <c r="AQ158" s="142"/>
      <c r="AR158" s="142"/>
      <c r="AS158" s="141"/>
      <c r="AT158" s="141"/>
      <c r="AU158" s="141"/>
      <c r="AV158" s="141"/>
      <c r="AW158" s="141"/>
      <c r="AX158" s="142"/>
      <c r="AY158" s="14"/>
      <c r="AZ158" s="14"/>
      <c r="BA158" s="14"/>
      <c r="BB158" s="6" t="s">
        <v>703</v>
      </c>
      <c r="BC158" s="26" t="s">
        <v>4328</v>
      </c>
      <c r="BD158" s="14"/>
    </row>
    <row collapsed="false" customFormat="false" customHeight="false" hidden="false" ht="15" outlineLevel="0" r="159">
      <c r="B159" s="6" t="s">
        <v>107</v>
      </c>
      <c r="C159" s="6" t="e">
        <f aca="false">IF(B159&lt;&gt;B158,VLOOKUP(B159,#REF!!$A$1:$B$21,2)*1000+1,C158+1)</f>
        <v>#REF!</v>
      </c>
      <c r="D159" s="6" t="s">
        <v>759</v>
      </c>
      <c r="E159" s="6" t="s">
        <v>5828</v>
      </c>
      <c r="F159" s="8" t="s">
        <v>5829</v>
      </c>
      <c r="G159" s="17" t="n">
        <v>37.64</v>
      </c>
      <c r="H159" s="17" t="n">
        <v>31.99</v>
      </c>
      <c r="I159" s="17" t="n">
        <v>31.99</v>
      </c>
      <c r="J159" s="138" t="n">
        <v>8982</v>
      </c>
      <c r="K159" s="6" t="s">
        <v>5471</v>
      </c>
      <c r="L159" s="6" t="n">
        <v>1</v>
      </c>
      <c r="M159" s="14"/>
      <c r="N159" s="14"/>
      <c r="O159" s="14"/>
      <c r="P159" s="14" t="n">
        <v>12045</v>
      </c>
      <c r="Q159" s="14" t="n">
        <v>1</v>
      </c>
      <c r="R159" s="14" t="n">
        <v>8982</v>
      </c>
      <c r="S159" s="14"/>
      <c r="T159" s="14" t="n">
        <v>0.4</v>
      </c>
      <c r="U159" s="14"/>
      <c r="V159" s="14"/>
      <c r="W159" s="14" t="n">
        <v>1497</v>
      </c>
      <c r="X159" s="14"/>
      <c r="Y159" s="14"/>
      <c r="Z159" s="14"/>
      <c r="AA159" s="14"/>
      <c r="AB159" s="6" t="n">
        <v>1</v>
      </c>
      <c r="AC159" s="6" t="s">
        <v>762</v>
      </c>
      <c r="AD159" s="6" t="s">
        <v>5369</v>
      </c>
      <c r="AE159" s="6" t="s">
        <v>5827</v>
      </c>
      <c r="AF159" s="14"/>
      <c r="AG159" s="14"/>
      <c r="AH159" s="14"/>
      <c r="AI159" s="10" t="n">
        <f aca="false">+H159-I159</f>
        <v>0</v>
      </c>
      <c r="AJ159" s="139" t="n">
        <f aca="false">+I159/H159</f>
        <v>1</v>
      </c>
      <c r="AK159" s="140" t="n">
        <f aca="false">IF(AB159&gt;=1,H159-I159,"on going")</f>
        <v>0</v>
      </c>
      <c r="AL159" s="2"/>
      <c r="AM159" s="141" t="n">
        <f aca="false">ROUND(+$H159*0.4,2)</f>
        <v>12.8</v>
      </c>
      <c r="AN159" s="141" t="n">
        <f aca="false">ROUND(+$H159*0.4,2)</f>
        <v>12.8</v>
      </c>
      <c r="AO159" s="141" t="n">
        <f aca="false">ROUND(+$H159*0.2,2)</f>
        <v>6.4</v>
      </c>
      <c r="AP159" s="141"/>
      <c r="AQ159" s="142"/>
      <c r="AR159" s="150"/>
      <c r="AS159" s="141"/>
      <c r="AT159" s="141"/>
      <c r="AU159" s="141"/>
      <c r="AV159" s="141"/>
      <c r="AW159" s="141"/>
      <c r="AX159" s="142"/>
      <c r="AY159" s="14"/>
      <c r="AZ159" s="14"/>
      <c r="BA159" s="14"/>
      <c r="BB159" s="6" t="s">
        <v>703</v>
      </c>
      <c r="BC159" s="26" t="s">
        <v>4457</v>
      </c>
      <c r="BD159" s="14"/>
    </row>
    <row collapsed="false" customFormat="false" customHeight="false" hidden="false" ht="15" outlineLevel="0" r="160">
      <c r="B160" s="6" t="s">
        <v>107</v>
      </c>
      <c r="C160" s="6" t="e">
        <f aca="false">IF(B160&lt;&gt;B159,VLOOKUP(B160,#REF!!$A$1:$B$21,2)*1000+1,C159+1)</f>
        <v>#REF!</v>
      </c>
      <c r="D160" s="6" t="s">
        <v>759</v>
      </c>
      <c r="E160" s="6" t="s">
        <v>5830</v>
      </c>
      <c r="F160" s="8" t="s">
        <v>5831</v>
      </c>
      <c r="G160" s="17" t="n">
        <v>39.35</v>
      </c>
      <c r="H160" s="17" t="n">
        <v>33.45</v>
      </c>
      <c r="I160" s="17" t="n">
        <v>33.45</v>
      </c>
      <c r="J160" s="138" t="n">
        <v>17271</v>
      </c>
      <c r="K160" s="6" t="s">
        <v>5471</v>
      </c>
      <c r="L160" s="6" t="n">
        <v>1</v>
      </c>
      <c r="M160" s="14"/>
      <c r="N160" s="14"/>
      <c r="O160" s="14"/>
      <c r="P160" s="14" t="n">
        <v>12592</v>
      </c>
      <c r="Q160" s="14" t="n">
        <v>2</v>
      </c>
      <c r="R160" s="14" t="n">
        <v>17271</v>
      </c>
      <c r="S160" s="14"/>
      <c r="T160" s="14" t="n">
        <v>0.4</v>
      </c>
      <c r="U160" s="14"/>
      <c r="V160" s="14"/>
      <c r="W160" s="14" t="n">
        <v>2879</v>
      </c>
      <c r="X160" s="14"/>
      <c r="Y160" s="14"/>
      <c r="Z160" s="14"/>
      <c r="AA160" s="14"/>
      <c r="AB160" s="6" t="n">
        <v>1</v>
      </c>
      <c r="AC160" s="6" t="s">
        <v>762</v>
      </c>
      <c r="AD160" s="6" t="s">
        <v>5369</v>
      </c>
      <c r="AE160" s="6" t="s">
        <v>5832</v>
      </c>
      <c r="AF160" s="14"/>
      <c r="AG160" s="14"/>
      <c r="AH160" s="14"/>
      <c r="AI160" s="10" t="n">
        <f aca="false">+H160-I160</f>
        <v>0</v>
      </c>
      <c r="AJ160" s="139" t="n">
        <f aca="false">+I160/H160</f>
        <v>1</v>
      </c>
      <c r="AK160" s="140" t="n">
        <f aca="false">IF(AB160&gt;=1,H160-I160,"on going")</f>
        <v>0</v>
      </c>
      <c r="AL160" s="2"/>
      <c r="AM160" s="141" t="n">
        <f aca="false">ROUND(+$H160*0.4,2)</f>
        <v>13.38</v>
      </c>
      <c r="AN160" s="141" t="n">
        <f aca="false">ROUND(+$H160*0.4,2)</f>
        <v>13.38</v>
      </c>
      <c r="AO160" s="141" t="n">
        <f aca="false">ROUND(+$H160*0.2,2)</f>
        <v>6.69</v>
      </c>
      <c r="AP160" s="141"/>
      <c r="AQ160" s="142"/>
      <c r="AR160" s="150"/>
      <c r="AS160" s="141"/>
      <c r="AT160" s="141"/>
      <c r="AU160" s="141"/>
      <c r="AV160" s="141"/>
      <c r="AW160" s="141"/>
      <c r="AX160" s="142"/>
      <c r="AY160" s="14"/>
      <c r="AZ160" s="14"/>
      <c r="BA160" s="14"/>
      <c r="BB160" s="6" t="s">
        <v>703</v>
      </c>
      <c r="BC160" s="26" t="s">
        <v>5833</v>
      </c>
      <c r="BD160" s="14"/>
    </row>
    <row collapsed="false" customFormat="false" customHeight="false" hidden="false" ht="15" outlineLevel="0" r="161">
      <c r="B161" s="6" t="s">
        <v>107</v>
      </c>
      <c r="C161" s="6" t="e">
        <f aca="false">IF(B161&lt;&gt;B160,VLOOKUP(B161,#REF!!$A$1:$B$21,2)*1000+1,C160+1)</f>
        <v>#REF!</v>
      </c>
      <c r="D161" s="6" t="s">
        <v>759</v>
      </c>
      <c r="E161" s="6" t="s">
        <v>5834</v>
      </c>
      <c r="F161" s="8" t="s">
        <v>5835</v>
      </c>
      <c r="G161" s="17" t="n">
        <v>57.01</v>
      </c>
      <c r="H161" s="17" t="n">
        <v>48.46</v>
      </c>
      <c r="I161" s="17" t="n">
        <v>48.46</v>
      </c>
      <c r="J161" s="138" t="n">
        <v>1983</v>
      </c>
      <c r="K161" s="6" t="s">
        <v>5471</v>
      </c>
      <c r="L161" s="6" t="n">
        <v>1</v>
      </c>
      <c r="M161" s="14"/>
      <c r="N161" s="14"/>
      <c r="O161" s="14"/>
      <c r="P161" s="14" t="n">
        <v>18243</v>
      </c>
      <c r="Q161" s="14" t="n">
        <v>1</v>
      </c>
      <c r="R161" s="14" t="n">
        <v>1983</v>
      </c>
      <c r="S161" s="14"/>
      <c r="T161" s="14" t="n">
        <v>0.4</v>
      </c>
      <c r="U161" s="14"/>
      <c r="V161" s="14"/>
      <c r="W161" s="14" t="n">
        <v>331</v>
      </c>
      <c r="X161" s="14"/>
      <c r="Y161" s="14"/>
      <c r="Z161" s="14"/>
      <c r="AA161" s="14"/>
      <c r="AB161" s="6" t="n">
        <v>1</v>
      </c>
      <c r="AC161" s="6" t="s">
        <v>762</v>
      </c>
      <c r="AD161" s="6" t="s">
        <v>5369</v>
      </c>
      <c r="AE161" s="6" t="s">
        <v>5836</v>
      </c>
      <c r="AF161" s="14"/>
      <c r="AG161" s="14"/>
      <c r="AH161" s="14"/>
      <c r="AI161" s="10" t="n">
        <f aca="false">+H161-I161</f>
        <v>0</v>
      </c>
      <c r="AJ161" s="139" t="n">
        <f aca="false">+I161/H161</f>
        <v>1</v>
      </c>
      <c r="AK161" s="140" t="n">
        <f aca="false">IF(AB161&gt;=1,H161-I161,"on going")</f>
        <v>0</v>
      </c>
      <c r="AL161" s="2"/>
      <c r="AM161" s="141" t="n">
        <f aca="false">ROUND(+$H161*0.4,2)</f>
        <v>19.38</v>
      </c>
      <c r="AN161" s="141" t="n">
        <f aca="false">ROUND(+$H161*0.4,2)</f>
        <v>19.38</v>
      </c>
      <c r="AO161" s="141" t="n">
        <f aca="false">ROUND(+$H161*0.2,2)</f>
        <v>9.69</v>
      </c>
      <c r="AP161" s="141"/>
      <c r="AQ161" s="142"/>
      <c r="AR161" s="150"/>
      <c r="AS161" s="141"/>
      <c r="AT161" s="141"/>
      <c r="AU161" s="141"/>
      <c r="AV161" s="141"/>
      <c r="AW161" s="141"/>
      <c r="AX161" s="142"/>
      <c r="AY161" s="14"/>
      <c r="AZ161" s="14"/>
      <c r="BA161" s="14"/>
      <c r="BB161" s="6" t="s">
        <v>703</v>
      </c>
      <c r="BC161" s="26" t="s">
        <v>5837</v>
      </c>
      <c r="BD161" s="14"/>
    </row>
    <row collapsed="false" customFormat="false" customHeight="false" hidden="false" ht="15" outlineLevel="0" r="162">
      <c r="B162" s="6" t="s">
        <v>107</v>
      </c>
      <c r="C162" s="6" t="e">
        <f aca="false">IF(B162&lt;&gt;B161,VLOOKUP(B162,#REF!!$A$1:$B$21,2)*1000+1,C161+1)</f>
        <v>#REF!</v>
      </c>
      <c r="D162" s="6" t="s">
        <v>759</v>
      </c>
      <c r="E162" s="6" t="s">
        <v>5838</v>
      </c>
      <c r="F162" s="8" t="s">
        <v>5839</v>
      </c>
      <c r="G162" s="17" t="n">
        <v>103.35</v>
      </c>
      <c r="H162" s="17" t="n">
        <v>87.85</v>
      </c>
      <c r="I162" s="17" t="n">
        <v>87.85</v>
      </c>
      <c r="J162" s="138" t="n">
        <v>4805</v>
      </c>
      <c r="K162" s="6" t="s">
        <v>5471</v>
      </c>
      <c r="L162" s="6" t="n">
        <v>1</v>
      </c>
      <c r="M162" s="14"/>
      <c r="N162" s="14"/>
      <c r="O162" s="14"/>
      <c r="P162" s="14" t="n">
        <v>33072</v>
      </c>
      <c r="Q162" s="14" t="n">
        <v>1</v>
      </c>
      <c r="R162" s="14" t="n">
        <v>4805</v>
      </c>
      <c r="S162" s="14"/>
      <c r="T162" s="14" t="n">
        <v>0.4</v>
      </c>
      <c r="U162" s="14"/>
      <c r="V162" s="14"/>
      <c r="W162" s="14" t="n">
        <v>801</v>
      </c>
      <c r="X162" s="14"/>
      <c r="Y162" s="14"/>
      <c r="Z162" s="14"/>
      <c r="AA162" s="14"/>
      <c r="AB162" s="6" t="n">
        <v>1</v>
      </c>
      <c r="AC162" s="6" t="s">
        <v>762</v>
      </c>
      <c r="AD162" s="6" t="s">
        <v>5369</v>
      </c>
      <c r="AE162" s="6" t="s">
        <v>5840</v>
      </c>
      <c r="AF162" s="14"/>
      <c r="AG162" s="14"/>
      <c r="AH162" s="14"/>
      <c r="AI162" s="10" t="n">
        <f aca="false">+H162-I162</f>
        <v>0</v>
      </c>
      <c r="AJ162" s="139" t="n">
        <f aca="false">+I162/H162</f>
        <v>1</v>
      </c>
      <c r="AK162" s="140" t="n">
        <f aca="false">IF(AB162&gt;=1,H162-I162,"on going")</f>
        <v>0</v>
      </c>
      <c r="AL162" s="2"/>
      <c r="AM162" s="141" t="n">
        <f aca="false">ROUND(+$H162*0.4,2)</f>
        <v>35.14</v>
      </c>
      <c r="AN162" s="141" t="n">
        <f aca="false">ROUND(+$H162*0.4,2)</f>
        <v>35.14</v>
      </c>
      <c r="AO162" s="141" t="n">
        <f aca="false">ROUND(+$H162*0.2,2)</f>
        <v>17.57</v>
      </c>
      <c r="AP162" s="141"/>
      <c r="AQ162" s="142"/>
      <c r="AR162" s="141"/>
      <c r="AS162" s="141"/>
      <c r="AT162" s="141"/>
      <c r="AU162" s="141"/>
      <c r="AV162" s="141"/>
      <c r="AW162" s="141"/>
      <c r="AX162" s="142"/>
      <c r="AY162" s="14"/>
      <c r="AZ162" s="14"/>
      <c r="BA162" s="14"/>
      <c r="BB162" s="6" t="s">
        <v>703</v>
      </c>
      <c r="BC162" s="26" t="s">
        <v>3839</v>
      </c>
      <c r="BD162" s="14"/>
    </row>
    <row collapsed="false" customFormat="false" customHeight="false" hidden="false" ht="15" outlineLevel="0" r="163">
      <c r="B163" s="6" t="s">
        <v>107</v>
      </c>
      <c r="C163" s="6" t="e">
        <f aca="false">IF(B163&lt;&gt;B162,VLOOKUP(B163,#REF!!$A$1:$B$21,2)*1000+1,C162+1)</f>
        <v>#REF!</v>
      </c>
      <c r="D163" s="6" t="s">
        <v>759</v>
      </c>
      <c r="E163" s="6" t="s">
        <v>5841</v>
      </c>
      <c r="F163" s="8" t="s">
        <v>5842</v>
      </c>
      <c r="G163" s="17" t="n">
        <v>75.97</v>
      </c>
      <c r="H163" s="17" t="n">
        <v>64.57</v>
      </c>
      <c r="I163" s="17" t="n">
        <v>64.57</v>
      </c>
      <c r="J163" s="138" t="n">
        <v>8091</v>
      </c>
      <c r="K163" s="6" t="s">
        <v>5471</v>
      </c>
      <c r="L163" s="6" t="n">
        <v>1</v>
      </c>
      <c r="M163" s="14"/>
      <c r="N163" s="14"/>
      <c r="O163" s="14"/>
      <c r="P163" s="14" t="n">
        <v>24311</v>
      </c>
      <c r="Q163" s="14" t="n">
        <v>1</v>
      </c>
      <c r="R163" s="14" t="n">
        <v>8091</v>
      </c>
      <c r="S163" s="14"/>
      <c r="T163" s="14" t="n">
        <v>0.4</v>
      </c>
      <c r="U163" s="14"/>
      <c r="V163" s="14"/>
      <c r="W163" s="14" t="n">
        <v>1349</v>
      </c>
      <c r="X163" s="14"/>
      <c r="Y163" s="14"/>
      <c r="Z163" s="14"/>
      <c r="AA163" s="14"/>
      <c r="AB163" s="6" t="n">
        <v>1</v>
      </c>
      <c r="AC163" s="6" t="s">
        <v>762</v>
      </c>
      <c r="AD163" s="6" t="s">
        <v>5369</v>
      </c>
      <c r="AE163" s="6" t="s">
        <v>5380</v>
      </c>
      <c r="AF163" s="14"/>
      <c r="AG163" s="14"/>
      <c r="AH163" s="14"/>
      <c r="AI163" s="10" t="n">
        <f aca="false">+H163-I163</f>
        <v>0</v>
      </c>
      <c r="AJ163" s="139" t="n">
        <f aca="false">+I163/H163</f>
        <v>1</v>
      </c>
      <c r="AK163" s="140" t="n">
        <f aca="false">IF(AB163&gt;=1,H163-I163,"on going")</f>
        <v>0</v>
      </c>
      <c r="AL163" s="2"/>
      <c r="AM163" s="141" t="n">
        <f aca="false">ROUND(+$H163*0.4,2)</f>
        <v>25.83</v>
      </c>
      <c r="AN163" s="141" t="n">
        <f aca="false">ROUND(+$H163*0.4,2)</f>
        <v>25.83</v>
      </c>
      <c r="AO163" s="141" t="n">
        <f aca="false">ROUND(+$H163*0.2,2)</f>
        <v>12.91</v>
      </c>
      <c r="AP163" s="141"/>
      <c r="AQ163" s="142"/>
      <c r="AR163" s="141"/>
      <c r="AS163" s="141"/>
      <c r="AT163" s="141"/>
      <c r="AU163" s="141"/>
      <c r="AV163" s="141"/>
      <c r="AW163" s="141"/>
      <c r="AX163" s="142"/>
      <c r="AY163" s="14"/>
      <c r="AZ163" s="14"/>
      <c r="BA163" s="14"/>
      <c r="BB163" s="6" t="s">
        <v>703</v>
      </c>
      <c r="BC163" s="26" t="s">
        <v>5843</v>
      </c>
      <c r="BD163" s="14"/>
    </row>
    <row collapsed="false" customFormat="false" customHeight="false" hidden="false" ht="15" outlineLevel="0" r="164">
      <c r="B164" s="6" t="s">
        <v>107</v>
      </c>
      <c r="C164" s="6" t="e">
        <f aca="false">IF(B164&lt;&gt;B163,VLOOKUP(B164,#REF!!$A$1:$B$21,2)*1000+1,C163+1)</f>
        <v>#REF!</v>
      </c>
      <c r="D164" s="6" t="s">
        <v>759</v>
      </c>
      <c r="E164" s="6" t="s">
        <v>5844</v>
      </c>
      <c r="F164" s="8" t="s">
        <v>5845</v>
      </c>
      <c r="G164" s="17" t="n">
        <v>109.78</v>
      </c>
      <c r="H164" s="17" t="n">
        <v>93.31</v>
      </c>
      <c r="I164" s="17" t="n">
        <v>93.31</v>
      </c>
      <c r="J164" s="138" t="n">
        <v>4360</v>
      </c>
      <c r="K164" s="6" t="s">
        <v>5471</v>
      </c>
      <c r="L164" s="6" t="n">
        <v>1</v>
      </c>
      <c r="M164" s="14"/>
      <c r="N164" s="14"/>
      <c r="O164" s="14"/>
      <c r="P164" s="14" t="n">
        <v>35129</v>
      </c>
      <c r="Q164" s="14" t="n">
        <v>2</v>
      </c>
      <c r="R164" s="14" t="n">
        <v>4360</v>
      </c>
      <c r="S164" s="14"/>
      <c r="T164" s="14" t="n">
        <v>0.4</v>
      </c>
      <c r="U164" s="14"/>
      <c r="V164" s="14"/>
      <c r="W164" s="14" t="n">
        <v>727</v>
      </c>
      <c r="X164" s="14"/>
      <c r="Y164" s="14"/>
      <c r="Z164" s="14"/>
      <c r="AA164" s="14"/>
      <c r="AB164" s="6" t="n">
        <v>1</v>
      </c>
      <c r="AC164" s="6" t="s">
        <v>762</v>
      </c>
      <c r="AD164" s="6" t="s">
        <v>5369</v>
      </c>
      <c r="AE164" s="6" t="s">
        <v>5380</v>
      </c>
      <c r="AF164" s="14"/>
      <c r="AG164" s="14"/>
      <c r="AH164" s="14"/>
      <c r="AI164" s="10" t="n">
        <f aca="false">+H164-I164</f>
        <v>0</v>
      </c>
      <c r="AJ164" s="139" t="n">
        <f aca="false">+I164/H164</f>
        <v>1</v>
      </c>
      <c r="AK164" s="140" t="n">
        <f aca="false">IF(AB164&gt;=1,H164-I164,"on going")</f>
        <v>0</v>
      </c>
      <c r="AL164" s="2"/>
      <c r="AM164" s="141" t="n">
        <f aca="false">ROUND(+$H164*0.4,2)</f>
        <v>37.32</v>
      </c>
      <c r="AN164" s="141" t="n">
        <f aca="false">ROUND(+$H164*0.4,2)</f>
        <v>37.32</v>
      </c>
      <c r="AO164" s="141" t="n">
        <f aca="false">ROUND(+$H164*0.2,2)</f>
        <v>18.66</v>
      </c>
      <c r="AP164" s="141"/>
      <c r="AQ164" s="142"/>
      <c r="AR164" s="141"/>
      <c r="AS164" s="141"/>
      <c r="AT164" s="141"/>
      <c r="AU164" s="142"/>
      <c r="AV164" s="141"/>
      <c r="AW164" s="141"/>
      <c r="AX164" s="142"/>
      <c r="AY164" s="14"/>
      <c r="AZ164" s="14"/>
      <c r="BA164" s="14"/>
      <c r="BB164" s="6" t="s">
        <v>703</v>
      </c>
      <c r="BC164" s="26" t="s">
        <v>5846</v>
      </c>
      <c r="BD164" s="14"/>
    </row>
    <row collapsed="false" customFormat="false" customHeight="false" hidden="false" ht="15" outlineLevel="0" r="165">
      <c r="B165" s="6" t="s">
        <v>107</v>
      </c>
      <c r="C165" s="6" t="e">
        <f aca="false">IF(B165&lt;&gt;B164,VLOOKUP(B165,#REF!!$A$1:$B$21,2)*1000+1,C164+1)</f>
        <v>#REF!</v>
      </c>
      <c r="D165" s="6" t="s">
        <v>759</v>
      </c>
      <c r="E165" s="6" t="s">
        <v>5847</v>
      </c>
      <c r="F165" s="8" t="s">
        <v>5848</v>
      </c>
      <c r="G165" s="17" t="n">
        <v>103.64</v>
      </c>
      <c r="H165" s="17" t="n">
        <v>88.09</v>
      </c>
      <c r="I165" s="17" t="n">
        <v>88.09</v>
      </c>
      <c r="J165" s="138" t="n">
        <v>4227</v>
      </c>
      <c r="K165" s="6" t="s">
        <v>5471</v>
      </c>
      <c r="L165" s="6" t="n">
        <v>1</v>
      </c>
      <c r="M165" s="14"/>
      <c r="N165" s="14"/>
      <c r="O165" s="14"/>
      <c r="P165" s="14" t="n">
        <v>33165</v>
      </c>
      <c r="Q165" s="14" t="n">
        <v>2</v>
      </c>
      <c r="R165" s="14" t="n">
        <v>4227</v>
      </c>
      <c r="S165" s="14"/>
      <c r="T165" s="14" t="n">
        <v>0.4</v>
      </c>
      <c r="U165" s="14"/>
      <c r="V165" s="14"/>
      <c r="W165" s="14" t="n">
        <v>705</v>
      </c>
      <c r="X165" s="14"/>
      <c r="Y165" s="14"/>
      <c r="Z165" s="147"/>
      <c r="AA165" s="14"/>
      <c r="AB165" s="143" t="n">
        <v>1</v>
      </c>
      <c r="AC165" s="6" t="s">
        <v>762</v>
      </c>
      <c r="AD165" s="6" t="s">
        <v>5369</v>
      </c>
      <c r="AE165" s="6" t="s">
        <v>5810</v>
      </c>
      <c r="AF165" s="14"/>
      <c r="AG165" s="14"/>
      <c r="AH165" s="14"/>
      <c r="AI165" s="10" t="n">
        <f aca="false">+H165-I165</f>
        <v>0</v>
      </c>
      <c r="AJ165" s="139" t="n">
        <f aca="false">+I165/H165</f>
        <v>1</v>
      </c>
      <c r="AK165" s="140" t="n">
        <f aca="false">IF(AB165&gt;=1,H165-I165,"on going")</f>
        <v>0</v>
      </c>
      <c r="AL165" s="2"/>
      <c r="AM165" s="141" t="n">
        <f aca="false">ROUND(+$H165*0.4,2)</f>
        <v>35.24</v>
      </c>
      <c r="AN165" s="141" t="n">
        <f aca="false">ROUND(+$H165*0.4,2)</f>
        <v>35.24</v>
      </c>
      <c r="AO165" s="141" t="n">
        <f aca="false">ROUND(+$H165*0.2,2)</f>
        <v>17.62</v>
      </c>
      <c r="AP165" s="141"/>
      <c r="AQ165" s="142"/>
      <c r="AR165" s="141"/>
      <c r="AS165" s="141"/>
      <c r="AT165" s="141"/>
      <c r="AU165" s="142"/>
      <c r="AV165" s="156"/>
      <c r="AW165" s="156"/>
      <c r="AX165" s="142"/>
      <c r="AY165" s="14"/>
      <c r="AZ165" s="14"/>
      <c r="BA165" s="14"/>
      <c r="BB165" s="6" t="s">
        <v>703</v>
      </c>
      <c r="BC165" s="26" t="s">
        <v>4495</v>
      </c>
      <c r="BD165" s="14"/>
    </row>
    <row collapsed="false" customFormat="false" customHeight="false" hidden="false" ht="15" outlineLevel="0" r="166">
      <c r="B166" s="6" t="s">
        <v>107</v>
      </c>
      <c r="C166" s="6" t="e">
        <f aca="false">IF(B166&lt;&gt;B165,VLOOKUP(B166,#REF!!$A$1:$B$21,2)*1000+1,C165+1)</f>
        <v>#REF!</v>
      </c>
      <c r="D166" s="6" t="s">
        <v>759</v>
      </c>
      <c r="E166" s="6" t="s">
        <v>5849</v>
      </c>
      <c r="F166" s="8" t="s">
        <v>5850</v>
      </c>
      <c r="G166" s="17" t="n">
        <v>41.87</v>
      </c>
      <c r="H166" s="17" t="n">
        <v>35.59</v>
      </c>
      <c r="I166" s="17" t="n">
        <v>35.59</v>
      </c>
      <c r="J166" s="138" t="n">
        <v>4485</v>
      </c>
      <c r="K166" s="6" t="s">
        <v>5471</v>
      </c>
      <c r="L166" s="6" t="n">
        <v>1</v>
      </c>
      <c r="M166" s="14"/>
      <c r="N166" s="14"/>
      <c r="O166" s="14"/>
      <c r="P166" s="14" t="n">
        <v>13399</v>
      </c>
      <c r="Q166" s="14" t="n">
        <v>1</v>
      </c>
      <c r="R166" s="14" t="n">
        <v>4485</v>
      </c>
      <c r="S166" s="14"/>
      <c r="T166" s="14" t="n">
        <v>0.4</v>
      </c>
      <c r="U166" s="14"/>
      <c r="V166" s="14"/>
      <c r="W166" s="14" t="n">
        <v>748</v>
      </c>
      <c r="X166" s="14"/>
      <c r="Y166" s="14"/>
      <c r="Z166" s="14"/>
      <c r="AA166" s="14"/>
      <c r="AB166" s="6" t="n">
        <v>1</v>
      </c>
      <c r="AC166" s="6" t="s">
        <v>762</v>
      </c>
      <c r="AD166" s="6" t="s">
        <v>5369</v>
      </c>
      <c r="AE166" s="6" t="s">
        <v>5851</v>
      </c>
      <c r="AF166" s="14"/>
      <c r="AG166" s="14"/>
      <c r="AH166" s="14"/>
      <c r="AI166" s="10" t="n">
        <f aca="false">+H166-I166</f>
        <v>0</v>
      </c>
      <c r="AJ166" s="139" t="n">
        <f aca="false">+I166/H166</f>
        <v>1</v>
      </c>
      <c r="AK166" s="140" t="n">
        <f aca="false">IF(AB166&gt;=1,H166-I166,"on going")</f>
        <v>0</v>
      </c>
      <c r="AL166" s="2"/>
      <c r="AM166" s="141" t="n">
        <f aca="false">ROUND(+$H166*0.4,2)</f>
        <v>14.24</v>
      </c>
      <c r="AN166" s="141" t="n">
        <f aca="false">ROUND(+$H166*0.4,2)</f>
        <v>14.24</v>
      </c>
      <c r="AO166" s="141" t="n">
        <f aca="false">ROUND(+$H166*0.2,2)</f>
        <v>7.12</v>
      </c>
      <c r="AP166" s="141"/>
      <c r="AQ166" s="142"/>
      <c r="AR166" s="141"/>
      <c r="AS166" s="141"/>
      <c r="AT166" s="141"/>
      <c r="AU166" s="142"/>
      <c r="AV166" s="141"/>
      <c r="AW166" s="141"/>
      <c r="AX166" s="142"/>
      <c r="AY166" s="14"/>
      <c r="AZ166" s="14"/>
      <c r="BA166" s="14"/>
      <c r="BB166" s="6" t="s">
        <v>703</v>
      </c>
      <c r="BC166" s="26" t="s">
        <v>5852</v>
      </c>
      <c r="BD166" s="14"/>
    </row>
    <row collapsed="false" customFormat="false" customHeight="false" hidden="false" ht="15" outlineLevel="0" r="167">
      <c r="B167" s="6" t="s">
        <v>107</v>
      </c>
      <c r="C167" s="6" t="e">
        <f aca="false">IF(B167&lt;&gt;B166,VLOOKUP(B167,#REF!!$A$1:$B$21,2)*1000+1,C166+1)</f>
        <v>#REF!</v>
      </c>
      <c r="D167" s="6" t="s">
        <v>759</v>
      </c>
      <c r="E167" s="6" t="s">
        <v>5853</v>
      </c>
      <c r="F167" s="8" t="s">
        <v>5854</v>
      </c>
      <c r="G167" s="17" t="n">
        <v>57.75</v>
      </c>
      <c r="H167" s="17" t="n">
        <v>49.09</v>
      </c>
      <c r="I167" s="17" t="n">
        <v>49.09</v>
      </c>
      <c r="J167" s="138" t="n">
        <v>4781</v>
      </c>
      <c r="K167" s="6" t="s">
        <v>5471</v>
      </c>
      <c r="L167" s="6" t="n">
        <v>1</v>
      </c>
      <c r="M167" s="14"/>
      <c r="N167" s="14"/>
      <c r="O167" s="14"/>
      <c r="P167" s="14" t="n">
        <v>18480</v>
      </c>
      <c r="Q167" s="14" t="n">
        <v>1</v>
      </c>
      <c r="R167" s="14" t="n">
        <v>4781</v>
      </c>
      <c r="S167" s="14"/>
      <c r="T167" s="14" t="n">
        <v>0.4</v>
      </c>
      <c r="U167" s="14"/>
      <c r="V167" s="14"/>
      <c r="W167" s="14" t="n">
        <v>797</v>
      </c>
      <c r="X167" s="14"/>
      <c r="Y167" s="14"/>
      <c r="Z167" s="14"/>
      <c r="AA167" s="14"/>
      <c r="AB167" s="6" t="n">
        <v>1</v>
      </c>
      <c r="AC167" s="6" t="s">
        <v>762</v>
      </c>
      <c r="AD167" s="6" t="s">
        <v>5369</v>
      </c>
      <c r="AE167" s="6" t="s">
        <v>5395</v>
      </c>
      <c r="AF167" s="14"/>
      <c r="AG167" s="14"/>
      <c r="AH167" s="14"/>
      <c r="AI167" s="10" t="n">
        <f aca="false">+H167-I167</f>
        <v>0</v>
      </c>
      <c r="AJ167" s="139" t="n">
        <f aca="false">+I167/H167</f>
        <v>1</v>
      </c>
      <c r="AK167" s="140" t="n">
        <f aca="false">IF(AB167&gt;=1,H167-I167,"on going")</f>
        <v>0</v>
      </c>
      <c r="AL167" s="2"/>
      <c r="AM167" s="141" t="n">
        <f aca="false">ROUND(+$H167*0.4,2)</f>
        <v>19.64</v>
      </c>
      <c r="AN167" s="141" t="n">
        <f aca="false">ROUND(+$H167*0.4,2)</f>
        <v>19.64</v>
      </c>
      <c r="AO167" s="141" t="n">
        <f aca="false">ROUND(+$H167*0.2,2)</f>
        <v>9.82</v>
      </c>
      <c r="AP167" s="141"/>
      <c r="AQ167" s="142"/>
      <c r="AR167" s="141"/>
      <c r="AS167" s="141"/>
      <c r="AT167" s="141"/>
      <c r="AU167" s="141"/>
      <c r="AV167" s="141"/>
      <c r="AW167" s="141"/>
      <c r="AX167" s="142"/>
      <c r="AY167" s="14"/>
      <c r="AZ167" s="14"/>
      <c r="BA167" s="14"/>
      <c r="BB167" s="6" t="s">
        <v>703</v>
      </c>
      <c r="BC167" s="26" t="s">
        <v>5855</v>
      </c>
      <c r="BD167" s="14"/>
    </row>
    <row collapsed="false" customFormat="false" customHeight="false" hidden="false" ht="15" outlineLevel="0" r="168">
      <c r="B168" s="6" t="s">
        <v>107</v>
      </c>
      <c r="C168" s="6" t="e">
        <f aca="false">IF(B168&lt;&gt;B167,VLOOKUP(B168,#REF!!$A$1:$B$21,2)*1000+1,C167+1)</f>
        <v>#REF!</v>
      </c>
      <c r="D168" s="143" t="s">
        <v>759</v>
      </c>
      <c r="E168" s="143" t="s">
        <v>5856</v>
      </c>
      <c r="F168" s="144" t="s">
        <v>5857</v>
      </c>
      <c r="G168" s="145" t="n">
        <v>82.99</v>
      </c>
      <c r="H168" s="145" t="n">
        <v>70.54</v>
      </c>
      <c r="I168" s="145" t="n">
        <v>0</v>
      </c>
      <c r="J168" s="146" t="n">
        <v>3380</v>
      </c>
      <c r="K168" s="143" t="s">
        <v>5471</v>
      </c>
      <c r="L168" s="154" t="s">
        <v>5398</v>
      </c>
      <c r="M168" s="147"/>
      <c r="N168" s="147"/>
      <c r="O168" s="147"/>
      <c r="P168" s="147" t="n">
        <v>26557</v>
      </c>
      <c r="Q168" s="147" t="n">
        <v>3</v>
      </c>
      <c r="R168" s="147" t="n">
        <v>3380</v>
      </c>
      <c r="S168" s="147"/>
      <c r="T168" s="147" t="n">
        <v>0.4</v>
      </c>
      <c r="U168" s="147"/>
      <c r="V168" s="147"/>
      <c r="W168" s="147" t="n">
        <v>563</v>
      </c>
      <c r="X168" s="147"/>
      <c r="Y168" s="147"/>
      <c r="Z168" s="147"/>
      <c r="AA168" s="14"/>
      <c r="AB168" s="143"/>
      <c r="AC168" s="143"/>
      <c r="AD168" s="143"/>
      <c r="AE168" s="143"/>
      <c r="AF168" s="147"/>
      <c r="AG168" s="147"/>
      <c r="AH168" s="147"/>
      <c r="AI168" s="148"/>
      <c r="AJ168" s="149"/>
      <c r="AK168" s="143"/>
      <c r="AL168" s="2"/>
      <c r="AM168" s="141" t="n">
        <f aca="false">ROUND(+$H168*0.4,2)</f>
        <v>28.22</v>
      </c>
      <c r="AN168" s="141" t="n">
        <f aca="false">ROUND(+$H168*0.4,2)</f>
        <v>28.22</v>
      </c>
      <c r="AO168" s="141" t="n">
        <f aca="false">ROUND(+$H168*0.2,2)</f>
        <v>14.11</v>
      </c>
      <c r="AP168" s="141"/>
      <c r="AQ168" s="142"/>
      <c r="AR168" s="141"/>
      <c r="AS168" s="141"/>
      <c r="AT168" s="141"/>
      <c r="AU168" s="141"/>
      <c r="AV168" s="141"/>
      <c r="AW168" s="141"/>
      <c r="AX168" s="142"/>
      <c r="AY168" s="14"/>
      <c r="AZ168" s="14"/>
      <c r="BA168" s="14"/>
      <c r="BB168" s="6" t="s">
        <v>703</v>
      </c>
      <c r="BC168" s="155" t="s">
        <v>5858</v>
      </c>
      <c r="BD168" s="14"/>
    </row>
    <row collapsed="false" customFormat="false" customHeight="false" hidden="false" ht="15" outlineLevel="0" r="169">
      <c r="B169" s="6" t="s">
        <v>107</v>
      </c>
      <c r="C169" s="6" t="e">
        <f aca="false">IF(B169&lt;&gt;B168,VLOOKUP(B169,#REF!!$A$1:$B$21,2)*1000+1,C168+1)</f>
        <v>#REF!</v>
      </c>
      <c r="D169" s="6" t="s">
        <v>759</v>
      </c>
      <c r="E169" s="6" t="s">
        <v>5859</v>
      </c>
      <c r="F169" s="8" t="s">
        <v>5860</v>
      </c>
      <c r="G169" s="17" t="n">
        <v>59.75</v>
      </c>
      <c r="H169" s="17" t="n">
        <v>50.79</v>
      </c>
      <c r="I169" s="17" t="n">
        <v>50.79</v>
      </c>
      <c r="J169" s="138" t="n">
        <v>1950</v>
      </c>
      <c r="K169" s="6" t="s">
        <v>5471</v>
      </c>
      <c r="L169" s="6" t="n">
        <v>1</v>
      </c>
      <c r="M169" s="14"/>
      <c r="N169" s="14"/>
      <c r="O169" s="14"/>
      <c r="P169" s="14" t="n">
        <v>19120</v>
      </c>
      <c r="Q169" s="14" t="n">
        <v>1</v>
      </c>
      <c r="R169" s="14" t="n">
        <v>1950</v>
      </c>
      <c r="S169" s="14"/>
      <c r="T169" s="14" t="n">
        <v>0.4</v>
      </c>
      <c r="U169" s="14"/>
      <c r="V169" s="14"/>
      <c r="W169" s="14" t="n">
        <v>325</v>
      </c>
      <c r="X169" s="14"/>
      <c r="Y169" s="14"/>
      <c r="Z169" s="14"/>
      <c r="AA169" s="14"/>
      <c r="AB169" s="6" t="n">
        <v>1</v>
      </c>
      <c r="AC169" s="6" t="s">
        <v>762</v>
      </c>
      <c r="AD169" s="6" t="s">
        <v>5369</v>
      </c>
      <c r="AE169" s="6" t="s">
        <v>5836</v>
      </c>
      <c r="AF169" s="14"/>
      <c r="AG169" s="14"/>
      <c r="AH169" s="14"/>
      <c r="AI169" s="10" t="n">
        <f aca="false">+H169-I169</f>
        <v>0</v>
      </c>
      <c r="AJ169" s="139" t="n">
        <f aca="false">+I169/H169</f>
        <v>1</v>
      </c>
      <c r="AK169" s="140" t="n">
        <f aca="false">IF(AB169&gt;=1,H169-I169,"on going")</f>
        <v>0</v>
      </c>
      <c r="AL169" s="2"/>
      <c r="AM169" s="141" t="n">
        <f aca="false">ROUND(+$H169*0.4,2)</f>
        <v>20.32</v>
      </c>
      <c r="AN169" s="141" t="n">
        <f aca="false">ROUND(+$H169*0.4,2)</f>
        <v>20.32</v>
      </c>
      <c r="AO169" s="141" t="n">
        <f aca="false">ROUND(+$H169*0.2,2)</f>
        <v>10.16</v>
      </c>
      <c r="AP169" s="141"/>
      <c r="AQ169" s="142"/>
      <c r="AR169" s="141"/>
      <c r="AS169" s="141"/>
      <c r="AT169" s="141"/>
      <c r="AU169" s="141"/>
      <c r="AV169" s="141"/>
      <c r="AW169" s="141"/>
      <c r="AX169" s="141"/>
      <c r="AY169" s="14"/>
      <c r="AZ169" s="14"/>
      <c r="BA169" s="14"/>
      <c r="BB169" s="6" t="s">
        <v>703</v>
      </c>
      <c r="BC169" s="26" t="s">
        <v>5861</v>
      </c>
      <c r="BD169" s="14"/>
    </row>
    <row collapsed="false" customFormat="false" customHeight="false" hidden="false" ht="15" outlineLevel="0" r="170">
      <c r="B170" s="6" t="s">
        <v>107</v>
      </c>
      <c r="C170" s="6" t="e">
        <f aca="false">IF(B170&lt;&gt;B169,VLOOKUP(B170,#REF!!$A$1:$B$21,2)*1000+1,C169+1)</f>
        <v>#REF!</v>
      </c>
      <c r="D170" s="6" t="s">
        <v>759</v>
      </c>
      <c r="E170" s="6" t="s">
        <v>774</v>
      </c>
      <c r="F170" s="8" t="s">
        <v>775</v>
      </c>
      <c r="G170" s="17" t="n">
        <v>79.2</v>
      </c>
      <c r="H170" s="17" t="n">
        <v>67.32</v>
      </c>
      <c r="I170" s="17" t="n">
        <v>60.59</v>
      </c>
      <c r="J170" s="138" t="n">
        <v>4086</v>
      </c>
      <c r="K170" s="6" t="s">
        <v>5471</v>
      </c>
      <c r="L170" s="6" t="n">
        <v>1</v>
      </c>
      <c r="M170" s="14"/>
      <c r="N170" s="14"/>
      <c r="O170" s="14"/>
      <c r="P170" s="14" t="n">
        <v>25344</v>
      </c>
      <c r="Q170" s="14" t="n">
        <v>1</v>
      </c>
      <c r="R170" s="14" t="n">
        <v>4086</v>
      </c>
      <c r="S170" s="14"/>
      <c r="T170" s="14" t="n">
        <v>0.4</v>
      </c>
      <c r="U170" s="14"/>
      <c r="V170" s="14"/>
      <c r="W170" s="14" t="n">
        <v>681</v>
      </c>
      <c r="X170" s="14"/>
      <c r="Y170" s="14"/>
      <c r="Z170" s="14"/>
      <c r="AA170" s="14"/>
      <c r="AB170" s="6" t="n">
        <v>0</v>
      </c>
      <c r="AC170" s="6" t="s">
        <v>762</v>
      </c>
      <c r="AD170" s="6" t="s">
        <v>5369</v>
      </c>
      <c r="AE170" s="6"/>
      <c r="AF170" s="14"/>
      <c r="AG170" s="14"/>
      <c r="AH170" s="14"/>
      <c r="AI170" s="10" t="n">
        <f aca="false">+H170-I170</f>
        <v>6.72999999999999</v>
      </c>
      <c r="AJ170" s="139" t="n">
        <f aca="false">+I170/H170</f>
        <v>0.900029708853238</v>
      </c>
      <c r="AK170" s="140" t="n">
        <f aca="false">IF(AB170&gt;=1,H170-I170,"on going")</f>
        <v>0</v>
      </c>
      <c r="AL170" s="2"/>
      <c r="AM170" s="141" t="n">
        <f aca="false">ROUND(+$H170*0.4,2)</f>
        <v>26.93</v>
      </c>
      <c r="AN170" s="141" t="n">
        <f aca="false">ROUND(+$H170*0.4,2)</f>
        <v>26.93</v>
      </c>
      <c r="AO170" s="141" t="n">
        <f aca="false">ROUND(+$H170*0.2,2)</f>
        <v>13.46</v>
      </c>
      <c r="AP170" s="141"/>
      <c r="AQ170" s="142"/>
      <c r="AR170" s="141"/>
      <c r="AS170" s="141"/>
      <c r="AT170" s="141"/>
      <c r="AU170" s="141"/>
      <c r="AV170" s="141"/>
      <c r="AW170" s="141"/>
      <c r="AX170" s="141"/>
      <c r="AY170" s="14"/>
      <c r="AZ170" s="14"/>
      <c r="BA170" s="14"/>
      <c r="BB170" s="6" t="s">
        <v>703</v>
      </c>
      <c r="BC170" s="26" t="s">
        <v>773</v>
      </c>
      <c r="BD170" s="14"/>
    </row>
    <row collapsed="false" customFormat="false" customHeight="false" hidden="false" ht="15" outlineLevel="0" r="171">
      <c r="B171" s="6" t="s">
        <v>107</v>
      </c>
      <c r="C171" s="6" t="e">
        <f aca="false">IF(B171&lt;&gt;B170,VLOOKUP(B171,#REF!!$A$1:$B$21,2)*1000+1,C170+1)</f>
        <v>#REF!</v>
      </c>
      <c r="D171" s="6" t="s">
        <v>759</v>
      </c>
      <c r="E171" s="6" t="s">
        <v>5862</v>
      </c>
      <c r="F171" s="8" t="s">
        <v>5863</v>
      </c>
      <c r="G171" s="17" t="n">
        <v>117.49</v>
      </c>
      <c r="H171" s="17" t="n">
        <v>99.87</v>
      </c>
      <c r="I171" s="17" t="n">
        <v>99.87</v>
      </c>
      <c r="J171" s="138" t="n">
        <v>6669</v>
      </c>
      <c r="K171" s="6" t="s">
        <v>5471</v>
      </c>
      <c r="L171" s="6" t="n">
        <v>1</v>
      </c>
      <c r="M171" s="14"/>
      <c r="N171" s="14"/>
      <c r="O171" s="14"/>
      <c r="P171" s="14" t="n">
        <v>37597</v>
      </c>
      <c r="Q171" s="14" t="n">
        <v>1</v>
      </c>
      <c r="R171" s="14" t="n">
        <v>6669</v>
      </c>
      <c r="S171" s="14"/>
      <c r="T171" s="14" t="n">
        <v>0.4</v>
      </c>
      <c r="U171" s="14"/>
      <c r="V171" s="14"/>
      <c r="W171" s="14" t="n">
        <v>1112</v>
      </c>
      <c r="X171" s="14"/>
      <c r="Y171" s="14"/>
      <c r="Z171" s="14"/>
      <c r="AA171" s="14"/>
      <c r="AB171" s="6" t="n">
        <v>1</v>
      </c>
      <c r="AC171" s="6" t="s">
        <v>762</v>
      </c>
      <c r="AD171" s="6" t="s">
        <v>5369</v>
      </c>
      <c r="AE171" s="6" t="s">
        <v>5728</v>
      </c>
      <c r="AF171" s="14"/>
      <c r="AG171" s="14"/>
      <c r="AH171" s="14"/>
      <c r="AI171" s="10" t="n">
        <f aca="false">+H171-I171</f>
        <v>0</v>
      </c>
      <c r="AJ171" s="139" t="n">
        <f aca="false">+I171/H171</f>
        <v>1</v>
      </c>
      <c r="AK171" s="140" t="n">
        <f aca="false">IF(AB171&gt;=1,H171-I171,"on going")</f>
        <v>0</v>
      </c>
      <c r="AL171" s="2"/>
      <c r="AM171" s="141" t="n">
        <f aca="false">ROUND(+$H171*0.4,2)</f>
        <v>39.95</v>
      </c>
      <c r="AN171" s="141" t="n">
        <f aca="false">ROUND(+$H171*0.4,2)</f>
        <v>39.95</v>
      </c>
      <c r="AO171" s="141" t="n">
        <f aca="false">ROUND(+$H171*0.2,2)</f>
        <v>19.97</v>
      </c>
      <c r="AP171" s="141"/>
      <c r="AQ171" s="142"/>
      <c r="AR171" s="141"/>
      <c r="AS171" s="141"/>
      <c r="AT171" s="141"/>
      <c r="AU171" s="141"/>
      <c r="AV171" s="141"/>
      <c r="AW171" s="141"/>
      <c r="AX171" s="141"/>
      <c r="AY171" s="14"/>
      <c r="AZ171" s="14"/>
      <c r="BA171" s="14"/>
      <c r="BB171" s="6" t="s">
        <v>703</v>
      </c>
      <c r="BC171" s="26" t="s">
        <v>5864</v>
      </c>
      <c r="BD171" s="14"/>
    </row>
    <row collapsed="false" customFormat="false" customHeight="false" hidden="false" ht="15" outlineLevel="0" r="172">
      <c r="B172" s="6" t="s">
        <v>107</v>
      </c>
      <c r="C172" s="6" t="e">
        <f aca="false">IF(B172&lt;&gt;B171,VLOOKUP(B172,#REF!!$A$1:$B$21,2)*1000+1,C171+1)</f>
        <v>#REF!</v>
      </c>
      <c r="D172" s="6" t="s">
        <v>759</v>
      </c>
      <c r="E172" s="6" t="s">
        <v>5865</v>
      </c>
      <c r="F172" s="8" t="s">
        <v>5866</v>
      </c>
      <c r="G172" s="17" t="n">
        <v>72.08</v>
      </c>
      <c r="H172" s="17" t="n">
        <v>61.27</v>
      </c>
      <c r="I172" s="17" t="n">
        <v>61.27</v>
      </c>
      <c r="J172" s="138" t="n">
        <v>2599</v>
      </c>
      <c r="K172" s="6" t="s">
        <v>5471</v>
      </c>
      <c r="L172" s="6" t="n">
        <v>1</v>
      </c>
      <c r="M172" s="14"/>
      <c r="N172" s="14"/>
      <c r="O172" s="14"/>
      <c r="P172" s="14" t="n">
        <v>23065</v>
      </c>
      <c r="Q172" s="14" t="n">
        <v>2</v>
      </c>
      <c r="R172" s="14" t="n">
        <v>2599</v>
      </c>
      <c r="S172" s="14"/>
      <c r="T172" s="14" t="n">
        <v>0.4</v>
      </c>
      <c r="U172" s="14"/>
      <c r="V172" s="14"/>
      <c r="W172" s="14" t="n">
        <v>433</v>
      </c>
      <c r="X172" s="14"/>
      <c r="Y172" s="14"/>
      <c r="Z172" s="14"/>
      <c r="AA172" s="14"/>
      <c r="AB172" s="6" t="n">
        <v>1</v>
      </c>
      <c r="AC172" s="6" t="s">
        <v>762</v>
      </c>
      <c r="AD172" s="6" t="s">
        <v>5369</v>
      </c>
      <c r="AE172" s="6" t="s">
        <v>5867</v>
      </c>
      <c r="AF172" s="14"/>
      <c r="AG172" s="14"/>
      <c r="AH172" s="14"/>
      <c r="AI172" s="10" t="n">
        <f aca="false">+H172-I172</f>
        <v>0</v>
      </c>
      <c r="AJ172" s="139" t="n">
        <f aca="false">+I172/H172</f>
        <v>1</v>
      </c>
      <c r="AK172" s="140" t="n">
        <f aca="false">IF(AB172&gt;=1,H172-I172,"on going")</f>
        <v>0</v>
      </c>
      <c r="AL172" s="2"/>
      <c r="AM172" s="141" t="n">
        <f aca="false">ROUND(+$H172*0.4,2)</f>
        <v>24.51</v>
      </c>
      <c r="AN172" s="141" t="n">
        <f aca="false">ROUND(+$H172*0.4,2)</f>
        <v>24.51</v>
      </c>
      <c r="AO172" s="141" t="n">
        <f aca="false">ROUND(+$H172*0.2,2)</f>
        <v>12.25</v>
      </c>
      <c r="AP172" s="141"/>
      <c r="AQ172" s="142"/>
      <c r="AR172" s="141"/>
      <c r="AS172" s="141"/>
      <c r="AT172" s="141"/>
      <c r="AU172" s="141"/>
      <c r="AV172" s="141"/>
      <c r="AW172" s="141"/>
      <c r="AX172" s="141"/>
      <c r="AY172" s="14"/>
      <c r="AZ172" s="14"/>
      <c r="BA172" s="14"/>
      <c r="BB172" s="6" t="s">
        <v>703</v>
      </c>
      <c r="BC172" s="26" t="s">
        <v>5868</v>
      </c>
      <c r="BD172" s="14"/>
    </row>
    <row collapsed="false" customFormat="false" customHeight="false" hidden="false" ht="15" outlineLevel="0" r="173">
      <c r="B173" s="6" t="s">
        <v>107</v>
      </c>
      <c r="C173" s="6" t="e">
        <f aca="false">IF(B173&lt;&gt;B172,VLOOKUP(B173,#REF!!$A$1:$B$21,2)*1000+1,C172+1)</f>
        <v>#REF!</v>
      </c>
      <c r="D173" s="6" t="s">
        <v>759</v>
      </c>
      <c r="E173" s="6" t="s">
        <v>5869</v>
      </c>
      <c r="F173" s="8" t="s">
        <v>5870</v>
      </c>
      <c r="G173" s="17" t="n">
        <v>100.36</v>
      </c>
      <c r="H173" s="17" t="n">
        <v>85.31</v>
      </c>
      <c r="I173" s="17" t="n">
        <v>85.31</v>
      </c>
      <c r="J173" s="138" t="n">
        <v>4614</v>
      </c>
      <c r="K173" s="6" t="s">
        <v>5471</v>
      </c>
      <c r="L173" s="6" t="n">
        <v>1</v>
      </c>
      <c r="M173" s="14"/>
      <c r="N173" s="14"/>
      <c r="O173" s="14"/>
      <c r="P173" s="14" t="n">
        <v>32115</v>
      </c>
      <c r="Q173" s="14" t="n">
        <v>1</v>
      </c>
      <c r="R173" s="14" t="n">
        <v>4614</v>
      </c>
      <c r="S173" s="14"/>
      <c r="T173" s="14" t="n">
        <v>0.4</v>
      </c>
      <c r="U173" s="14"/>
      <c r="V173" s="14"/>
      <c r="W173" s="14" t="n">
        <v>769</v>
      </c>
      <c r="X173" s="14"/>
      <c r="Y173" s="14"/>
      <c r="Z173" s="14"/>
      <c r="AA173" s="14"/>
      <c r="AB173" s="6" t="n">
        <v>1</v>
      </c>
      <c r="AC173" s="6" t="s">
        <v>762</v>
      </c>
      <c r="AD173" s="6" t="s">
        <v>5369</v>
      </c>
      <c r="AE173" s="6" t="s">
        <v>5867</v>
      </c>
      <c r="AF173" s="14"/>
      <c r="AG173" s="14"/>
      <c r="AH173" s="14"/>
      <c r="AI173" s="10" t="n">
        <f aca="false">+H173-I173</f>
        <v>0</v>
      </c>
      <c r="AJ173" s="139" t="n">
        <f aca="false">+I173/H173</f>
        <v>1</v>
      </c>
      <c r="AK173" s="140" t="n">
        <f aca="false">IF(AB173&gt;=1,H173-I173,"on going")</f>
        <v>0</v>
      </c>
      <c r="AL173" s="2"/>
      <c r="AM173" s="141" t="n">
        <f aca="false">ROUND(+$H173*0.4,2)</f>
        <v>34.12</v>
      </c>
      <c r="AN173" s="141" t="n">
        <f aca="false">ROUND(+$H173*0.4,2)</f>
        <v>34.12</v>
      </c>
      <c r="AO173" s="141" t="n">
        <f aca="false">ROUND(+$H173*0.2,2)</f>
        <v>17.06</v>
      </c>
      <c r="AP173" s="141"/>
      <c r="AQ173" s="142"/>
      <c r="AR173" s="141"/>
      <c r="AS173" s="141"/>
      <c r="AT173" s="141"/>
      <c r="AU173" s="141"/>
      <c r="AV173" s="141"/>
      <c r="AW173" s="141"/>
      <c r="AX173" s="141"/>
      <c r="AY173" s="14"/>
      <c r="AZ173" s="14"/>
      <c r="BA173" s="14"/>
      <c r="BB173" s="6" t="s">
        <v>703</v>
      </c>
      <c r="BC173" s="26" t="s">
        <v>5871</v>
      </c>
      <c r="BD173" s="14"/>
    </row>
    <row collapsed="false" customFormat="false" customHeight="false" hidden="false" ht="15" outlineLevel="0" r="174">
      <c r="B174" s="6" t="s">
        <v>107</v>
      </c>
      <c r="C174" s="6" t="e">
        <f aca="false">IF(B174&lt;&gt;B173,VLOOKUP(B174,#REF!!$A$1:$B$21,2)*1000+1,C173+1)</f>
        <v>#REF!</v>
      </c>
      <c r="D174" s="143" t="s">
        <v>759</v>
      </c>
      <c r="E174" s="143" t="s">
        <v>5872</v>
      </c>
      <c r="F174" s="144" t="s">
        <v>5873</v>
      </c>
      <c r="G174" s="145" t="n">
        <v>95.84</v>
      </c>
      <c r="H174" s="145" t="n">
        <v>81.46</v>
      </c>
      <c r="I174" s="145" t="n">
        <v>0</v>
      </c>
      <c r="J174" s="146" t="n">
        <v>4742</v>
      </c>
      <c r="K174" s="143" t="s">
        <v>5471</v>
      </c>
      <c r="L174" s="154" t="s">
        <v>5398</v>
      </c>
      <c r="M174" s="147"/>
      <c r="N174" s="147"/>
      <c r="O174" s="147"/>
      <c r="P174" s="147" t="n">
        <v>30669</v>
      </c>
      <c r="Q174" s="147" t="n">
        <v>1</v>
      </c>
      <c r="R174" s="147" t="n">
        <v>4742</v>
      </c>
      <c r="S174" s="147"/>
      <c r="T174" s="147" t="n">
        <v>0.4</v>
      </c>
      <c r="U174" s="147"/>
      <c r="V174" s="147"/>
      <c r="W174" s="147" t="n">
        <v>790</v>
      </c>
      <c r="X174" s="147"/>
      <c r="Y174" s="147"/>
      <c r="Z174" s="147"/>
      <c r="AA174" s="14"/>
      <c r="AB174" s="143"/>
      <c r="AC174" s="143"/>
      <c r="AD174" s="143"/>
      <c r="AE174" s="143"/>
      <c r="AF174" s="147"/>
      <c r="AG174" s="147"/>
      <c r="AH174" s="147"/>
      <c r="AI174" s="148"/>
      <c r="AJ174" s="149"/>
      <c r="AK174" s="143"/>
      <c r="AL174" s="2"/>
      <c r="AM174" s="141" t="n">
        <f aca="false">ROUND(+$H174*0.4,2)</f>
        <v>32.58</v>
      </c>
      <c r="AN174" s="141" t="n">
        <f aca="false">ROUND(+$H174*0.4,2)</f>
        <v>32.58</v>
      </c>
      <c r="AO174" s="141" t="n">
        <f aca="false">ROUND(+$H174*0.2,2)</f>
        <v>16.29</v>
      </c>
      <c r="AP174" s="141"/>
      <c r="AQ174" s="142"/>
      <c r="AR174" s="141"/>
      <c r="AS174" s="141"/>
      <c r="AT174" s="141"/>
      <c r="AU174" s="142"/>
      <c r="AV174" s="141"/>
      <c r="AW174" s="141"/>
      <c r="AX174" s="141"/>
      <c r="AY174" s="14"/>
      <c r="AZ174" s="14"/>
      <c r="BA174" s="14"/>
      <c r="BB174" s="6" t="s">
        <v>703</v>
      </c>
      <c r="BC174" s="155" t="s">
        <v>5874</v>
      </c>
      <c r="BD174" s="14"/>
    </row>
    <row collapsed="false" customFormat="false" customHeight="false" hidden="false" ht="15" outlineLevel="0" r="175">
      <c r="B175" s="6" t="s">
        <v>107</v>
      </c>
      <c r="C175" s="6" t="e">
        <f aca="false">IF(B175&lt;&gt;B174,VLOOKUP(B175,#REF!!$A$1:$B$21,2)*1000+1,C174+1)</f>
        <v>#REF!</v>
      </c>
      <c r="D175" s="6" t="s">
        <v>759</v>
      </c>
      <c r="E175" s="6" t="s">
        <v>5875</v>
      </c>
      <c r="F175" s="8" t="s">
        <v>5876</v>
      </c>
      <c r="G175" s="17" t="n">
        <v>72.73</v>
      </c>
      <c r="H175" s="17" t="n">
        <v>61.82</v>
      </c>
      <c r="I175" s="17" t="n">
        <v>61.82</v>
      </c>
      <c r="J175" s="138" t="n">
        <v>3796</v>
      </c>
      <c r="K175" s="6" t="s">
        <v>5471</v>
      </c>
      <c r="L175" s="6" t="n">
        <v>1</v>
      </c>
      <c r="M175" s="14"/>
      <c r="N175" s="14"/>
      <c r="O175" s="14"/>
      <c r="P175" s="14" t="n">
        <v>23273</v>
      </c>
      <c r="Q175" s="14" t="n">
        <v>1</v>
      </c>
      <c r="R175" s="14" t="n">
        <v>3796</v>
      </c>
      <c r="S175" s="14"/>
      <c r="T175" s="14" t="n">
        <v>0.4</v>
      </c>
      <c r="U175" s="14"/>
      <c r="V175" s="14"/>
      <c r="W175" s="14" t="n">
        <v>633</v>
      </c>
      <c r="X175" s="14"/>
      <c r="Y175" s="14"/>
      <c r="Z175" s="14"/>
      <c r="AA175" s="14"/>
      <c r="AB175" s="6" t="n">
        <v>1</v>
      </c>
      <c r="AC175" s="6" t="s">
        <v>762</v>
      </c>
      <c r="AD175" s="6" t="s">
        <v>5369</v>
      </c>
      <c r="AE175" s="6"/>
      <c r="AF175" s="14"/>
      <c r="AG175" s="14"/>
      <c r="AH175" s="14"/>
      <c r="AI175" s="10" t="n">
        <f aca="false">+H175-I175</f>
        <v>0</v>
      </c>
      <c r="AJ175" s="139" t="n">
        <f aca="false">+I175/H175</f>
        <v>1</v>
      </c>
      <c r="AK175" s="140" t="n">
        <f aca="false">IF(AB175&gt;=1,H175-I175,"on going")</f>
        <v>0</v>
      </c>
      <c r="AL175" s="2"/>
      <c r="AM175" s="141" t="n">
        <f aca="false">ROUND(+$H175*0.4,2)</f>
        <v>24.73</v>
      </c>
      <c r="AN175" s="141" t="n">
        <f aca="false">ROUND(+$H175*0.4,2)</f>
        <v>24.73</v>
      </c>
      <c r="AO175" s="141" t="n">
        <f aca="false">ROUND(+$H175*0.2,2)</f>
        <v>12.36</v>
      </c>
      <c r="AP175" s="141"/>
      <c r="AQ175" s="142"/>
      <c r="AR175" s="141"/>
      <c r="AS175" s="141"/>
      <c r="AT175" s="141"/>
      <c r="AU175" s="142"/>
      <c r="AV175" s="141"/>
      <c r="AW175" s="141"/>
      <c r="AX175" s="141"/>
      <c r="AY175" s="14"/>
      <c r="AZ175" s="14"/>
      <c r="BA175" s="14"/>
      <c r="BB175" s="6" t="s">
        <v>703</v>
      </c>
      <c r="BC175" s="26" t="s">
        <v>5877</v>
      </c>
      <c r="BD175" s="14"/>
    </row>
    <row collapsed="false" customFormat="false" customHeight="false" hidden="false" ht="15" outlineLevel="0" r="176">
      <c r="B176" s="6" t="s">
        <v>107</v>
      </c>
      <c r="C176" s="6" t="e">
        <f aca="false">IF(B176&lt;&gt;B175,VLOOKUP(B176,#REF!!$A$1:$B$21,2)*1000+1,C175+1)</f>
        <v>#REF!</v>
      </c>
      <c r="D176" s="6" t="s">
        <v>759</v>
      </c>
      <c r="E176" s="6" t="s">
        <v>5878</v>
      </c>
      <c r="F176" s="8" t="s">
        <v>5879</v>
      </c>
      <c r="G176" s="17" t="n">
        <v>61.21</v>
      </c>
      <c r="H176" s="17" t="n">
        <v>52.03</v>
      </c>
      <c r="I176" s="17" t="n">
        <v>52.03</v>
      </c>
      <c r="J176" s="138" t="n">
        <v>2122</v>
      </c>
      <c r="K176" s="6" t="s">
        <v>5471</v>
      </c>
      <c r="L176" s="6" t="n">
        <v>1</v>
      </c>
      <c r="M176" s="14"/>
      <c r="N176" s="14"/>
      <c r="O176" s="14"/>
      <c r="P176" s="14" t="n">
        <v>19587</v>
      </c>
      <c r="Q176" s="14" t="n">
        <v>1</v>
      </c>
      <c r="R176" s="14" t="n">
        <v>2122</v>
      </c>
      <c r="S176" s="14"/>
      <c r="T176" s="14" t="n">
        <v>0.4</v>
      </c>
      <c r="U176" s="14"/>
      <c r="V176" s="14"/>
      <c r="W176" s="14" t="n">
        <v>354</v>
      </c>
      <c r="X176" s="14"/>
      <c r="Y176" s="14"/>
      <c r="Z176" s="14"/>
      <c r="AA176" s="14"/>
      <c r="AB176" s="6" t="n">
        <v>1</v>
      </c>
      <c r="AC176" s="6" t="s">
        <v>762</v>
      </c>
      <c r="AD176" s="6" t="s">
        <v>5369</v>
      </c>
      <c r="AE176" s="6" t="s">
        <v>5880</v>
      </c>
      <c r="AF176" s="14"/>
      <c r="AG176" s="14"/>
      <c r="AH176" s="14"/>
      <c r="AI176" s="10" t="n">
        <f aca="false">+H176-I176</f>
        <v>0</v>
      </c>
      <c r="AJ176" s="139" t="n">
        <f aca="false">+I176/H176</f>
        <v>1</v>
      </c>
      <c r="AK176" s="140" t="n">
        <f aca="false">IF(AB176&gt;=1,H176-I176,"on going")</f>
        <v>0</v>
      </c>
      <c r="AL176" s="2"/>
      <c r="AM176" s="141" t="n">
        <f aca="false">ROUND(+$H176*0.4,2)</f>
        <v>20.81</v>
      </c>
      <c r="AN176" s="141" t="n">
        <f aca="false">ROUND(+$H176*0.4,2)</f>
        <v>20.81</v>
      </c>
      <c r="AO176" s="141" t="n">
        <f aca="false">ROUND(+$H176*0.2,2)</f>
        <v>10.41</v>
      </c>
      <c r="AP176" s="141"/>
      <c r="AQ176" s="142"/>
      <c r="AR176" s="141"/>
      <c r="AS176" s="141"/>
      <c r="AT176" s="141"/>
      <c r="AU176" s="142"/>
      <c r="AV176" s="141"/>
      <c r="AW176" s="141"/>
      <c r="AX176" s="141"/>
      <c r="AY176" s="14"/>
      <c r="AZ176" s="14"/>
      <c r="BA176" s="14"/>
      <c r="BB176" s="6" t="s">
        <v>703</v>
      </c>
      <c r="BC176" s="26" t="s">
        <v>5881</v>
      </c>
      <c r="BD176" s="14"/>
    </row>
    <row collapsed="false" customFormat="false" customHeight="false" hidden="false" ht="15" outlineLevel="0" r="177">
      <c r="B177" s="6" t="s">
        <v>107</v>
      </c>
      <c r="C177" s="6" t="e">
        <f aca="false">IF(B177&lt;&gt;B176,VLOOKUP(B177,#REF!!$A$1:$B$21,2)*1000+1,C176+1)</f>
        <v>#REF!</v>
      </c>
      <c r="D177" s="6" t="s">
        <v>759</v>
      </c>
      <c r="E177" s="6" t="s">
        <v>5882</v>
      </c>
      <c r="F177" s="8" t="s">
        <v>5883</v>
      </c>
      <c r="G177" s="17" t="n">
        <v>84.64</v>
      </c>
      <c r="H177" s="17" t="n">
        <v>71.94</v>
      </c>
      <c r="I177" s="17" t="n">
        <v>71.94</v>
      </c>
      <c r="J177" s="138" t="n">
        <v>3734</v>
      </c>
      <c r="K177" s="6" t="s">
        <v>5471</v>
      </c>
      <c r="L177" s="6" t="n">
        <v>1</v>
      </c>
      <c r="M177" s="14"/>
      <c r="N177" s="14"/>
      <c r="O177" s="14"/>
      <c r="P177" s="14" t="n">
        <v>27085</v>
      </c>
      <c r="Q177" s="14" t="n">
        <v>1</v>
      </c>
      <c r="R177" s="14" t="n">
        <v>3734</v>
      </c>
      <c r="S177" s="14"/>
      <c r="T177" s="14" t="n">
        <v>0.4</v>
      </c>
      <c r="U177" s="14"/>
      <c r="V177" s="14"/>
      <c r="W177" s="14" t="n">
        <v>622</v>
      </c>
      <c r="X177" s="14"/>
      <c r="Y177" s="14"/>
      <c r="Z177" s="14"/>
      <c r="AA177" s="14"/>
      <c r="AB177" s="6" t="n">
        <v>1</v>
      </c>
      <c r="AC177" s="6" t="s">
        <v>762</v>
      </c>
      <c r="AD177" s="6" t="s">
        <v>5369</v>
      </c>
      <c r="AE177" s="6" t="n">
        <v>2009</v>
      </c>
      <c r="AF177" s="14"/>
      <c r="AG177" s="14"/>
      <c r="AH177" s="14"/>
      <c r="AI177" s="10" t="n">
        <f aca="false">+H177-I177</f>
        <v>0</v>
      </c>
      <c r="AJ177" s="139" t="n">
        <f aca="false">+I177/H177</f>
        <v>1</v>
      </c>
      <c r="AK177" s="140" t="n">
        <f aca="false">IF(AB177&gt;=1,H177-I177,"on going")</f>
        <v>0</v>
      </c>
      <c r="AL177" s="2"/>
      <c r="AM177" s="141" t="n">
        <f aca="false">ROUND(+$H177*0.4,2)</f>
        <v>28.78</v>
      </c>
      <c r="AN177" s="141" t="n">
        <f aca="false">ROUND(+$H177*0.4,2)</f>
        <v>28.78</v>
      </c>
      <c r="AO177" s="141" t="n">
        <f aca="false">ROUND(+$H177*0.2,2)</f>
        <v>14.39</v>
      </c>
      <c r="AP177" s="141"/>
      <c r="AQ177" s="142"/>
      <c r="AR177" s="141"/>
      <c r="AS177" s="141"/>
      <c r="AT177" s="141"/>
      <c r="AU177" s="142"/>
      <c r="AV177" s="141"/>
      <c r="AW177" s="141"/>
      <c r="AX177" s="141"/>
      <c r="AY177" s="14"/>
      <c r="AZ177" s="14"/>
      <c r="BA177" s="14"/>
      <c r="BB177" s="6" t="s">
        <v>703</v>
      </c>
      <c r="BC177" s="26" t="s">
        <v>4504</v>
      </c>
      <c r="BD177" s="14"/>
    </row>
    <row collapsed="false" customFormat="false" customHeight="false" hidden="false" ht="15" outlineLevel="0" r="178">
      <c r="B178" s="6" t="s">
        <v>107</v>
      </c>
      <c r="C178" s="6" t="e">
        <f aca="false">IF(B178&lt;&gt;B177,VLOOKUP(B178,#REF!!$A$1:$B$21,2)*1000+1,C177+1)</f>
        <v>#REF!</v>
      </c>
      <c r="D178" s="6" t="s">
        <v>759</v>
      </c>
      <c r="E178" s="6" t="s">
        <v>760</v>
      </c>
      <c r="F178" s="8" t="s">
        <v>761</v>
      </c>
      <c r="G178" s="17" t="n">
        <v>92.58</v>
      </c>
      <c r="H178" s="17" t="n">
        <v>78.69</v>
      </c>
      <c r="I178" s="17" t="n">
        <v>32.53</v>
      </c>
      <c r="J178" s="138" t="n">
        <v>5929</v>
      </c>
      <c r="K178" s="6" t="s">
        <v>5471</v>
      </c>
      <c r="L178" s="6" t="n">
        <v>1</v>
      </c>
      <c r="M178" s="14"/>
      <c r="N178" s="14"/>
      <c r="O178" s="14"/>
      <c r="P178" s="14" t="n">
        <v>29625</v>
      </c>
      <c r="Q178" s="14" t="n">
        <v>1</v>
      </c>
      <c r="R178" s="14" t="n">
        <v>5929</v>
      </c>
      <c r="S178" s="14"/>
      <c r="T178" s="14" t="n">
        <v>0.4</v>
      </c>
      <c r="U178" s="14"/>
      <c r="V178" s="14"/>
      <c r="W178" s="14" t="n">
        <v>988</v>
      </c>
      <c r="X178" s="14"/>
      <c r="Y178" s="14"/>
      <c r="Z178" s="14"/>
      <c r="AA178" s="14"/>
      <c r="AB178" s="6" t="n">
        <v>0</v>
      </c>
      <c r="AC178" s="6" t="s">
        <v>762</v>
      </c>
      <c r="AD178" s="6" t="s">
        <v>5369</v>
      </c>
      <c r="AE178" s="6"/>
      <c r="AF178" s="14"/>
      <c r="AG178" s="14"/>
      <c r="AH178" s="14"/>
      <c r="AI178" s="10" t="n">
        <f aca="false">+H178-I178</f>
        <v>46.16</v>
      </c>
      <c r="AJ178" s="139" t="n">
        <f aca="false">+I178/H178</f>
        <v>0.413394332189605</v>
      </c>
      <c r="AK178" s="140" t="n">
        <f aca="false">IF(AB178&gt;=1,H178-I178,"on going")</f>
        <v>0</v>
      </c>
      <c r="AL178" s="2"/>
      <c r="AM178" s="141" t="n">
        <f aca="false">ROUND(+$H178*0.4,2)</f>
        <v>31.48</v>
      </c>
      <c r="AN178" s="141" t="n">
        <f aca="false">ROUND(+$H178*0.4,2)</f>
        <v>31.48</v>
      </c>
      <c r="AO178" s="141" t="n">
        <f aca="false">ROUND(+$H178*0.2,2)</f>
        <v>15.74</v>
      </c>
      <c r="AP178" s="141"/>
      <c r="AQ178" s="142"/>
      <c r="AR178" s="141"/>
      <c r="AS178" s="141"/>
      <c r="AT178" s="141"/>
      <c r="AU178" s="142"/>
      <c r="AV178" s="141"/>
      <c r="AW178" s="141"/>
      <c r="AX178" s="142"/>
      <c r="AY178" s="14"/>
      <c r="AZ178" s="14"/>
      <c r="BA178" s="14"/>
      <c r="BB178" s="6" t="s">
        <v>703</v>
      </c>
      <c r="BC178" s="26" t="s">
        <v>758</v>
      </c>
      <c r="BD178" s="14"/>
    </row>
    <row collapsed="false" customFormat="false" customHeight="false" hidden="false" ht="15" outlineLevel="0" r="179">
      <c r="B179" s="6" t="s">
        <v>107</v>
      </c>
      <c r="C179" s="6" t="e">
        <f aca="false">IF(B179&lt;&gt;B178,VLOOKUP(B179,#REF!!$A$1:$B$21,2)*1000+1,C178+1)</f>
        <v>#REF!</v>
      </c>
      <c r="D179" s="6" t="s">
        <v>759</v>
      </c>
      <c r="E179" s="6" t="s">
        <v>5884</v>
      </c>
      <c r="F179" s="8" t="s">
        <v>5885</v>
      </c>
      <c r="G179" s="17" t="n">
        <v>53.06</v>
      </c>
      <c r="H179" s="17" t="n">
        <v>45.1</v>
      </c>
      <c r="I179" s="17" t="n">
        <v>45.1</v>
      </c>
      <c r="J179" s="138" t="n">
        <v>9268</v>
      </c>
      <c r="K179" s="6" t="s">
        <v>5471</v>
      </c>
      <c r="L179" s="6" t="n">
        <v>1</v>
      </c>
      <c r="M179" s="14"/>
      <c r="N179" s="14"/>
      <c r="O179" s="14"/>
      <c r="P179" s="14" t="n">
        <v>16979</v>
      </c>
      <c r="Q179" s="14" t="n">
        <v>1</v>
      </c>
      <c r="R179" s="14" t="n">
        <v>9268</v>
      </c>
      <c r="S179" s="14"/>
      <c r="T179" s="14" t="n">
        <v>0.4</v>
      </c>
      <c r="U179" s="14"/>
      <c r="V179" s="14"/>
      <c r="W179" s="14" t="n">
        <v>1545</v>
      </c>
      <c r="X179" s="14"/>
      <c r="Y179" s="14"/>
      <c r="Z179" s="14"/>
      <c r="AA179" s="14"/>
      <c r="AB179" s="6" t="n">
        <v>1</v>
      </c>
      <c r="AC179" s="6" t="s">
        <v>762</v>
      </c>
      <c r="AD179" s="6" t="s">
        <v>5369</v>
      </c>
      <c r="AE179" s="6" t="n">
        <v>2009</v>
      </c>
      <c r="AF179" s="14"/>
      <c r="AG179" s="14"/>
      <c r="AH179" s="14"/>
      <c r="AI179" s="10" t="n">
        <f aca="false">+H179-I179</f>
        <v>0</v>
      </c>
      <c r="AJ179" s="139" t="n">
        <f aca="false">+I179/H179</f>
        <v>1</v>
      </c>
      <c r="AK179" s="140" t="n">
        <f aca="false">IF(AB179&gt;=1,H179-I179,"on going")</f>
        <v>0</v>
      </c>
      <c r="AL179" s="2"/>
      <c r="AM179" s="141" t="n">
        <f aca="false">ROUND(+$H179*0.4,2)</f>
        <v>18.04</v>
      </c>
      <c r="AN179" s="141" t="n">
        <f aca="false">ROUND(+$H179*0.4,2)</f>
        <v>18.04</v>
      </c>
      <c r="AO179" s="141" t="n">
        <f aca="false">ROUND(+$H179*0.2,2)</f>
        <v>9.02</v>
      </c>
      <c r="AP179" s="141"/>
      <c r="AQ179" s="142"/>
      <c r="AR179" s="141"/>
      <c r="AS179" s="141"/>
      <c r="AT179" s="141"/>
      <c r="AU179" s="142"/>
      <c r="AV179" s="141"/>
      <c r="AW179" s="141"/>
      <c r="AX179" s="142"/>
      <c r="AY179" s="14"/>
      <c r="AZ179" s="14"/>
      <c r="BA179" s="14"/>
      <c r="BB179" s="6" t="s">
        <v>703</v>
      </c>
      <c r="BC179" s="26" t="s">
        <v>5886</v>
      </c>
      <c r="BD179" s="14"/>
    </row>
    <row collapsed="false" customFormat="false" customHeight="false" hidden="false" ht="15" outlineLevel="0" r="180">
      <c r="B180" s="6" t="s">
        <v>107</v>
      </c>
      <c r="C180" s="6" t="e">
        <f aca="false">IF(B180&lt;&gt;B179,VLOOKUP(B180,#REF!!$A$1:$B$21,2)*1000+1,C179+1)</f>
        <v>#REF!</v>
      </c>
      <c r="D180" s="6" t="s">
        <v>759</v>
      </c>
      <c r="E180" s="6" t="s">
        <v>5887</v>
      </c>
      <c r="F180" s="8" t="s">
        <v>5888</v>
      </c>
      <c r="G180" s="17" t="n">
        <v>25.6</v>
      </c>
      <c r="H180" s="17" t="n">
        <v>21.76</v>
      </c>
      <c r="I180" s="17" t="n">
        <v>21.76</v>
      </c>
      <c r="J180" s="138" t="n">
        <v>4251</v>
      </c>
      <c r="K180" s="6" t="s">
        <v>5471</v>
      </c>
      <c r="L180" s="6" t="n">
        <v>1</v>
      </c>
      <c r="M180" s="14"/>
      <c r="N180" s="14"/>
      <c r="O180" s="14"/>
      <c r="P180" s="14" t="n">
        <v>8192</v>
      </c>
      <c r="Q180" s="14" t="n">
        <v>1</v>
      </c>
      <c r="R180" s="14" t="n">
        <v>4251</v>
      </c>
      <c r="S180" s="14"/>
      <c r="T180" s="14" t="n">
        <v>0.4</v>
      </c>
      <c r="U180" s="14"/>
      <c r="V180" s="14"/>
      <c r="W180" s="14" t="n">
        <v>709</v>
      </c>
      <c r="X180" s="14"/>
      <c r="Y180" s="14"/>
      <c r="Z180" s="14"/>
      <c r="AA180" s="14"/>
      <c r="AB180" s="6" t="n">
        <v>1</v>
      </c>
      <c r="AC180" s="6" t="s">
        <v>762</v>
      </c>
      <c r="AD180" s="6" t="s">
        <v>5369</v>
      </c>
      <c r="AE180" s="6" t="n">
        <v>2009</v>
      </c>
      <c r="AF180" s="14"/>
      <c r="AG180" s="14"/>
      <c r="AH180" s="14"/>
      <c r="AI180" s="10" t="n">
        <f aca="false">+H180-I180</f>
        <v>0</v>
      </c>
      <c r="AJ180" s="139" t="n">
        <f aca="false">+I180/H180</f>
        <v>1</v>
      </c>
      <c r="AK180" s="140" t="n">
        <f aca="false">IF(AB180&gt;=1,H180-I180,"on going")</f>
        <v>0</v>
      </c>
      <c r="AL180" s="2"/>
      <c r="AM180" s="141" t="n">
        <f aca="false">ROUND(+$H180*0.4,2)</f>
        <v>8.7</v>
      </c>
      <c r="AN180" s="141" t="n">
        <f aca="false">ROUND(+$H180*0.4,2)</f>
        <v>8.7</v>
      </c>
      <c r="AO180" s="141" t="n">
        <f aca="false">ROUND(+$H180*0.2,2)</f>
        <v>4.35</v>
      </c>
      <c r="AP180" s="141"/>
      <c r="AQ180" s="142"/>
      <c r="AR180" s="141"/>
      <c r="AS180" s="141"/>
      <c r="AT180" s="141"/>
      <c r="AU180" s="142"/>
      <c r="AV180" s="141"/>
      <c r="AW180" s="141"/>
      <c r="AX180" s="142"/>
      <c r="AY180" s="14"/>
      <c r="AZ180" s="14"/>
      <c r="BA180" s="14"/>
      <c r="BB180" s="6" t="s">
        <v>703</v>
      </c>
      <c r="BC180" s="26" t="s">
        <v>5889</v>
      </c>
      <c r="BD180" s="14"/>
    </row>
    <row collapsed="false" customFormat="false" customHeight="false" hidden="false" ht="15" outlineLevel="0" r="181">
      <c r="B181" s="6" t="s">
        <v>85</v>
      </c>
      <c r="C181" s="6" t="e">
        <f aca="false">IF(B181&lt;&gt;B180,VLOOKUP(B181,#REF!!$A$1:$B$21,2)*1000+1,C180+1)</f>
        <v>#REF!</v>
      </c>
      <c r="D181" s="6" t="s">
        <v>759</v>
      </c>
      <c r="E181" s="6" t="s">
        <v>5890</v>
      </c>
      <c r="F181" s="8" t="s">
        <v>5891</v>
      </c>
      <c r="G181" s="17" t="n">
        <v>275</v>
      </c>
      <c r="H181" s="17" t="n">
        <v>180.85</v>
      </c>
      <c r="I181" s="17" t="n">
        <v>180.85</v>
      </c>
      <c r="J181" s="157" t="n">
        <v>21531</v>
      </c>
      <c r="K181" s="6" t="s">
        <v>5471</v>
      </c>
      <c r="L181" s="6" t="n">
        <v>1</v>
      </c>
      <c r="M181" s="14"/>
      <c r="N181" s="14"/>
      <c r="O181" s="14"/>
      <c r="P181" s="14" t="n">
        <v>68083</v>
      </c>
      <c r="Q181" s="14" t="n">
        <v>1</v>
      </c>
      <c r="R181" s="14" t="n">
        <v>21531</v>
      </c>
      <c r="S181" s="14"/>
      <c r="T181" s="14" t="n">
        <v>0.15</v>
      </c>
      <c r="U181" s="14"/>
      <c r="V181" s="14"/>
      <c r="W181" s="14" t="n">
        <v>3589</v>
      </c>
      <c r="X181" s="14"/>
      <c r="Y181" s="14"/>
      <c r="Z181" s="14"/>
      <c r="AA181" s="14"/>
      <c r="AB181" s="6" t="n">
        <v>1</v>
      </c>
      <c r="AC181" s="6" t="s">
        <v>762</v>
      </c>
      <c r="AD181" s="6" t="s">
        <v>5369</v>
      </c>
      <c r="AE181" s="6" t="s">
        <v>5892</v>
      </c>
      <c r="AF181" s="14"/>
      <c r="AG181" s="14"/>
      <c r="AH181" s="14"/>
      <c r="AI181" s="10" t="n">
        <f aca="false">+H181-I181</f>
        <v>0</v>
      </c>
      <c r="AJ181" s="139" t="n">
        <f aca="false">+I181/H181</f>
        <v>1</v>
      </c>
      <c r="AK181" s="140" t="n">
        <f aca="false">IF(AB181&gt;=1,H181-I181,"on going")</f>
        <v>0</v>
      </c>
      <c r="AL181" s="2"/>
      <c r="AM181" s="141" t="n">
        <f aca="false">ROUND(+$H181*0.4,2)</f>
        <v>72.34</v>
      </c>
      <c r="AN181" s="141" t="n">
        <f aca="false">ROUND(+$H181*0.4,2)</f>
        <v>72.34</v>
      </c>
      <c r="AO181" s="141" t="n">
        <f aca="false">ROUND(+$H181*0.2,2)</f>
        <v>36.17</v>
      </c>
      <c r="AP181" s="141"/>
      <c r="AQ181" s="142"/>
      <c r="AR181" s="141"/>
      <c r="AS181" s="141"/>
      <c r="AT181" s="141"/>
      <c r="AU181" s="142"/>
      <c r="AV181" s="141"/>
      <c r="AW181" s="141"/>
      <c r="AX181" s="142"/>
      <c r="AY181" s="14"/>
      <c r="AZ181" s="14"/>
      <c r="BA181" s="14"/>
      <c r="BB181" s="6" t="s">
        <v>703</v>
      </c>
      <c r="BC181" s="26" t="s">
        <v>5893</v>
      </c>
      <c r="BD181" s="14"/>
    </row>
    <row collapsed="false" customFormat="false" customHeight="false" hidden="false" ht="15" outlineLevel="0" r="182">
      <c r="B182" s="6" t="s">
        <v>48</v>
      </c>
      <c r="C182" s="6" t="e">
        <f aca="false">IF(B182&lt;&gt;B181,VLOOKUP(B182,#REF!!$A$1:$B$21,2)*1000+1,C181+1)</f>
        <v>#REF!</v>
      </c>
      <c r="D182" s="6" t="s">
        <v>759</v>
      </c>
      <c r="E182" s="6" t="s">
        <v>5894</v>
      </c>
      <c r="F182" s="8" t="s">
        <v>5895</v>
      </c>
      <c r="G182" s="17" t="n">
        <v>131.77</v>
      </c>
      <c r="H182" s="17" t="n">
        <v>112</v>
      </c>
      <c r="I182" s="17" t="n">
        <v>112</v>
      </c>
      <c r="J182" s="138" t="n">
        <v>10387</v>
      </c>
      <c r="K182" s="6" t="s">
        <v>5471</v>
      </c>
      <c r="L182" s="6" t="n">
        <v>1</v>
      </c>
      <c r="M182" s="14"/>
      <c r="N182" s="14"/>
      <c r="O182" s="14"/>
      <c r="P182" s="14" t="n">
        <v>42167</v>
      </c>
      <c r="Q182" s="14" t="n">
        <v>1</v>
      </c>
      <c r="R182" s="14" t="n">
        <v>10387</v>
      </c>
      <c r="S182" s="14"/>
      <c r="T182" s="14" t="n">
        <v>0.25</v>
      </c>
      <c r="U182" s="14"/>
      <c r="V182" s="14"/>
      <c r="W182" s="14" t="n">
        <v>1731</v>
      </c>
      <c r="X182" s="14"/>
      <c r="Y182" s="14"/>
      <c r="Z182" s="14"/>
      <c r="AA182" s="14"/>
      <c r="AB182" s="6" t="n">
        <v>1</v>
      </c>
      <c r="AC182" s="6" t="s">
        <v>762</v>
      </c>
      <c r="AD182" s="6" t="s">
        <v>5369</v>
      </c>
      <c r="AE182" s="6" t="s">
        <v>5705</v>
      </c>
      <c r="AF182" s="14"/>
      <c r="AG182" s="14"/>
      <c r="AH182" s="14"/>
      <c r="AI182" s="10" t="n">
        <f aca="false">+H182-I182</f>
        <v>0</v>
      </c>
      <c r="AJ182" s="139" t="n">
        <f aca="false">+I182/H182</f>
        <v>1</v>
      </c>
      <c r="AK182" s="140" t="n">
        <f aca="false">IF(AB182&gt;=1,H182-I182,"on going")</f>
        <v>0</v>
      </c>
      <c r="AL182" s="2"/>
      <c r="AM182" s="141" t="n">
        <f aca="false">ROUND(+$H182*0.4,2)</f>
        <v>44.8</v>
      </c>
      <c r="AN182" s="141" t="n">
        <f aca="false">ROUND(+$H182*0.4,2)</f>
        <v>44.8</v>
      </c>
      <c r="AO182" s="141" t="n">
        <f aca="false">ROUND(+$H182*0.2,2)</f>
        <v>22.4</v>
      </c>
      <c r="AP182" s="141"/>
      <c r="AQ182" s="142"/>
      <c r="AR182" s="141"/>
      <c r="AS182" s="141"/>
      <c r="AT182" s="141"/>
      <c r="AU182" s="141"/>
      <c r="AV182" s="142"/>
      <c r="AW182" s="142"/>
      <c r="AX182" s="141"/>
      <c r="AY182" s="14"/>
      <c r="AZ182" s="14"/>
      <c r="BA182" s="14"/>
      <c r="BB182" s="6" t="s">
        <v>703</v>
      </c>
      <c r="BC182" s="26" t="s">
        <v>5896</v>
      </c>
      <c r="BD182" s="14"/>
    </row>
    <row collapsed="false" customFormat="false" customHeight="false" hidden="false" ht="15" outlineLevel="0" r="183">
      <c r="B183" s="6" t="s">
        <v>48</v>
      </c>
      <c r="C183" s="6" t="e">
        <f aca="false">IF(B183&lt;&gt;B182,VLOOKUP(B183,#REF!!$A$1:$B$21,2)*1000+1,C182+1)</f>
        <v>#REF!</v>
      </c>
      <c r="D183" s="6" t="s">
        <v>759</v>
      </c>
      <c r="E183" s="6" t="s">
        <v>5897</v>
      </c>
      <c r="F183" s="8" t="s">
        <v>5898</v>
      </c>
      <c r="G183" s="17" t="n">
        <v>139.2</v>
      </c>
      <c r="H183" s="17" t="n">
        <v>118.32</v>
      </c>
      <c r="I183" s="17" t="n">
        <v>118.32</v>
      </c>
      <c r="J183" s="138" t="n">
        <v>11136</v>
      </c>
      <c r="K183" s="6" t="s">
        <v>5471</v>
      </c>
      <c r="L183" s="6" t="n">
        <v>1</v>
      </c>
      <c r="M183" s="14"/>
      <c r="N183" s="14"/>
      <c r="O183" s="14"/>
      <c r="P183" s="14" t="n">
        <v>44544</v>
      </c>
      <c r="Q183" s="14" t="n">
        <v>1</v>
      </c>
      <c r="R183" s="14" t="n">
        <v>11136</v>
      </c>
      <c r="S183" s="14"/>
      <c r="T183" s="14" t="n">
        <v>0.25</v>
      </c>
      <c r="U183" s="14"/>
      <c r="V183" s="14"/>
      <c r="W183" s="14" t="n">
        <v>1856</v>
      </c>
      <c r="X183" s="14"/>
      <c r="Y183" s="14"/>
      <c r="Z183" s="14"/>
      <c r="AA183" s="14"/>
      <c r="AB183" s="6" t="n">
        <v>1</v>
      </c>
      <c r="AC183" s="6" t="s">
        <v>762</v>
      </c>
      <c r="AD183" s="6" t="s">
        <v>5369</v>
      </c>
      <c r="AE183" s="6" t="s">
        <v>5899</v>
      </c>
      <c r="AF183" s="14"/>
      <c r="AG183" s="14"/>
      <c r="AH183" s="14"/>
      <c r="AI183" s="10" t="n">
        <f aca="false">+H183-I183</f>
        <v>0</v>
      </c>
      <c r="AJ183" s="139" t="n">
        <f aca="false">+I183/H183</f>
        <v>1</v>
      </c>
      <c r="AK183" s="140" t="n">
        <f aca="false">IF(AB183&gt;=1,H183-I183,"on going")</f>
        <v>0</v>
      </c>
      <c r="AL183" s="2"/>
      <c r="AM183" s="141" t="n">
        <f aca="false">ROUND(+$H183*0.4,2)</f>
        <v>47.33</v>
      </c>
      <c r="AN183" s="141" t="n">
        <f aca="false">ROUND(+$H183*0.4,2)</f>
        <v>47.33</v>
      </c>
      <c r="AO183" s="141" t="n">
        <f aca="false">ROUND(+$H183*0.2,2)</f>
        <v>23.66</v>
      </c>
      <c r="AP183" s="141"/>
      <c r="AQ183" s="142"/>
      <c r="AR183" s="141"/>
      <c r="AS183" s="141"/>
      <c r="AT183" s="141"/>
      <c r="AU183" s="141"/>
      <c r="AV183" s="142"/>
      <c r="AW183" s="142"/>
      <c r="AX183" s="141"/>
      <c r="AY183" s="14"/>
      <c r="AZ183" s="152"/>
      <c r="BA183" s="14"/>
      <c r="BB183" s="6" t="s">
        <v>703</v>
      </c>
      <c r="BC183" s="26" t="s">
        <v>5900</v>
      </c>
      <c r="BD183" s="14"/>
    </row>
    <row collapsed="false" customFormat="false" customHeight="false" hidden="false" ht="15" outlineLevel="0" r="184">
      <c r="B184" s="6" t="s">
        <v>48</v>
      </c>
      <c r="C184" s="6" t="e">
        <f aca="false">IF(B184&lt;&gt;B183,VLOOKUP(B184,#REF!!$A$1:$B$21,2)*1000+1,C183+1)</f>
        <v>#REF!</v>
      </c>
      <c r="D184" s="6" t="s">
        <v>759</v>
      </c>
      <c r="E184" s="6" t="s">
        <v>5901</v>
      </c>
      <c r="F184" s="8" t="s">
        <v>5902</v>
      </c>
      <c r="G184" s="17" t="n">
        <v>45.73</v>
      </c>
      <c r="H184" s="17" t="n">
        <v>38.87</v>
      </c>
      <c r="I184" s="17" t="n">
        <v>38.87</v>
      </c>
      <c r="J184" s="138" t="n">
        <v>3030</v>
      </c>
      <c r="K184" s="6" t="s">
        <v>5471</v>
      </c>
      <c r="L184" s="6" t="n">
        <v>1</v>
      </c>
      <c r="M184" s="14"/>
      <c r="N184" s="14"/>
      <c r="O184" s="14"/>
      <c r="P184" s="14" t="n">
        <v>14633</v>
      </c>
      <c r="Q184" s="14" t="n">
        <v>1</v>
      </c>
      <c r="R184" s="14" t="n">
        <v>3030</v>
      </c>
      <c r="S184" s="14"/>
      <c r="T184" s="14" t="n">
        <v>0.25</v>
      </c>
      <c r="U184" s="14"/>
      <c r="V184" s="14"/>
      <c r="W184" s="14" t="n">
        <v>505</v>
      </c>
      <c r="X184" s="14"/>
      <c r="Y184" s="14"/>
      <c r="Z184" s="14"/>
      <c r="AA184" s="14"/>
      <c r="AB184" s="6" t="n">
        <v>1</v>
      </c>
      <c r="AC184" s="6" t="s">
        <v>762</v>
      </c>
      <c r="AD184" s="6" t="s">
        <v>5369</v>
      </c>
      <c r="AE184" s="6" t="s">
        <v>5899</v>
      </c>
      <c r="AF184" s="14"/>
      <c r="AG184" s="14"/>
      <c r="AH184" s="14"/>
      <c r="AI184" s="10" t="n">
        <f aca="false">+H184-I184</f>
        <v>0</v>
      </c>
      <c r="AJ184" s="139" t="n">
        <f aca="false">+I184/H184</f>
        <v>1</v>
      </c>
      <c r="AK184" s="140" t="n">
        <f aca="false">IF(AB184&gt;=1,H184-I184,"on going")</f>
        <v>0</v>
      </c>
      <c r="AL184" s="2"/>
      <c r="AM184" s="141" t="n">
        <f aca="false">ROUND(+$H184*0.4,2)</f>
        <v>15.55</v>
      </c>
      <c r="AN184" s="141" t="n">
        <f aca="false">ROUND(+$H184*0.4,2)</f>
        <v>15.55</v>
      </c>
      <c r="AO184" s="141" t="n">
        <f aca="false">ROUND(+$H184*0.2,2)</f>
        <v>7.77</v>
      </c>
      <c r="AP184" s="141"/>
      <c r="AQ184" s="142"/>
      <c r="AR184" s="141"/>
      <c r="AS184" s="141"/>
      <c r="AT184" s="141"/>
      <c r="AU184" s="153"/>
      <c r="AV184" s="142"/>
      <c r="AW184" s="142"/>
      <c r="AX184" s="141"/>
      <c r="AY184" s="14"/>
      <c r="AZ184" s="152"/>
      <c r="BA184" s="14"/>
      <c r="BB184" s="6" t="s">
        <v>703</v>
      </c>
      <c r="BC184" s="26" t="s">
        <v>5903</v>
      </c>
      <c r="BD184" s="14"/>
    </row>
    <row collapsed="false" customFormat="false" customHeight="false" hidden="false" ht="15" outlineLevel="0" r="185">
      <c r="B185" s="6" t="s">
        <v>48</v>
      </c>
      <c r="C185" s="6" t="e">
        <f aca="false">IF(B185&lt;&gt;B184,VLOOKUP(B185,#REF!!$A$1:$B$21,2)*1000+1,C184+1)</f>
        <v>#REF!</v>
      </c>
      <c r="D185" s="6" t="s">
        <v>759</v>
      </c>
      <c r="E185" s="6" t="s">
        <v>5904</v>
      </c>
      <c r="F185" s="8" t="s">
        <v>5905</v>
      </c>
      <c r="G185" s="17" t="n">
        <v>147.4</v>
      </c>
      <c r="H185" s="17" t="n">
        <v>125.29</v>
      </c>
      <c r="I185" s="17" t="n">
        <v>125.29</v>
      </c>
      <c r="J185" s="138" t="n">
        <v>11649</v>
      </c>
      <c r="K185" s="6" t="s">
        <v>5471</v>
      </c>
      <c r="L185" s="6" t="n">
        <v>1</v>
      </c>
      <c r="M185" s="14"/>
      <c r="N185" s="14"/>
      <c r="O185" s="14"/>
      <c r="P185" s="14" t="n">
        <v>47168</v>
      </c>
      <c r="Q185" s="14" t="n">
        <v>1</v>
      </c>
      <c r="R185" s="14" t="n">
        <v>11649</v>
      </c>
      <c r="S185" s="14"/>
      <c r="T185" s="14" t="n">
        <v>0.25</v>
      </c>
      <c r="U185" s="14"/>
      <c r="V185" s="14"/>
      <c r="W185" s="14" t="n">
        <v>1942</v>
      </c>
      <c r="X185" s="14"/>
      <c r="Y185" s="14"/>
      <c r="Z185" s="14"/>
      <c r="AA185" s="14"/>
      <c r="AB185" s="6" t="n">
        <v>1</v>
      </c>
      <c r="AC185" s="6" t="s">
        <v>762</v>
      </c>
      <c r="AD185" s="6" t="s">
        <v>5369</v>
      </c>
      <c r="AE185" s="6" t="s">
        <v>5906</v>
      </c>
      <c r="AF185" s="14"/>
      <c r="AG185" s="14"/>
      <c r="AH185" s="14"/>
      <c r="AI185" s="10" t="n">
        <f aca="false">+H185-I185</f>
        <v>0</v>
      </c>
      <c r="AJ185" s="139" t="n">
        <f aca="false">+I185/H185</f>
        <v>1</v>
      </c>
      <c r="AK185" s="140" t="n">
        <f aca="false">IF(AB185&gt;=1,H185-I185,"on going")</f>
        <v>0</v>
      </c>
      <c r="AL185" s="2"/>
      <c r="AM185" s="141" t="n">
        <f aca="false">ROUND(+$H185*0.4,2)</f>
        <v>50.12</v>
      </c>
      <c r="AN185" s="141" t="n">
        <f aca="false">ROUND(+$H185*0.4,2)</f>
        <v>50.12</v>
      </c>
      <c r="AO185" s="141" t="n">
        <f aca="false">ROUND(+$H185*0.2,2)</f>
        <v>25.06</v>
      </c>
      <c r="AP185" s="141"/>
      <c r="AQ185" s="142"/>
      <c r="AR185" s="141"/>
      <c r="AS185" s="141"/>
      <c r="AT185" s="141"/>
      <c r="AU185" s="141"/>
      <c r="AV185" s="142"/>
      <c r="AW185" s="142"/>
      <c r="AX185" s="141"/>
      <c r="AY185" s="14"/>
      <c r="AZ185" s="14"/>
      <c r="BA185" s="14"/>
      <c r="BB185" s="6" t="s">
        <v>703</v>
      </c>
      <c r="BC185" s="26" t="s">
        <v>5907</v>
      </c>
      <c r="BD185" s="14"/>
    </row>
    <row collapsed="false" customFormat="false" customHeight="false" hidden="false" ht="15" outlineLevel="0" r="186">
      <c r="B186" s="6" t="s">
        <v>48</v>
      </c>
      <c r="C186" s="6" t="e">
        <f aca="false">IF(B186&lt;&gt;B185,VLOOKUP(B186,#REF!!$A$1:$B$21,2)*1000+1,C185+1)</f>
        <v>#REF!</v>
      </c>
      <c r="D186" s="6" t="s">
        <v>759</v>
      </c>
      <c r="E186" s="6" t="s">
        <v>5908</v>
      </c>
      <c r="F186" s="8" t="s">
        <v>5909</v>
      </c>
      <c r="G186" s="17" t="n">
        <v>171.6</v>
      </c>
      <c r="H186" s="17" t="n">
        <v>145.86</v>
      </c>
      <c r="I186" s="17" t="n">
        <v>145.86</v>
      </c>
      <c r="J186" s="138" t="n">
        <v>11207</v>
      </c>
      <c r="K186" s="6" t="s">
        <v>5471</v>
      </c>
      <c r="L186" s="6" t="n">
        <v>1</v>
      </c>
      <c r="M186" s="14"/>
      <c r="N186" s="14"/>
      <c r="O186" s="14"/>
      <c r="P186" s="14" t="n">
        <v>54912</v>
      </c>
      <c r="Q186" s="14" t="n">
        <v>2</v>
      </c>
      <c r="R186" s="14" t="n">
        <v>11207</v>
      </c>
      <c r="S186" s="14"/>
      <c r="T186" s="14" t="n">
        <v>0.25</v>
      </c>
      <c r="U186" s="14"/>
      <c r="V186" s="14"/>
      <c r="W186" s="14" t="n">
        <v>1868</v>
      </c>
      <c r="X186" s="14"/>
      <c r="Y186" s="14"/>
      <c r="Z186" s="14"/>
      <c r="AA186" s="14"/>
      <c r="AB186" s="6" t="n">
        <v>1</v>
      </c>
      <c r="AC186" s="6" t="s">
        <v>762</v>
      </c>
      <c r="AD186" s="6" t="s">
        <v>5369</v>
      </c>
      <c r="AE186" s="6" t="s">
        <v>5910</v>
      </c>
      <c r="AF186" s="14"/>
      <c r="AG186" s="14"/>
      <c r="AH186" s="14"/>
      <c r="AI186" s="10" t="n">
        <f aca="false">+H186-I186</f>
        <v>0</v>
      </c>
      <c r="AJ186" s="139" t="n">
        <f aca="false">+I186/H186</f>
        <v>1</v>
      </c>
      <c r="AK186" s="140" t="n">
        <f aca="false">IF(AB186&gt;=1,H186-I186,"on going")</f>
        <v>0</v>
      </c>
      <c r="AL186" s="2"/>
      <c r="AM186" s="141" t="n">
        <f aca="false">ROUND(+$H186*0.4,2)</f>
        <v>58.34</v>
      </c>
      <c r="AN186" s="141" t="n">
        <f aca="false">ROUND(+$H186*0.4,2)</f>
        <v>58.34</v>
      </c>
      <c r="AO186" s="141" t="n">
        <f aca="false">ROUND(+$H186*0.2,2)</f>
        <v>29.17</v>
      </c>
      <c r="AP186" s="141"/>
      <c r="AQ186" s="142"/>
      <c r="AR186" s="141"/>
      <c r="AS186" s="141"/>
      <c r="AT186" s="141"/>
      <c r="AU186" s="141"/>
      <c r="AV186" s="142"/>
      <c r="AW186" s="142"/>
      <c r="AX186" s="141"/>
      <c r="AY186" s="14"/>
      <c r="AZ186" s="14"/>
      <c r="BA186" s="14"/>
      <c r="BB186" s="6" t="s">
        <v>703</v>
      </c>
      <c r="BC186" s="26" t="s">
        <v>5911</v>
      </c>
      <c r="BD186" s="14"/>
    </row>
    <row collapsed="false" customFormat="false" customHeight="false" hidden="false" ht="15" outlineLevel="0" r="187">
      <c r="B187" s="6" t="s">
        <v>48</v>
      </c>
      <c r="C187" s="6" t="e">
        <f aca="false">IF(B187&lt;&gt;B186,VLOOKUP(B187,#REF!!$A$1:$B$21,2)*1000+1,C186+1)</f>
        <v>#REF!</v>
      </c>
      <c r="D187" s="6" t="s">
        <v>759</v>
      </c>
      <c r="E187" s="6" t="s">
        <v>5912</v>
      </c>
      <c r="F187" s="8" t="s">
        <v>5913</v>
      </c>
      <c r="G187" s="17" t="n">
        <v>130.58</v>
      </c>
      <c r="H187" s="17" t="n">
        <v>110.99</v>
      </c>
      <c r="I187" s="17" t="n">
        <v>110.99</v>
      </c>
      <c r="J187" s="138" t="n">
        <v>13919</v>
      </c>
      <c r="K187" s="6" t="s">
        <v>5471</v>
      </c>
      <c r="L187" s="6" t="n">
        <v>1</v>
      </c>
      <c r="M187" s="14"/>
      <c r="N187" s="14"/>
      <c r="O187" s="14"/>
      <c r="P187" s="14" t="n">
        <v>41785</v>
      </c>
      <c r="Q187" s="14" t="n">
        <v>2</v>
      </c>
      <c r="R187" s="14" t="n">
        <v>13919</v>
      </c>
      <c r="S187" s="14"/>
      <c r="T187" s="14" t="n">
        <v>0.25</v>
      </c>
      <c r="U187" s="14"/>
      <c r="V187" s="14"/>
      <c r="W187" s="14" t="n">
        <v>2320</v>
      </c>
      <c r="X187" s="14"/>
      <c r="Y187" s="14"/>
      <c r="Z187" s="14"/>
      <c r="AA187" s="14"/>
      <c r="AB187" s="6" t="n">
        <v>1</v>
      </c>
      <c r="AC187" s="6" t="s">
        <v>762</v>
      </c>
      <c r="AD187" s="6" t="s">
        <v>5369</v>
      </c>
      <c r="AE187" s="6" t="s">
        <v>5914</v>
      </c>
      <c r="AF187" s="14"/>
      <c r="AG187" s="14"/>
      <c r="AH187" s="14"/>
      <c r="AI187" s="10" t="n">
        <f aca="false">+H187-I187</f>
        <v>0</v>
      </c>
      <c r="AJ187" s="139" t="n">
        <f aca="false">+I187/H187</f>
        <v>1</v>
      </c>
      <c r="AK187" s="140" t="n">
        <f aca="false">IF(AB187&gt;=1,H187-I187,"on going")</f>
        <v>0</v>
      </c>
      <c r="AL187" s="2"/>
      <c r="AM187" s="141" t="n">
        <f aca="false">ROUND(+$H187*0.4,2)</f>
        <v>44.4</v>
      </c>
      <c r="AN187" s="141" t="n">
        <f aca="false">ROUND(+$H187*0.4,2)</f>
        <v>44.4</v>
      </c>
      <c r="AO187" s="141" t="n">
        <f aca="false">ROUND(+$H187*0.2,2)</f>
        <v>22.2</v>
      </c>
      <c r="AP187" s="141"/>
      <c r="AQ187" s="142"/>
      <c r="AR187" s="141"/>
      <c r="AS187" s="141"/>
      <c r="AT187" s="141"/>
      <c r="AU187" s="141"/>
      <c r="AV187" s="142"/>
      <c r="AW187" s="142"/>
      <c r="AX187" s="141"/>
      <c r="AY187" s="14"/>
      <c r="AZ187" s="14"/>
      <c r="BA187" s="14"/>
      <c r="BB187" s="6" t="s">
        <v>703</v>
      </c>
      <c r="BC187" s="26" t="s">
        <v>5915</v>
      </c>
      <c r="BD187" s="14"/>
    </row>
    <row collapsed="false" customFormat="false" customHeight="false" hidden="false" ht="15" outlineLevel="0" r="188">
      <c r="B188" s="6" t="s">
        <v>48</v>
      </c>
      <c r="C188" s="6" t="e">
        <f aca="false">IF(B188&lt;&gt;B187,VLOOKUP(B188,#REF!!$A$1:$B$21,2)*1000+1,C187+1)</f>
        <v>#REF!</v>
      </c>
      <c r="D188" s="6" t="s">
        <v>759</v>
      </c>
      <c r="E188" s="6" t="s">
        <v>5916</v>
      </c>
      <c r="F188" s="8" t="s">
        <v>5917</v>
      </c>
      <c r="G188" s="17" t="n">
        <v>100.63</v>
      </c>
      <c r="H188" s="17" t="n">
        <v>85.54</v>
      </c>
      <c r="I188" s="17" t="n">
        <v>85.54</v>
      </c>
      <c r="J188" s="138" t="n">
        <v>9122</v>
      </c>
      <c r="K188" s="6" t="s">
        <v>5471</v>
      </c>
      <c r="L188" s="6" t="n">
        <v>1</v>
      </c>
      <c r="M188" s="14"/>
      <c r="N188" s="14"/>
      <c r="O188" s="14"/>
      <c r="P188" s="14" t="n">
        <v>32201</v>
      </c>
      <c r="Q188" s="14" t="n">
        <v>3</v>
      </c>
      <c r="R188" s="14" t="n">
        <v>9122</v>
      </c>
      <c r="S188" s="14"/>
      <c r="T188" s="14" t="n">
        <v>0.25</v>
      </c>
      <c r="U188" s="14"/>
      <c r="V188" s="14"/>
      <c r="W188" s="14" t="n">
        <v>1520</v>
      </c>
      <c r="X188" s="14"/>
      <c r="Y188" s="14"/>
      <c r="Z188" s="14"/>
      <c r="AA188" s="14"/>
      <c r="AB188" s="6" t="n">
        <v>1</v>
      </c>
      <c r="AC188" s="6" t="s">
        <v>762</v>
      </c>
      <c r="AD188" s="6" t="s">
        <v>5369</v>
      </c>
      <c r="AE188" s="6" t="s">
        <v>5918</v>
      </c>
      <c r="AF188" s="14"/>
      <c r="AG188" s="14"/>
      <c r="AH188" s="14"/>
      <c r="AI188" s="10" t="n">
        <f aca="false">+H188-I188</f>
        <v>0</v>
      </c>
      <c r="AJ188" s="139" t="n">
        <f aca="false">+I188/H188</f>
        <v>1</v>
      </c>
      <c r="AK188" s="140" t="n">
        <f aca="false">IF(AB188&gt;=1,H188-I188,"on going")</f>
        <v>0</v>
      </c>
      <c r="AL188" s="2"/>
      <c r="AM188" s="141" t="n">
        <f aca="false">ROUND(+$H188*0.4,2)</f>
        <v>34.22</v>
      </c>
      <c r="AN188" s="141" t="n">
        <f aca="false">ROUND(+$H188*0.4,2)</f>
        <v>34.22</v>
      </c>
      <c r="AO188" s="141" t="n">
        <f aca="false">ROUND(+$H188*0.2,2)</f>
        <v>17.11</v>
      </c>
      <c r="AP188" s="141"/>
      <c r="AQ188" s="142"/>
      <c r="AR188" s="141"/>
      <c r="AS188" s="141"/>
      <c r="AT188" s="141"/>
      <c r="AU188" s="141"/>
      <c r="AV188" s="142"/>
      <c r="AW188" s="142"/>
      <c r="AX188" s="141"/>
      <c r="AY188" s="14"/>
      <c r="AZ188" s="14"/>
      <c r="BA188" s="14"/>
      <c r="BB188" s="6" t="s">
        <v>703</v>
      </c>
      <c r="BC188" s="26" t="s">
        <v>5919</v>
      </c>
      <c r="BD188" s="14"/>
    </row>
    <row collapsed="false" customFormat="false" customHeight="false" hidden="false" ht="15" outlineLevel="0" r="189">
      <c r="B189" s="6" t="s">
        <v>48</v>
      </c>
      <c r="C189" s="6" t="e">
        <f aca="false">IF(B189&lt;&gt;B188,VLOOKUP(B189,#REF!!$A$1:$B$21,2)*1000+1,C188+1)</f>
        <v>#REF!</v>
      </c>
      <c r="D189" s="143" t="s">
        <v>759</v>
      </c>
      <c r="E189" s="143" t="s">
        <v>5920</v>
      </c>
      <c r="F189" s="144" t="s">
        <v>5921</v>
      </c>
      <c r="G189" s="145" t="n">
        <v>107.67</v>
      </c>
      <c r="H189" s="145" t="n">
        <v>91.52</v>
      </c>
      <c r="I189" s="145" t="n">
        <v>0</v>
      </c>
      <c r="J189" s="146" t="n">
        <v>11349</v>
      </c>
      <c r="K189" s="143" t="s">
        <v>5471</v>
      </c>
      <c r="L189" s="154" t="s">
        <v>5398</v>
      </c>
      <c r="M189" s="147"/>
      <c r="N189" s="147"/>
      <c r="O189" s="147"/>
      <c r="P189" s="147" t="n">
        <v>34455</v>
      </c>
      <c r="Q189" s="147" t="n">
        <v>1</v>
      </c>
      <c r="R189" s="147" t="n">
        <v>11349</v>
      </c>
      <c r="S189" s="147"/>
      <c r="T189" s="147" t="n">
        <v>0.25</v>
      </c>
      <c r="U189" s="147"/>
      <c r="V189" s="147"/>
      <c r="W189" s="147" t="n">
        <v>1892</v>
      </c>
      <c r="X189" s="147"/>
      <c r="Y189" s="147"/>
      <c r="Z189" s="147"/>
      <c r="AA189" s="14"/>
      <c r="AB189" s="143"/>
      <c r="AC189" s="143"/>
      <c r="AD189" s="143"/>
      <c r="AE189" s="143"/>
      <c r="AF189" s="147"/>
      <c r="AG189" s="147"/>
      <c r="AH189" s="147"/>
      <c r="AI189" s="148"/>
      <c r="AJ189" s="149"/>
      <c r="AK189" s="143"/>
      <c r="AL189" s="2"/>
      <c r="AM189" s="141" t="n">
        <f aca="false">ROUND(+$H189*0.4,2)</f>
        <v>36.61</v>
      </c>
      <c r="AN189" s="141" t="n">
        <f aca="false">ROUND(+$H189*0.4,2)</f>
        <v>36.61</v>
      </c>
      <c r="AO189" s="141" t="n">
        <f aca="false">ROUND(+$H189*0.2,2)</f>
        <v>18.3</v>
      </c>
      <c r="AP189" s="141"/>
      <c r="AQ189" s="142"/>
      <c r="AR189" s="141"/>
      <c r="AS189" s="141"/>
      <c r="AT189" s="141"/>
      <c r="AU189" s="141"/>
      <c r="AV189" s="142"/>
      <c r="AW189" s="142"/>
      <c r="AX189" s="141"/>
      <c r="AY189" s="14"/>
      <c r="AZ189" s="14"/>
      <c r="BA189" s="14"/>
      <c r="BB189" s="6" t="s">
        <v>703</v>
      </c>
      <c r="BC189" s="155"/>
      <c r="BD189" s="14"/>
    </row>
    <row collapsed="false" customFormat="false" customHeight="false" hidden="false" ht="15" outlineLevel="0" r="190">
      <c r="B190" s="6" t="s">
        <v>48</v>
      </c>
      <c r="C190" s="6" t="e">
        <f aca="false">IF(B190&lt;&gt;B189,VLOOKUP(B190,#REF!!$A$1:$B$21,2)*1000+1,C189+1)</f>
        <v>#REF!</v>
      </c>
      <c r="D190" s="6" t="s">
        <v>759</v>
      </c>
      <c r="E190" s="6" t="s">
        <v>5922</v>
      </c>
      <c r="F190" s="8" t="s">
        <v>5923</v>
      </c>
      <c r="G190" s="17" t="n">
        <v>117.86</v>
      </c>
      <c r="H190" s="17" t="n">
        <v>100.18</v>
      </c>
      <c r="I190" s="17" t="n">
        <v>100.18</v>
      </c>
      <c r="J190" s="138" t="n">
        <v>8819</v>
      </c>
      <c r="K190" s="6" t="s">
        <v>5471</v>
      </c>
      <c r="L190" s="6" t="n">
        <v>1</v>
      </c>
      <c r="M190" s="14"/>
      <c r="N190" s="14"/>
      <c r="O190" s="14"/>
      <c r="P190" s="14" t="n">
        <v>37715</v>
      </c>
      <c r="Q190" s="14" t="n">
        <v>2</v>
      </c>
      <c r="R190" s="14" t="n">
        <v>8819</v>
      </c>
      <c r="S190" s="14"/>
      <c r="T190" s="14" t="n">
        <v>0.25</v>
      </c>
      <c r="U190" s="14"/>
      <c r="V190" s="14"/>
      <c r="W190" s="14" t="n">
        <v>1470</v>
      </c>
      <c r="X190" s="14"/>
      <c r="Y190" s="14"/>
      <c r="Z190" s="14"/>
      <c r="AA190" s="14"/>
      <c r="AB190" s="6" t="n">
        <v>1</v>
      </c>
      <c r="AC190" s="6" t="s">
        <v>762</v>
      </c>
      <c r="AD190" s="6" t="s">
        <v>5369</v>
      </c>
      <c r="AE190" s="6" t="s">
        <v>5924</v>
      </c>
      <c r="AF190" s="14"/>
      <c r="AG190" s="14"/>
      <c r="AH190" s="14"/>
      <c r="AI190" s="10" t="n">
        <f aca="false">+H190-I190</f>
        <v>0</v>
      </c>
      <c r="AJ190" s="139" t="n">
        <f aca="false">+I190/H190</f>
        <v>1</v>
      </c>
      <c r="AK190" s="140" t="n">
        <f aca="false">IF(AB190&gt;=1,H190-I190,"on going")</f>
        <v>0</v>
      </c>
      <c r="AL190" s="2"/>
      <c r="AM190" s="141" t="n">
        <f aca="false">ROUND(+$H190*0.4,2)</f>
        <v>40.07</v>
      </c>
      <c r="AN190" s="141" t="n">
        <f aca="false">ROUND(+$H190*0.4,2)</f>
        <v>40.07</v>
      </c>
      <c r="AO190" s="141" t="n">
        <f aca="false">ROUND(+$H190*0.2,2)</f>
        <v>20.04</v>
      </c>
      <c r="AP190" s="141"/>
      <c r="AQ190" s="142"/>
      <c r="AR190" s="141"/>
      <c r="AS190" s="141"/>
      <c r="AT190" s="141"/>
      <c r="AU190" s="141"/>
      <c r="AV190" s="142"/>
      <c r="AW190" s="142"/>
      <c r="AX190" s="141"/>
      <c r="AY190" s="11"/>
      <c r="AZ190" s="14"/>
      <c r="BA190" s="11"/>
      <c r="BB190" s="6" t="s">
        <v>703</v>
      </c>
      <c r="BC190" s="26" t="s">
        <v>5925</v>
      </c>
      <c r="BD190" s="14"/>
    </row>
    <row collapsed="false" customFormat="false" customHeight="false" hidden="false" ht="15" outlineLevel="0" r="191">
      <c r="B191" s="6" t="s">
        <v>48</v>
      </c>
      <c r="C191" s="6" t="e">
        <f aca="false">IF(B191&lt;&gt;B190,VLOOKUP(B191,#REF!!$A$1:$B$21,2)*1000+1,C190+1)</f>
        <v>#REF!</v>
      </c>
      <c r="D191" s="6" t="s">
        <v>759</v>
      </c>
      <c r="E191" s="6" t="s">
        <v>5926</v>
      </c>
      <c r="F191" s="8" t="s">
        <v>5927</v>
      </c>
      <c r="G191" s="17" t="n">
        <v>94.07</v>
      </c>
      <c r="H191" s="17" t="n">
        <v>79.96</v>
      </c>
      <c r="I191" s="17" t="n">
        <v>79.96</v>
      </c>
      <c r="J191" s="138" t="n">
        <v>7630</v>
      </c>
      <c r="K191" s="6" t="s">
        <v>5471</v>
      </c>
      <c r="L191" s="6" t="n">
        <v>1</v>
      </c>
      <c r="M191" s="14"/>
      <c r="N191" s="14"/>
      <c r="O191" s="14"/>
      <c r="P191" s="14" t="n">
        <v>30103</v>
      </c>
      <c r="Q191" s="14" t="n">
        <v>1</v>
      </c>
      <c r="R191" s="14" t="n">
        <v>7630</v>
      </c>
      <c r="S191" s="14"/>
      <c r="T191" s="14" t="n">
        <v>0.25</v>
      </c>
      <c r="U191" s="14"/>
      <c r="V191" s="14"/>
      <c r="W191" s="14" t="n">
        <v>1272</v>
      </c>
      <c r="X191" s="14"/>
      <c r="Y191" s="14"/>
      <c r="Z191" s="14"/>
      <c r="AA191" s="14"/>
      <c r="AB191" s="6" t="n">
        <v>1</v>
      </c>
      <c r="AC191" s="6" t="s">
        <v>762</v>
      </c>
      <c r="AD191" s="6" t="s">
        <v>5369</v>
      </c>
      <c r="AE191" s="6" t="s">
        <v>5817</v>
      </c>
      <c r="AF191" s="14"/>
      <c r="AG191" s="14"/>
      <c r="AH191" s="14"/>
      <c r="AI191" s="10" t="n">
        <f aca="false">+H191-I191</f>
        <v>0</v>
      </c>
      <c r="AJ191" s="139" t="n">
        <f aca="false">+I191/H191</f>
        <v>1</v>
      </c>
      <c r="AK191" s="140" t="n">
        <f aca="false">IF(AB191&gt;=1,H191-I191,"on going")</f>
        <v>0</v>
      </c>
      <c r="AL191" s="2"/>
      <c r="AM191" s="141" t="n">
        <f aca="false">ROUND(+$H191*0.4,2)</f>
        <v>31.98</v>
      </c>
      <c r="AN191" s="141" t="n">
        <f aca="false">ROUND(+$H191*0.4,2)</f>
        <v>31.98</v>
      </c>
      <c r="AO191" s="141" t="n">
        <f aca="false">ROUND(+$H191*0.2,2)</f>
        <v>15.99</v>
      </c>
      <c r="AP191" s="141"/>
      <c r="AQ191" s="142"/>
      <c r="AR191" s="141"/>
      <c r="AS191" s="141"/>
      <c r="AT191" s="141"/>
      <c r="AU191" s="141"/>
      <c r="AV191" s="142"/>
      <c r="AW191" s="142"/>
      <c r="AX191" s="141"/>
      <c r="AY191" s="11"/>
      <c r="AZ191" s="14"/>
      <c r="BA191" s="11"/>
      <c r="BB191" s="6" t="s">
        <v>703</v>
      </c>
      <c r="BC191" s="26" t="s">
        <v>5928</v>
      </c>
      <c r="BD191" s="14"/>
    </row>
    <row collapsed="false" customFormat="false" customHeight="false" hidden="false" ht="15" outlineLevel="0" r="192">
      <c r="B192" s="6" t="s">
        <v>48</v>
      </c>
      <c r="C192" s="6" t="e">
        <f aca="false">IF(B192&lt;&gt;B191,VLOOKUP(B192,#REF!!$A$1:$B$21,2)*1000+1,C191+1)</f>
        <v>#REF!</v>
      </c>
      <c r="D192" s="6" t="s">
        <v>759</v>
      </c>
      <c r="E192" s="6" t="s">
        <v>5929</v>
      </c>
      <c r="F192" s="8" t="s">
        <v>5930</v>
      </c>
      <c r="G192" s="17" t="n">
        <v>124.79</v>
      </c>
      <c r="H192" s="17" t="n">
        <v>106.07</v>
      </c>
      <c r="I192" s="17" t="n">
        <v>106.07</v>
      </c>
      <c r="J192" s="138" t="n">
        <v>10243</v>
      </c>
      <c r="K192" s="6" t="s">
        <v>5471</v>
      </c>
      <c r="L192" s="6" t="n">
        <v>1</v>
      </c>
      <c r="M192" s="14"/>
      <c r="N192" s="14"/>
      <c r="O192" s="14"/>
      <c r="P192" s="14" t="n">
        <v>39933</v>
      </c>
      <c r="Q192" s="14" t="n">
        <v>5</v>
      </c>
      <c r="R192" s="14" t="n">
        <v>10243</v>
      </c>
      <c r="S192" s="14"/>
      <c r="T192" s="14" t="n">
        <v>0.25</v>
      </c>
      <c r="U192" s="14"/>
      <c r="V192" s="14"/>
      <c r="W192" s="14" t="n">
        <v>1707</v>
      </c>
      <c r="X192" s="14"/>
      <c r="Y192" s="14"/>
      <c r="Z192" s="14"/>
      <c r="AA192" s="14"/>
      <c r="AB192" s="6" t="n">
        <v>1</v>
      </c>
      <c r="AC192" s="6" t="s">
        <v>762</v>
      </c>
      <c r="AD192" s="6" t="s">
        <v>5369</v>
      </c>
      <c r="AE192" s="6" t="s">
        <v>5931</v>
      </c>
      <c r="AF192" s="14"/>
      <c r="AG192" s="14"/>
      <c r="AH192" s="14"/>
      <c r="AI192" s="10" t="n">
        <f aca="false">+H192-I192</f>
        <v>0</v>
      </c>
      <c r="AJ192" s="139" t="n">
        <f aca="false">+I192/H192</f>
        <v>1</v>
      </c>
      <c r="AK192" s="140" t="n">
        <f aca="false">IF(AB192&gt;=1,H192-I192,"on going")</f>
        <v>0</v>
      </c>
      <c r="AL192" s="2"/>
      <c r="AM192" s="141" t="n">
        <f aca="false">ROUND(+$H192*0.4,2)</f>
        <v>42.43</v>
      </c>
      <c r="AN192" s="141" t="n">
        <f aca="false">ROUND(+$H192*0.4,2)</f>
        <v>42.43</v>
      </c>
      <c r="AO192" s="141" t="n">
        <f aca="false">ROUND(+$H192*0.2,2)</f>
        <v>21.21</v>
      </c>
      <c r="AP192" s="141"/>
      <c r="AQ192" s="142"/>
      <c r="AR192" s="141"/>
      <c r="AS192" s="141"/>
      <c r="AT192" s="141"/>
      <c r="AU192" s="141"/>
      <c r="AV192" s="142"/>
      <c r="AW192" s="142"/>
      <c r="AX192" s="141"/>
      <c r="AY192" s="14"/>
      <c r="AZ192" s="14"/>
      <c r="BA192" s="14"/>
      <c r="BB192" s="6" t="s">
        <v>703</v>
      </c>
      <c r="BC192" s="26" t="s">
        <v>5932</v>
      </c>
      <c r="BD192" s="14"/>
    </row>
    <row collapsed="false" customFormat="false" customHeight="false" hidden="false" ht="15" outlineLevel="0" r="193">
      <c r="B193" s="6" t="s">
        <v>48</v>
      </c>
      <c r="C193" s="6" t="e">
        <f aca="false">IF(B193&lt;&gt;B192,VLOOKUP(B193,#REF!!$A$1:$B$21,2)*1000+1,C192+1)</f>
        <v>#REF!</v>
      </c>
      <c r="D193" s="6" t="s">
        <v>759</v>
      </c>
      <c r="E193" s="6" t="s">
        <v>5933</v>
      </c>
      <c r="F193" s="8" t="s">
        <v>5934</v>
      </c>
      <c r="G193" s="17" t="n">
        <v>70.22</v>
      </c>
      <c r="H193" s="17" t="n">
        <v>59.69</v>
      </c>
      <c r="I193" s="17" t="n">
        <v>59.69</v>
      </c>
      <c r="J193" s="138" t="n">
        <v>10465</v>
      </c>
      <c r="K193" s="6" t="s">
        <v>5471</v>
      </c>
      <c r="L193" s="6" t="n">
        <v>1</v>
      </c>
      <c r="M193" s="14"/>
      <c r="N193" s="14"/>
      <c r="O193" s="14"/>
      <c r="P193" s="14" t="n">
        <v>22471</v>
      </c>
      <c r="Q193" s="14" t="n">
        <v>2</v>
      </c>
      <c r="R193" s="14" t="n">
        <v>10465</v>
      </c>
      <c r="S193" s="14"/>
      <c r="T193" s="14" t="n">
        <v>0.25</v>
      </c>
      <c r="U193" s="14"/>
      <c r="V193" s="14"/>
      <c r="W193" s="14" t="n">
        <v>1744</v>
      </c>
      <c r="X193" s="14"/>
      <c r="Y193" s="14"/>
      <c r="Z193" s="14"/>
      <c r="AA193" s="14"/>
      <c r="AB193" s="6" t="n">
        <v>1</v>
      </c>
      <c r="AC193" s="6" t="s">
        <v>762</v>
      </c>
      <c r="AD193" s="6" t="s">
        <v>5369</v>
      </c>
      <c r="AE193" s="6" t="s">
        <v>5935</v>
      </c>
      <c r="AF193" s="14"/>
      <c r="AG193" s="14"/>
      <c r="AH193" s="14"/>
      <c r="AI193" s="10" t="n">
        <f aca="false">+H193-I193</f>
        <v>0</v>
      </c>
      <c r="AJ193" s="139" t="n">
        <f aca="false">+I193/H193</f>
        <v>1</v>
      </c>
      <c r="AK193" s="140" t="n">
        <f aca="false">IF(AB193&gt;=1,H193-I193,"on going")</f>
        <v>0</v>
      </c>
      <c r="AL193" s="2"/>
      <c r="AM193" s="141" t="n">
        <f aca="false">ROUND(+$H193*0.4,2)</f>
        <v>23.88</v>
      </c>
      <c r="AN193" s="141" t="n">
        <f aca="false">ROUND(+$H193*0.4,2)</f>
        <v>23.88</v>
      </c>
      <c r="AO193" s="141" t="n">
        <f aca="false">ROUND(+$H193*0.2,2)</f>
        <v>11.94</v>
      </c>
      <c r="AP193" s="141"/>
      <c r="AQ193" s="142"/>
      <c r="AR193" s="141"/>
      <c r="AS193" s="141"/>
      <c r="AT193" s="141"/>
      <c r="AU193" s="141"/>
      <c r="AV193" s="142"/>
      <c r="AW193" s="142"/>
      <c r="AX193" s="141"/>
      <c r="AY193" s="14"/>
      <c r="AZ193" s="14"/>
      <c r="BA193" s="14"/>
      <c r="BB193" s="6" t="s">
        <v>703</v>
      </c>
      <c r="BC193" s="26" t="s">
        <v>5936</v>
      </c>
      <c r="BD193" s="14"/>
    </row>
    <row collapsed="false" customFormat="false" customHeight="false" hidden="false" ht="15" outlineLevel="0" r="194">
      <c r="B194" s="6" t="s">
        <v>48</v>
      </c>
      <c r="C194" s="6" t="e">
        <f aca="false">IF(B194&lt;&gt;B193,VLOOKUP(B194,#REF!!$A$1:$B$21,2)*1000+1,C193+1)</f>
        <v>#REF!</v>
      </c>
      <c r="D194" s="143" t="s">
        <v>759</v>
      </c>
      <c r="E194" s="143" t="s">
        <v>5937</v>
      </c>
      <c r="F194" s="144" t="s">
        <v>5938</v>
      </c>
      <c r="G194" s="145" t="n">
        <v>160.68</v>
      </c>
      <c r="H194" s="145" t="n">
        <v>136.58</v>
      </c>
      <c r="I194" s="145" t="n">
        <v>0</v>
      </c>
      <c r="J194" s="146" t="n">
        <v>13299</v>
      </c>
      <c r="K194" s="143" t="s">
        <v>5471</v>
      </c>
      <c r="L194" s="154" t="s">
        <v>5398</v>
      </c>
      <c r="M194" s="147"/>
      <c r="N194" s="147"/>
      <c r="O194" s="147"/>
      <c r="P194" s="147" t="n">
        <v>51417</v>
      </c>
      <c r="Q194" s="147" t="n">
        <v>4</v>
      </c>
      <c r="R194" s="147" t="n">
        <v>13299</v>
      </c>
      <c r="S194" s="147"/>
      <c r="T194" s="147" t="n">
        <v>0.25</v>
      </c>
      <c r="U194" s="147"/>
      <c r="V194" s="147"/>
      <c r="W194" s="147" t="n">
        <v>2217</v>
      </c>
      <c r="X194" s="147"/>
      <c r="Y194" s="147"/>
      <c r="Z194" s="147"/>
      <c r="AA194" s="14"/>
      <c r="AB194" s="143"/>
      <c r="AC194" s="143"/>
      <c r="AD194" s="143"/>
      <c r="AE194" s="143"/>
      <c r="AF194" s="147"/>
      <c r="AG194" s="147"/>
      <c r="AH194" s="147"/>
      <c r="AI194" s="148"/>
      <c r="AJ194" s="149"/>
      <c r="AK194" s="143"/>
      <c r="AL194" s="2"/>
      <c r="AM194" s="141" t="n">
        <f aca="false">ROUND(+$H194*0.4,2)</f>
        <v>54.63</v>
      </c>
      <c r="AN194" s="141" t="n">
        <f aca="false">ROUND(+$H194*0.4,2)</f>
        <v>54.63</v>
      </c>
      <c r="AO194" s="141" t="n">
        <f aca="false">ROUND(+$H194*0.2,2)</f>
        <v>27.32</v>
      </c>
      <c r="AP194" s="141"/>
      <c r="AQ194" s="142"/>
      <c r="AR194" s="141"/>
      <c r="AS194" s="141"/>
      <c r="AT194" s="141"/>
      <c r="AU194" s="141"/>
      <c r="AV194" s="142"/>
      <c r="AW194" s="142"/>
      <c r="AX194" s="141"/>
      <c r="AY194" s="14"/>
      <c r="AZ194" s="14"/>
      <c r="BA194" s="14"/>
      <c r="BB194" s="6" t="s">
        <v>703</v>
      </c>
      <c r="BC194" s="155"/>
      <c r="BD194" s="14"/>
    </row>
    <row collapsed="false" customFormat="false" customHeight="false" hidden="false" ht="15" outlineLevel="0" r="195">
      <c r="B195" s="6" t="s">
        <v>48</v>
      </c>
      <c r="C195" s="6" t="e">
        <f aca="false">IF(B195&lt;&gt;B194,VLOOKUP(B195,#REF!!$A$1:$B$21,2)*1000+1,C194+1)</f>
        <v>#REF!</v>
      </c>
      <c r="D195" s="6" t="s">
        <v>759</v>
      </c>
      <c r="E195" s="6" t="s">
        <v>5939</v>
      </c>
      <c r="F195" s="8" t="s">
        <v>5940</v>
      </c>
      <c r="G195" s="17" t="n">
        <v>282.8</v>
      </c>
      <c r="H195" s="17" t="n">
        <v>240.38</v>
      </c>
      <c r="I195" s="17" t="n">
        <v>240.38</v>
      </c>
      <c r="J195" s="138" t="n">
        <v>15061</v>
      </c>
      <c r="K195" s="6" t="s">
        <v>5471</v>
      </c>
      <c r="L195" s="6" t="n">
        <v>1</v>
      </c>
      <c r="M195" s="14"/>
      <c r="N195" s="14"/>
      <c r="O195" s="14"/>
      <c r="P195" s="14" t="n">
        <v>90496</v>
      </c>
      <c r="Q195" s="14" t="n">
        <v>2</v>
      </c>
      <c r="R195" s="14" t="n">
        <v>15061</v>
      </c>
      <c r="S195" s="14"/>
      <c r="T195" s="14" t="n">
        <v>0.25</v>
      </c>
      <c r="U195" s="14"/>
      <c r="V195" s="14"/>
      <c r="W195" s="14" t="n">
        <v>2510</v>
      </c>
      <c r="X195" s="14"/>
      <c r="Y195" s="14"/>
      <c r="Z195" s="14"/>
      <c r="AA195" s="14"/>
      <c r="AB195" s="6" t="n">
        <v>1</v>
      </c>
      <c r="AC195" s="6" t="s">
        <v>762</v>
      </c>
      <c r="AD195" s="6" t="s">
        <v>5369</v>
      </c>
      <c r="AE195" s="6" t="s">
        <v>5941</v>
      </c>
      <c r="AF195" s="14"/>
      <c r="AG195" s="14"/>
      <c r="AH195" s="14"/>
      <c r="AI195" s="10" t="n">
        <f aca="false">+H195-I195</f>
        <v>0</v>
      </c>
      <c r="AJ195" s="139" t="n">
        <f aca="false">+I195/H195</f>
        <v>1</v>
      </c>
      <c r="AK195" s="140" t="n">
        <f aca="false">IF(AB195&gt;=1,H195-I195,"on going")</f>
        <v>0</v>
      </c>
      <c r="AL195" s="2"/>
      <c r="AM195" s="141" t="n">
        <f aca="false">ROUND(+$H195*0.4,2)</f>
        <v>96.15</v>
      </c>
      <c r="AN195" s="141" t="n">
        <f aca="false">ROUND(+$H195*0.4,2)</f>
        <v>96.15</v>
      </c>
      <c r="AO195" s="141" t="n">
        <f aca="false">ROUND(+$H195*0.2,2)</f>
        <v>48.08</v>
      </c>
      <c r="AP195" s="141"/>
      <c r="AQ195" s="142"/>
      <c r="AR195" s="141"/>
      <c r="AS195" s="141"/>
      <c r="AT195" s="141"/>
      <c r="AU195" s="141"/>
      <c r="AV195" s="142"/>
      <c r="AW195" s="142"/>
      <c r="AX195" s="141"/>
      <c r="AY195" s="14"/>
      <c r="AZ195" s="14"/>
      <c r="BA195" s="14"/>
      <c r="BB195" s="6" t="s">
        <v>703</v>
      </c>
      <c r="BC195" s="26" t="s">
        <v>5942</v>
      </c>
      <c r="BD195" s="14"/>
    </row>
    <row collapsed="false" customFormat="false" customHeight="false" hidden="false" ht="15" outlineLevel="0" r="196">
      <c r="B196" s="6" t="s">
        <v>48</v>
      </c>
      <c r="C196" s="6" t="e">
        <f aca="false">IF(B196&lt;&gt;B195,VLOOKUP(B196,#REF!!$A$1:$B$21,2)*1000+1,C195+1)</f>
        <v>#REF!</v>
      </c>
      <c r="D196" s="6" t="s">
        <v>759</v>
      </c>
      <c r="E196" s="6" t="s">
        <v>5943</v>
      </c>
      <c r="F196" s="8" t="s">
        <v>5944</v>
      </c>
      <c r="G196" s="17" t="n">
        <v>66.92</v>
      </c>
      <c r="H196" s="17" t="n">
        <v>56.88</v>
      </c>
      <c r="I196" s="17" t="n">
        <v>56.88</v>
      </c>
      <c r="J196" s="138" t="n">
        <v>2529</v>
      </c>
      <c r="K196" s="6" t="s">
        <v>5471</v>
      </c>
      <c r="L196" s="6" t="n">
        <v>1</v>
      </c>
      <c r="M196" s="14"/>
      <c r="N196" s="14"/>
      <c r="O196" s="14"/>
      <c r="P196" s="14" t="n">
        <v>21415</v>
      </c>
      <c r="Q196" s="14" t="n">
        <v>1</v>
      </c>
      <c r="R196" s="14" t="n">
        <v>2529</v>
      </c>
      <c r="S196" s="14"/>
      <c r="T196" s="14" t="n">
        <v>0.25</v>
      </c>
      <c r="U196" s="14"/>
      <c r="V196" s="14"/>
      <c r="W196" s="14" t="n">
        <v>422</v>
      </c>
      <c r="X196" s="14"/>
      <c r="Y196" s="14"/>
      <c r="Z196" s="14"/>
      <c r="AA196" s="14"/>
      <c r="AB196" s="6" t="n">
        <v>1</v>
      </c>
      <c r="AC196" s="6" t="s">
        <v>762</v>
      </c>
      <c r="AD196" s="6" t="s">
        <v>5369</v>
      </c>
      <c r="AE196" s="6" t="s">
        <v>5945</v>
      </c>
      <c r="AF196" s="14"/>
      <c r="AG196" s="14"/>
      <c r="AH196" s="14"/>
      <c r="AI196" s="10" t="n">
        <f aca="false">+H196-I196</f>
        <v>0</v>
      </c>
      <c r="AJ196" s="139" t="n">
        <f aca="false">+I196/H196</f>
        <v>1</v>
      </c>
      <c r="AK196" s="140" t="n">
        <f aca="false">IF(AB196&gt;=1,H196-I196,"on going")</f>
        <v>0</v>
      </c>
      <c r="AL196" s="2"/>
      <c r="AM196" s="141" t="n">
        <f aca="false">ROUND(+$H196*0.4,2)</f>
        <v>22.75</v>
      </c>
      <c r="AN196" s="141" t="n">
        <f aca="false">ROUND(+$H196*0.4,2)</f>
        <v>22.75</v>
      </c>
      <c r="AO196" s="141" t="n">
        <f aca="false">ROUND(+$H196*0.2,2)</f>
        <v>11.38</v>
      </c>
      <c r="AP196" s="141"/>
      <c r="AQ196" s="142"/>
      <c r="AR196" s="141"/>
      <c r="AS196" s="141"/>
      <c r="AT196" s="141"/>
      <c r="AU196" s="142"/>
      <c r="AV196" s="142"/>
      <c r="AW196" s="142"/>
      <c r="AX196" s="141"/>
      <c r="AY196" s="14"/>
      <c r="AZ196" s="14"/>
      <c r="BA196" s="14"/>
      <c r="BB196" s="6" t="s">
        <v>703</v>
      </c>
      <c r="BC196" s="26" t="s">
        <v>4519</v>
      </c>
      <c r="BD196" s="14"/>
    </row>
    <row collapsed="false" customFormat="false" customHeight="false" hidden="false" ht="15" outlineLevel="0" r="197">
      <c r="B197" s="6" t="s">
        <v>48</v>
      </c>
      <c r="C197" s="6" t="e">
        <f aca="false">IF(B197&lt;&gt;B196,VLOOKUP(B197,#REF!!$A$1:$B$21,2)*1000+1,C196+1)</f>
        <v>#REF!</v>
      </c>
      <c r="D197" s="6" t="s">
        <v>759</v>
      </c>
      <c r="E197" s="6" t="s">
        <v>5946</v>
      </c>
      <c r="F197" s="8" t="s">
        <v>5947</v>
      </c>
      <c r="G197" s="17" t="n">
        <v>80.1</v>
      </c>
      <c r="H197" s="17" t="n">
        <v>61.05</v>
      </c>
      <c r="I197" s="17" t="n">
        <v>61.05</v>
      </c>
      <c r="J197" s="138" t="n">
        <v>9354</v>
      </c>
      <c r="K197" s="6" t="s">
        <v>5471</v>
      </c>
      <c r="L197" s="6" t="n">
        <v>1</v>
      </c>
      <c r="M197" s="14"/>
      <c r="N197" s="14"/>
      <c r="O197" s="14"/>
      <c r="P197" s="14" t="n">
        <v>22983</v>
      </c>
      <c r="Q197" s="14" t="n">
        <v>2</v>
      </c>
      <c r="R197" s="14" t="n">
        <v>9354</v>
      </c>
      <c r="S197" s="14"/>
      <c r="T197" s="14" t="n">
        <v>0.25</v>
      </c>
      <c r="U197" s="14"/>
      <c r="V197" s="14"/>
      <c r="W197" s="14" t="n">
        <v>1559</v>
      </c>
      <c r="X197" s="14"/>
      <c r="Y197" s="14"/>
      <c r="Z197" s="14"/>
      <c r="AA197" s="14"/>
      <c r="AB197" s="6" t="n">
        <v>1</v>
      </c>
      <c r="AC197" s="6" t="s">
        <v>762</v>
      </c>
      <c r="AD197" s="6" t="s">
        <v>5369</v>
      </c>
      <c r="AE197" s="6" t="s">
        <v>5383</v>
      </c>
      <c r="AF197" s="14"/>
      <c r="AG197" s="14"/>
      <c r="AH197" s="14"/>
      <c r="AI197" s="10" t="n">
        <f aca="false">+H197-I197</f>
        <v>0</v>
      </c>
      <c r="AJ197" s="139" t="n">
        <f aca="false">+I197/H197</f>
        <v>1</v>
      </c>
      <c r="AK197" s="140" t="n">
        <f aca="false">IF(AB197&gt;=1,H197-I197,"on going")</f>
        <v>0</v>
      </c>
      <c r="AL197" s="2"/>
      <c r="AM197" s="141" t="n">
        <f aca="false">ROUND(+$H197*0.4,2)</f>
        <v>24.42</v>
      </c>
      <c r="AN197" s="141" t="n">
        <f aca="false">ROUND(+$H197*0.4,2)</f>
        <v>24.42</v>
      </c>
      <c r="AO197" s="141" t="n">
        <f aca="false">ROUND(+$H197*0.2,2)</f>
        <v>12.21</v>
      </c>
      <c r="AP197" s="141"/>
      <c r="AQ197" s="142"/>
      <c r="AR197" s="141"/>
      <c r="AS197" s="141"/>
      <c r="AT197" s="141"/>
      <c r="AU197" s="141"/>
      <c r="AV197" s="142"/>
      <c r="AW197" s="142"/>
      <c r="AX197" s="141"/>
      <c r="AY197" s="14"/>
      <c r="AZ197" s="14"/>
      <c r="BA197" s="14"/>
      <c r="BB197" s="6" t="s">
        <v>703</v>
      </c>
      <c r="BC197" s="26" t="s">
        <v>5948</v>
      </c>
      <c r="BD197" s="14"/>
    </row>
    <row collapsed="false" customFormat="false" customHeight="false" hidden="false" ht="15" outlineLevel="0" r="198">
      <c r="B198" s="6" t="s">
        <v>48</v>
      </c>
      <c r="C198" s="6" t="e">
        <f aca="false">IF(B198&lt;&gt;B197,VLOOKUP(B198,#REF!!$A$1:$B$21,2)*1000+1,C197+1)</f>
        <v>#REF!</v>
      </c>
      <c r="D198" s="6" t="s">
        <v>759</v>
      </c>
      <c r="E198" s="6" t="s">
        <v>5949</v>
      </c>
      <c r="F198" s="8" t="s">
        <v>5950</v>
      </c>
      <c r="G198" s="17" t="n">
        <v>275.53</v>
      </c>
      <c r="H198" s="17" t="n">
        <v>234.2</v>
      </c>
      <c r="I198" s="17" t="n">
        <v>227.17</v>
      </c>
      <c r="J198" s="138" t="n">
        <v>16026</v>
      </c>
      <c r="K198" s="6" t="s">
        <v>5471</v>
      </c>
      <c r="L198" s="6" t="n">
        <v>1</v>
      </c>
      <c r="M198" s="14"/>
      <c r="N198" s="14"/>
      <c r="O198" s="14"/>
      <c r="P198" s="14" t="n">
        <v>88169</v>
      </c>
      <c r="Q198" s="14" t="n">
        <v>1</v>
      </c>
      <c r="R198" s="14" t="n">
        <v>16026</v>
      </c>
      <c r="S198" s="14"/>
      <c r="T198" s="14" t="n">
        <v>0.25</v>
      </c>
      <c r="U198" s="14"/>
      <c r="V198" s="14"/>
      <c r="W198" s="14" t="n">
        <v>2671</v>
      </c>
      <c r="X198" s="14"/>
      <c r="Y198" s="14"/>
      <c r="Z198" s="14"/>
      <c r="AA198" s="14"/>
      <c r="AB198" s="6" t="n">
        <v>1</v>
      </c>
      <c r="AC198" s="6" t="s">
        <v>762</v>
      </c>
      <c r="AD198" s="6" t="s">
        <v>5369</v>
      </c>
      <c r="AE198" s="6" t="s">
        <v>5800</v>
      </c>
      <c r="AF198" s="14"/>
      <c r="AG198" s="14"/>
      <c r="AH198" s="14"/>
      <c r="AI198" s="10" t="n">
        <f aca="false">+H198-I198</f>
        <v>7.03</v>
      </c>
      <c r="AJ198" s="139" t="n">
        <f aca="false">+I198/H198</f>
        <v>0.9699829205807</v>
      </c>
      <c r="AK198" s="140" t="n">
        <f aca="false">IF(AB198&gt;=1,H198-I198,"on going")</f>
        <v>7.03</v>
      </c>
      <c r="AL198" s="2"/>
      <c r="AM198" s="141" t="n">
        <f aca="false">ROUND(+$H198*0.4,2)</f>
        <v>93.68</v>
      </c>
      <c r="AN198" s="141" t="n">
        <f aca="false">ROUND(+$H198*0.4,2)</f>
        <v>93.68</v>
      </c>
      <c r="AO198" s="141" t="n">
        <f aca="false">ROUND(+$H198*0.2,2)</f>
        <v>46.84</v>
      </c>
      <c r="AP198" s="141"/>
      <c r="AQ198" s="142"/>
      <c r="AR198" s="141"/>
      <c r="AS198" s="141"/>
      <c r="AT198" s="141"/>
      <c r="AU198" s="141"/>
      <c r="AV198" s="142"/>
      <c r="AW198" s="142"/>
      <c r="AX198" s="141"/>
      <c r="AY198" s="14"/>
      <c r="AZ198" s="14"/>
      <c r="BA198" s="14"/>
      <c r="BB198" s="6" t="s">
        <v>703</v>
      </c>
      <c r="BC198" s="26" t="s">
        <v>5951</v>
      </c>
      <c r="BD198" s="14"/>
    </row>
    <row collapsed="false" customFormat="false" customHeight="false" hidden="false" ht="15" outlineLevel="0" r="199">
      <c r="B199" s="6" t="s">
        <v>48</v>
      </c>
      <c r="C199" s="6" t="e">
        <f aca="false">IF(B199&lt;&gt;B198,VLOOKUP(B199,#REF!!$A$1:$B$21,2)*1000+1,C198+1)</f>
        <v>#REF!</v>
      </c>
      <c r="D199" s="6" t="s">
        <v>759</v>
      </c>
      <c r="E199" s="6" t="s">
        <v>5952</v>
      </c>
      <c r="F199" s="8" t="s">
        <v>5953</v>
      </c>
      <c r="G199" s="17" t="n">
        <v>61.24</v>
      </c>
      <c r="H199" s="17" t="n">
        <v>52.05</v>
      </c>
      <c r="I199" s="17" t="n">
        <v>52.05</v>
      </c>
      <c r="J199" s="138" t="n">
        <v>2877</v>
      </c>
      <c r="K199" s="6" t="s">
        <v>5471</v>
      </c>
      <c r="L199" s="6" t="n">
        <v>1</v>
      </c>
      <c r="M199" s="14"/>
      <c r="N199" s="14"/>
      <c r="O199" s="14"/>
      <c r="P199" s="14" t="n">
        <v>19597</v>
      </c>
      <c r="Q199" s="14" t="n">
        <v>1</v>
      </c>
      <c r="R199" s="14" t="n">
        <v>2877</v>
      </c>
      <c r="S199" s="14"/>
      <c r="T199" s="14" t="n">
        <v>0.25</v>
      </c>
      <c r="U199" s="14"/>
      <c r="V199" s="14"/>
      <c r="W199" s="14" t="n">
        <v>480</v>
      </c>
      <c r="X199" s="14"/>
      <c r="Y199" s="14"/>
      <c r="Z199" s="14"/>
      <c r="AA199" s="14"/>
      <c r="AB199" s="6" t="n">
        <v>1</v>
      </c>
      <c r="AC199" s="6" t="s">
        <v>762</v>
      </c>
      <c r="AD199" s="6" t="s">
        <v>5369</v>
      </c>
      <c r="AE199" s="6" t="s">
        <v>5383</v>
      </c>
      <c r="AF199" s="14"/>
      <c r="AG199" s="14"/>
      <c r="AH199" s="14"/>
      <c r="AI199" s="10" t="n">
        <f aca="false">+H199-I199</f>
        <v>0</v>
      </c>
      <c r="AJ199" s="139" t="n">
        <f aca="false">+I199/H199</f>
        <v>1</v>
      </c>
      <c r="AK199" s="140" t="n">
        <f aca="false">IF(AB199&gt;=1,H199-I199,"on going")</f>
        <v>0</v>
      </c>
      <c r="AL199" s="2"/>
      <c r="AM199" s="141" t="n">
        <f aca="false">ROUND(+$H199*0.4,2)</f>
        <v>20.82</v>
      </c>
      <c r="AN199" s="141" t="n">
        <f aca="false">ROUND(+$H199*0.4,2)</f>
        <v>20.82</v>
      </c>
      <c r="AO199" s="141" t="n">
        <f aca="false">ROUND(+$H199*0.2,2)</f>
        <v>10.41</v>
      </c>
      <c r="AP199" s="141"/>
      <c r="AQ199" s="142"/>
      <c r="AR199" s="141"/>
      <c r="AS199" s="141"/>
      <c r="AT199" s="141"/>
      <c r="AU199" s="141"/>
      <c r="AV199" s="142"/>
      <c r="AW199" s="142"/>
      <c r="AX199" s="141"/>
      <c r="AY199" s="14"/>
      <c r="AZ199" s="14"/>
      <c r="BA199" s="14"/>
      <c r="BB199" s="6" t="s">
        <v>703</v>
      </c>
      <c r="BC199" s="26" t="s">
        <v>5954</v>
      </c>
      <c r="BD199" s="14"/>
    </row>
    <row collapsed="false" customFormat="false" customHeight="false" hidden="false" ht="15" outlineLevel="0" r="200">
      <c r="B200" s="6" t="s">
        <v>124</v>
      </c>
      <c r="C200" s="6" t="e">
        <f aca="false">IF(B200&lt;&gt;B199,VLOOKUP(B200,#REF!!$A$1:$B$21,2)*1000+1,C199+1)</f>
        <v>#REF!</v>
      </c>
      <c r="D200" s="6" t="s">
        <v>759</v>
      </c>
      <c r="E200" s="6" t="s">
        <v>5955</v>
      </c>
      <c r="F200" s="8" t="s">
        <v>5956</v>
      </c>
      <c r="G200" s="17" t="n">
        <v>174.05</v>
      </c>
      <c r="H200" s="17" t="n">
        <v>147.94</v>
      </c>
      <c r="I200" s="17" t="n">
        <v>147.94</v>
      </c>
      <c r="J200" s="138" t="n">
        <v>10272</v>
      </c>
      <c r="K200" s="6" t="s">
        <v>5471</v>
      </c>
      <c r="L200" s="6" t="n">
        <v>1</v>
      </c>
      <c r="M200" s="151"/>
      <c r="N200" s="14"/>
      <c r="O200" s="14"/>
      <c r="P200" s="14" t="n">
        <v>55696</v>
      </c>
      <c r="Q200" s="14" t="n">
        <v>5</v>
      </c>
      <c r="R200" s="14" t="n">
        <v>10272</v>
      </c>
      <c r="S200" s="14"/>
      <c r="T200" s="14" t="n">
        <v>2</v>
      </c>
      <c r="U200" s="14"/>
      <c r="V200" s="14"/>
      <c r="W200" s="14" t="n">
        <v>1712</v>
      </c>
      <c r="X200" s="14"/>
      <c r="Y200" s="14"/>
      <c r="Z200" s="14"/>
      <c r="AA200" s="14"/>
      <c r="AB200" s="6" t="n">
        <v>1</v>
      </c>
      <c r="AC200" s="6" t="s">
        <v>762</v>
      </c>
      <c r="AD200" s="6" t="s">
        <v>5369</v>
      </c>
      <c r="AE200" s="6" t="s">
        <v>5957</v>
      </c>
      <c r="AF200" s="14"/>
      <c r="AG200" s="14"/>
      <c r="AH200" s="14"/>
      <c r="AI200" s="10" t="n">
        <f aca="false">+H200-I200</f>
        <v>0</v>
      </c>
      <c r="AJ200" s="139" t="n">
        <f aca="false">+I200/H200</f>
        <v>1</v>
      </c>
      <c r="AK200" s="140" t="n">
        <f aca="false">IF(AB200&gt;=1,H200-I200,"on going")</f>
        <v>0</v>
      </c>
      <c r="AL200" s="2"/>
      <c r="AM200" s="141" t="n">
        <f aca="false">ROUND(+$H200*0.4,2)</f>
        <v>59.18</v>
      </c>
      <c r="AN200" s="141" t="n">
        <f aca="false">ROUND(+$H200*0.4,2)</f>
        <v>59.18</v>
      </c>
      <c r="AO200" s="141" t="n">
        <f aca="false">ROUND(+$H200*0.2,2)</f>
        <v>29.59</v>
      </c>
      <c r="AP200" s="142"/>
      <c r="AQ200" s="142"/>
      <c r="AR200" s="142"/>
      <c r="AS200" s="142"/>
      <c r="AT200" s="142"/>
      <c r="AU200" s="142"/>
      <c r="AV200" s="142"/>
      <c r="AW200" s="142"/>
      <c r="AX200" s="141"/>
      <c r="AY200" s="14"/>
      <c r="AZ200" s="14"/>
      <c r="BA200" s="14"/>
      <c r="BB200" s="6" t="s">
        <v>703</v>
      </c>
      <c r="BC200" s="26" t="s">
        <v>5958</v>
      </c>
      <c r="BD200" s="14"/>
    </row>
    <row collapsed="false" customFormat="false" customHeight="false" hidden="false" ht="15" outlineLevel="0" r="201">
      <c r="B201" s="6" t="s">
        <v>124</v>
      </c>
      <c r="C201" s="6" t="e">
        <f aca="false">IF(B201&lt;&gt;B200,VLOOKUP(B201,#REF!!$A$1:$B$21,2)*1000+1,C200+1)</f>
        <v>#REF!</v>
      </c>
      <c r="D201" s="6" t="s">
        <v>759</v>
      </c>
      <c r="E201" s="6" t="s">
        <v>5959</v>
      </c>
      <c r="F201" s="8" t="s">
        <v>5960</v>
      </c>
      <c r="G201" s="17" t="n">
        <v>52.98</v>
      </c>
      <c r="H201" s="17" t="n">
        <v>45.03</v>
      </c>
      <c r="I201" s="17" t="n">
        <v>45.03</v>
      </c>
      <c r="J201" s="138" t="n">
        <v>1996</v>
      </c>
      <c r="K201" s="6" t="s">
        <v>5471</v>
      </c>
      <c r="L201" s="6" t="n">
        <v>1</v>
      </c>
      <c r="M201" s="151"/>
      <c r="N201" s="14"/>
      <c r="O201" s="14"/>
      <c r="P201" s="14" t="n">
        <v>16953</v>
      </c>
      <c r="Q201" s="14" t="n">
        <v>3</v>
      </c>
      <c r="R201" s="14" t="n">
        <v>1996</v>
      </c>
      <c r="S201" s="14"/>
      <c r="T201" s="14" t="n">
        <v>2</v>
      </c>
      <c r="U201" s="14"/>
      <c r="V201" s="14"/>
      <c r="W201" s="14" t="n">
        <v>333</v>
      </c>
      <c r="X201" s="14"/>
      <c r="Y201" s="14"/>
      <c r="Z201" s="14"/>
      <c r="AA201" s="14"/>
      <c r="AB201" s="6" t="n">
        <v>1</v>
      </c>
      <c r="AC201" s="6" t="s">
        <v>762</v>
      </c>
      <c r="AD201" s="6" t="s">
        <v>5369</v>
      </c>
      <c r="AE201" s="6" t="s">
        <v>5961</v>
      </c>
      <c r="AF201" s="14"/>
      <c r="AG201" s="14"/>
      <c r="AH201" s="14"/>
      <c r="AI201" s="10" t="n">
        <f aca="false">+H201-I201</f>
        <v>0</v>
      </c>
      <c r="AJ201" s="139" t="n">
        <f aca="false">+I201/H201</f>
        <v>1</v>
      </c>
      <c r="AK201" s="140" t="n">
        <f aca="false">IF(AB201&gt;=1,H201-I201,"on going")</f>
        <v>0</v>
      </c>
      <c r="AL201" s="2"/>
      <c r="AM201" s="141" t="n">
        <f aca="false">ROUND(+$H201*0.4,2)</f>
        <v>18.01</v>
      </c>
      <c r="AN201" s="141" t="n">
        <f aca="false">ROUND(+$H201*0.4,2)</f>
        <v>18.01</v>
      </c>
      <c r="AO201" s="141" t="n">
        <f aca="false">ROUND(+$H201*0.2,2)</f>
        <v>9.01</v>
      </c>
      <c r="AP201" s="142"/>
      <c r="AQ201" s="142"/>
      <c r="AR201" s="142"/>
      <c r="AS201" s="142"/>
      <c r="AT201" s="142"/>
      <c r="AU201" s="142"/>
      <c r="AV201" s="142"/>
      <c r="AW201" s="142"/>
      <c r="AX201" s="141"/>
      <c r="AY201" s="14"/>
      <c r="AZ201" s="14"/>
      <c r="BA201" s="14"/>
      <c r="BB201" s="6" t="s">
        <v>703</v>
      </c>
      <c r="BC201" s="26" t="s">
        <v>5962</v>
      </c>
      <c r="BD201" s="14"/>
    </row>
    <row collapsed="false" customFormat="false" customHeight="false" hidden="false" ht="15" outlineLevel="0" r="202">
      <c r="B202" s="6" t="s">
        <v>124</v>
      </c>
      <c r="C202" s="6" t="e">
        <f aca="false">IF(B202&lt;&gt;B201,VLOOKUP(B202,#REF!!$A$1:$B$21,2)*1000+1,C201+1)</f>
        <v>#REF!</v>
      </c>
      <c r="D202" s="6" t="s">
        <v>759</v>
      </c>
      <c r="E202" s="6" t="s">
        <v>5963</v>
      </c>
      <c r="F202" s="8" t="s">
        <v>5964</v>
      </c>
      <c r="G202" s="17" t="n">
        <v>90.01</v>
      </c>
      <c r="H202" s="17" t="n">
        <v>76.51</v>
      </c>
      <c r="I202" s="17" t="n">
        <v>76.51</v>
      </c>
      <c r="J202" s="138" t="n">
        <v>3902</v>
      </c>
      <c r="K202" s="6" t="s">
        <v>5471</v>
      </c>
      <c r="L202" s="6" t="n">
        <v>1</v>
      </c>
      <c r="M202" s="151"/>
      <c r="N202" s="14"/>
      <c r="O202" s="14"/>
      <c r="P202" s="14" t="n">
        <v>28803</v>
      </c>
      <c r="Q202" s="14" t="n">
        <v>6</v>
      </c>
      <c r="R202" s="14" t="n">
        <v>3902</v>
      </c>
      <c r="S202" s="14"/>
      <c r="T202" s="14" t="n">
        <v>2</v>
      </c>
      <c r="U202" s="14"/>
      <c r="V202" s="14"/>
      <c r="W202" s="14" t="n">
        <v>650</v>
      </c>
      <c r="X202" s="14"/>
      <c r="Y202" s="14"/>
      <c r="Z202" s="14"/>
      <c r="AA202" s="14"/>
      <c r="AB202" s="6" t="n">
        <v>1</v>
      </c>
      <c r="AC202" s="6" t="s">
        <v>762</v>
      </c>
      <c r="AD202" s="6" t="s">
        <v>5369</v>
      </c>
      <c r="AE202" s="6" t="s">
        <v>5965</v>
      </c>
      <c r="AF202" s="14"/>
      <c r="AG202" s="14"/>
      <c r="AH202" s="14"/>
      <c r="AI202" s="10" t="n">
        <f aca="false">+H202-I202</f>
        <v>0</v>
      </c>
      <c r="AJ202" s="139" t="n">
        <f aca="false">+I202/H202</f>
        <v>1</v>
      </c>
      <c r="AK202" s="140" t="n">
        <f aca="false">IF(AB202&gt;=1,H202-I202,"on going")</f>
        <v>0</v>
      </c>
      <c r="AL202" s="2"/>
      <c r="AM202" s="141" t="n">
        <f aca="false">ROUND(+$H202*0.4,2)</f>
        <v>30.6</v>
      </c>
      <c r="AN202" s="141" t="n">
        <f aca="false">ROUND(+$H202*0.4,2)</f>
        <v>30.6</v>
      </c>
      <c r="AO202" s="141" t="n">
        <f aca="false">ROUND(+$H202*0.2,2)</f>
        <v>15.3</v>
      </c>
      <c r="AP202" s="142"/>
      <c r="AQ202" s="142"/>
      <c r="AR202" s="142"/>
      <c r="AS202" s="142"/>
      <c r="AT202" s="142"/>
      <c r="AU202" s="142"/>
      <c r="AV202" s="141"/>
      <c r="AW202" s="141"/>
      <c r="AX202" s="141"/>
      <c r="AY202" s="14"/>
      <c r="AZ202" s="14"/>
      <c r="BA202" s="14"/>
      <c r="BB202" s="6" t="s">
        <v>703</v>
      </c>
      <c r="BC202" s="26" t="s">
        <v>5966</v>
      </c>
      <c r="BD202" s="14"/>
    </row>
    <row collapsed="false" customFormat="false" customHeight="false" hidden="false" ht="15" outlineLevel="0" r="203">
      <c r="B203" s="6" t="s">
        <v>124</v>
      </c>
      <c r="C203" s="6" t="e">
        <f aca="false">IF(B203&lt;&gt;B202,VLOOKUP(B203,#REF!!$A$1:$B$21,2)*1000+1,C202+1)</f>
        <v>#REF!</v>
      </c>
      <c r="D203" s="6" t="s">
        <v>759</v>
      </c>
      <c r="E203" s="6" t="s">
        <v>5967</v>
      </c>
      <c r="F203" s="8" t="s">
        <v>5968</v>
      </c>
      <c r="G203" s="17" t="n">
        <v>117.08</v>
      </c>
      <c r="H203" s="17" t="n">
        <v>99.52</v>
      </c>
      <c r="I203" s="17" t="n">
        <v>99.52</v>
      </c>
      <c r="J203" s="138" t="n">
        <v>6790</v>
      </c>
      <c r="K203" s="6" t="s">
        <v>5471</v>
      </c>
      <c r="L203" s="6" t="n">
        <v>1</v>
      </c>
      <c r="M203" s="151"/>
      <c r="N203" s="14"/>
      <c r="O203" s="14"/>
      <c r="P203" s="14" t="n">
        <v>37465</v>
      </c>
      <c r="Q203" s="14" t="n">
        <v>4</v>
      </c>
      <c r="R203" s="14" t="n">
        <v>6790</v>
      </c>
      <c r="S203" s="14"/>
      <c r="T203" s="14" t="n">
        <v>2</v>
      </c>
      <c r="U203" s="14"/>
      <c r="V203" s="14"/>
      <c r="W203" s="14" t="n">
        <v>1132</v>
      </c>
      <c r="X203" s="14"/>
      <c r="Y203" s="14"/>
      <c r="Z203" s="14"/>
      <c r="AA203" s="14"/>
      <c r="AB203" s="6" t="n">
        <v>1</v>
      </c>
      <c r="AC203" s="6" t="s">
        <v>762</v>
      </c>
      <c r="AD203" s="6" t="s">
        <v>5369</v>
      </c>
      <c r="AE203" s="6"/>
      <c r="AF203" s="14"/>
      <c r="AG203" s="14"/>
      <c r="AH203" s="14"/>
      <c r="AI203" s="10" t="n">
        <f aca="false">+H203-I203</f>
        <v>0</v>
      </c>
      <c r="AJ203" s="139" t="n">
        <f aca="false">+I203/H203</f>
        <v>1</v>
      </c>
      <c r="AK203" s="140" t="n">
        <f aca="false">IF(AB203&gt;=1,H203-I203,"on going")</f>
        <v>0</v>
      </c>
      <c r="AL203" s="2"/>
      <c r="AM203" s="141" t="n">
        <f aca="false">ROUND(+$H203*0.4,2)</f>
        <v>39.81</v>
      </c>
      <c r="AN203" s="141" t="n">
        <f aca="false">ROUND(+$H203*0.4,2)</f>
        <v>39.81</v>
      </c>
      <c r="AO203" s="141" t="n">
        <f aca="false">ROUND(+$H203*0.2,2)</f>
        <v>19.9</v>
      </c>
      <c r="AP203" s="142"/>
      <c r="AQ203" s="142"/>
      <c r="AR203" s="142"/>
      <c r="AS203" s="142"/>
      <c r="AT203" s="142"/>
      <c r="AU203" s="142"/>
      <c r="AV203" s="141"/>
      <c r="AW203" s="141"/>
      <c r="AX203" s="141"/>
      <c r="AY203" s="14"/>
      <c r="AZ203" s="14"/>
      <c r="BA203" s="14"/>
      <c r="BB203" s="6" t="s">
        <v>703</v>
      </c>
      <c r="BC203" s="26" t="s">
        <v>5969</v>
      </c>
      <c r="BD203" s="14"/>
    </row>
    <row collapsed="false" customFormat="false" customHeight="false" hidden="false" ht="15" outlineLevel="0" r="204">
      <c r="B204" s="6" t="s">
        <v>124</v>
      </c>
      <c r="C204" s="6" t="e">
        <f aca="false">IF(B204&lt;&gt;B203,VLOOKUP(B204,#REF!!$A$1:$B$21,2)*1000+1,C203+1)</f>
        <v>#REF!</v>
      </c>
      <c r="D204" s="6" t="s">
        <v>759</v>
      </c>
      <c r="E204" s="6" t="s">
        <v>5970</v>
      </c>
      <c r="F204" s="8" t="s">
        <v>5971</v>
      </c>
      <c r="G204" s="17" t="n">
        <v>131.36</v>
      </c>
      <c r="H204" s="17" t="n">
        <v>111.66</v>
      </c>
      <c r="I204" s="17" t="n">
        <v>111.66</v>
      </c>
      <c r="J204" s="138" t="n">
        <v>7189</v>
      </c>
      <c r="K204" s="6" t="s">
        <v>5471</v>
      </c>
      <c r="L204" s="6" t="n">
        <v>1</v>
      </c>
      <c r="M204" s="151"/>
      <c r="N204" s="14"/>
      <c r="O204" s="14"/>
      <c r="P204" s="14" t="n">
        <v>42035</v>
      </c>
      <c r="Q204" s="14" t="n">
        <v>5</v>
      </c>
      <c r="R204" s="14" t="n">
        <v>7189</v>
      </c>
      <c r="S204" s="14"/>
      <c r="T204" s="14" t="n">
        <v>2</v>
      </c>
      <c r="U204" s="14"/>
      <c r="V204" s="14"/>
      <c r="W204" s="14" t="n">
        <v>1198</v>
      </c>
      <c r="X204" s="14"/>
      <c r="Y204" s="14"/>
      <c r="Z204" s="14"/>
      <c r="AA204" s="14"/>
      <c r="AB204" s="6" t="n">
        <v>1</v>
      </c>
      <c r="AC204" s="6" t="s">
        <v>762</v>
      </c>
      <c r="AD204" s="6" t="s">
        <v>5369</v>
      </c>
      <c r="AE204" s="6" t="s">
        <v>5972</v>
      </c>
      <c r="AF204" s="14"/>
      <c r="AG204" s="14"/>
      <c r="AH204" s="14"/>
      <c r="AI204" s="10" t="n">
        <f aca="false">+H204-I204</f>
        <v>0</v>
      </c>
      <c r="AJ204" s="139" t="n">
        <f aca="false">+I204/H204</f>
        <v>1</v>
      </c>
      <c r="AK204" s="140" t="n">
        <f aca="false">IF(AB204&gt;=1,H204-I204,"on going")</f>
        <v>0</v>
      </c>
      <c r="AL204" s="2"/>
      <c r="AM204" s="141" t="n">
        <f aca="false">ROUND(+$H204*0.4,2)</f>
        <v>44.66</v>
      </c>
      <c r="AN204" s="141" t="n">
        <f aca="false">ROUND(+$H204*0.4,2)</f>
        <v>44.66</v>
      </c>
      <c r="AO204" s="141" t="n">
        <f aca="false">ROUND(+$H204*0.2,2)</f>
        <v>22.33</v>
      </c>
      <c r="AP204" s="142"/>
      <c r="AQ204" s="142"/>
      <c r="AR204" s="142"/>
      <c r="AS204" s="142"/>
      <c r="AT204" s="142"/>
      <c r="AU204" s="142"/>
      <c r="AV204" s="141"/>
      <c r="AW204" s="141"/>
      <c r="AX204" s="141"/>
      <c r="AY204" s="14"/>
      <c r="AZ204" s="14"/>
      <c r="BA204" s="14"/>
      <c r="BB204" s="6" t="s">
        <v>703</v>
      </c>
      <c r="BC204" s="26" t="s">
        <v>5973</v>
      </c>
      <c r="BD204" s="14"/>
    </row>
    <row collapsed="false" customFormat="false" customHeight="false" hidden="false" ht="15" outlineLevel="0" r="205">
      <c r="B205" s="6" t="s">
        <v>124</v>
      </c>
      <c r="C205" s="6" t="e">
        <f aca="false">IF(B205&lt;&gt;B204,VLOOKUP(B205,#REF!!$A$1:$B$21,2)*1000+1,C204+1)</f>
        <v>#REF!</v>
      </c>
      <c r="D205" s="6" t="s">
        <v>759</v>
      </c>
      <c r="E205" s="6" t="s">
        <v>5974</v>
      </c>
      <c r="F205" s="8" t="s">
        <v>5975</v>
      </c>
      <c r="G205" s="17" t="n">
        <v>167.64</v>
      </c>
      <c r="H205" s="17" t="n">
        <v>142.49</v>
      </c>
      <c r="I205" s="17" t="n">
        <v>142.49</v>
      </c>
      <c r="J205" s="138" t="n">
        <v>8726</v>
      </c>
      <c r="K205" s="6" t="s">
        <v>5471</v>
      </c>
      <c r="L205" s="6" t="n">
        <v>1</v>
      </c>
      <c r="M205" s="151"/>
      <c r="N205" s="14"/>
      <c r="O205" s="14"/>
      <c r="P205" s="14" t="n">
        <v>53645</v>
      </c>
      <c r="Q205" s="14" t="n">
        <v>1</v>
      </c>
      <c r="R205" s="14" t="n">
        <v>8726</v>
      </c>
      <c r="S205" s="14"/>
      <c r="T205" s="14" t="n">
        <v>2</v>
      </c>
      <c r="U205" s="14"/>
      <c r="V205" s="14"/>
      <c r="W205" s="14" t="n">
        <v>1454</v>
      </c>
      <c r="X205" s="14"/>
      <c r="Y205" s="14"/>
      <c r="Z205" s="14"/>
      <c r="AA205" s="14"/>
      <c r="AB205" s="6" t="n">
        <v>1</v>
      </c>
      <c r="AC205" s="6" t="s">
        <v>762</v>
      </c>
      <c r="AD205" s="6" t="s">
        <v>5369</v>
      </c>
      <c r="AE205" s="6"/>
      <c r="AF205" s="14"/>
      <c r="AG205" s="14"/>
      <c r="AH205" s="14"/>
      <c r="AI205" s="10" t="n">
        <f aca="false">+H205-I205</f>
        <v>0</v>
      </c>
      <c r="AJ205" s="139" t="n">
        <f aca="false">+I205/H205</f>
        <v>1</v>
      </c>
      <c r="AK205" s="140" t="n">
        <f aca="false">IF(AB205&gt;=1,H205-I205,"on going")</f>
        <v>0</v>
      </c>
      <c r="AL205" s="2"/>
      <c r="AM205" s="141" t="n">
        <f aca="false">ROUND(+$H205*0.4,2)</f>
        <v>57</v>
      </c>
      <c r="AN205" s="141" t="n">
        <f aca="false">ROUND(+$H205*0.4,2)</f>
        <v>57</v>
      </c>
      <c r="AO205" s="141" t="n">
        <f aca="false">ROUND(+$H205*0.2,2)</f>
        <v>28.5</v>
      </c>
      <c r="AP205" s="142"/>
      <c r="AQ205" s="142"/>
      <c r="AR205" s="142"/>
      <c r="AS205" s="142"/>
      <c r="AT205" s="142"/>
      <c r="AU205" s="142"/>
      <c r="AV205" s="141"/>
      <c r="AW205" s="141"/>
      <c r="AX205" s="141"/>
      <c r="AY205" s="14"/>
      <c r="AZ205" s="14"/>
      <c r="BA205" s="14"/>
      <c r="BB205" s="6" t="s">
        <v>703</v>
      </c>
      <c r="BC205" s="26" t="s">
        <v>5976</v>
      </c>
      <c r="BD205" s="14"/>
    </row>
    <row collapsed="false" customFormat="false" customHeight="false" hidden="false" ht="15" outlineLevel="0" r="206">
      <c r="B206" s="6" t="s">
        <v>124</v>
      </c>
      <c r="C206" s="6" t="e">
        <f aca="false">IF(B206&lt;&gt;B205,VLOOKUP(B206,#REF!!$A$1:$B$21,2)*1000+1,C205+1)</f>
        <v>#REF!</v>
      </c>
      <c r="D206" s="6" t="s">
        <v>759</v>
      </c>
      <c r="E206" s="6" t="s">
        <v>5977</v>
      </c>
      <c r="F206" s="8" t="s">
        <v>5978</v>
      </c>
      <c r="G206" s="17" t="n">
        <v>164.92</v>
      </c>
      <c r="H206" s="17" t="n">
        <v>140.18</v>
      </c>
      <c r="I206" s="17" t="n">
        <v>140.18</v>
      </c>
      <c r="J206" s="138" t="n">
        <v>11365</v>
      </c>
      <c r="K206" s="6" t="s">
        <v>5471</v>
      </c>
      <c r="L206" s="6" t="n">
        <v>1</v>
      </c>
      <c r="M206" s="151"/>
      <c r="N206" s="14"/>
      <c r="O206" s="14"/>
      <c r="P206" s="14" t="n">
        <v>52775</v>
      </c>
      <c r="Q206" s="14" t="n">
        <v>5</v>
      </c>
      <c r="R206" s="14" t="n">
        <v>11365</v>
      </c>
      <c r="S206" s="14"/>
      <c r="T206" s="14" t="n">
        <v>2</v>
      </c>
      <c r="U206" s="14"/>
      <c r="V206" s="14"/>
      <c r="W206" s="14" t="n">
        <v>1894</v>
      </c>
      <c r="X206" s="14"/>
      <c r="Y206" s="14"/>
      <c r="Z206" s="14"/>
      <c r="AA206" s="14"/>
      <c r="AB206" s="6" t="n">
        <v>1</v>
      </c>
      <c r="AC206" s="6" t="s">
        <v>762</v>
      </c>
      <c r="AD206" s="6" t="s">
        <v>5369</v>
      </c>
      <c r="AE206" s="6" t="s">
        <v>5979</v>
      </c>
      <c r="AF206" s="14"/>
      <c r="AG206" s="14"/>
      <c r="AH206" s="14"/>
      <c r="AI206" s="10" t="n">
        <f aca="false">+H206-I206</f>
        <v>0</v>
      </c>
      <c r="AJ206" s="139" t="n">
        <f aca="false">+I206/H206</f>
        <v>1</v>
      </c>
      <c r="AK206" s="140" t="n">
        <f aca="false">IF(AB206&gt;=1,H206-I206,"on going")</f>
        <v>0</v>
      </c>
      <c r="AL206" s="2"/>
      <c r="AM206" s="141" t="n">
        <f aca="false">ROUND(+$H206*0.4,2)</f>
        <v>56.07</v>
      </c>
      <c r="AN206" s="141" t="n">
        <f aca="false">ROUND(+$H206*0.4,2)</f>
        <v>56.07</v>
      </c>
      <c r="AO206" s="141" t="n">
        <f aca="false">ROUND(+$H206*0.2,2)</f>
        <v>28.04</v>
      </c>
      <c r="AP206" s="142"/>
      <c r="AQ206" s="142"/>
      <c r="AR206" s="142"/>
      <c r="AS206" s="142"/>
      <c r="AT206" s="142"/>
      <c r="AU206" s="142"/>
      <c r="AV206" s="141"/>
      <c r="AW206" s="141"/>
      <c r="AX206" s="141"/>
      <c r="AY206" s="14"/>
      <c r="AZ206" s="14"/>
      <c r="BA206" s="14"/>
      <c r="BB206" s="6" t="s">
        <v>703</v>
      </c>
      <c r="BC206" s="26" t="s">
        <v>5980</v>
      </c>
      <c r="BD206" s="14"/>
    </row>
    <row collapsed="false" customFormat="false" customHeight="false" hidden="false" ht="15" outlineLevel="0" r="207">
      <c r="B207" s="6" t="s">
        <v>124</v>
      </c>
      <c r="C207" s="6" t="e">
        <f aca="false">IF(B207&lt;&gt;B206,VLOOKUP(B207,#REF!!$A$1:$B$21,2)*1000+1,C206+1)</f>
        <v>#REF!</v>
      </c>
      <c r="D207" s="6" t="s">
        <v>759</v>
      </c>
      <c r="E207" s="6" t="s">
        <v>5981</v>
      </c>
      <c r="F207" s="8" t="s">
        <v>5982</v>
      </c>
      <c r="G207" s="17" t="n">
        <v>97.03</v>
      </c>
      <c r="H207" s="17" t="n">
        <v>82.48</v>
      </c>
      <c r="I207" s="17" t="n">
        <v>82.48</v>
      </c>
      <c r="J207" s="138" t="n">
        <v>4099</v>
      </c>
      <c r="K207" s="6" t="s">
        <v>5471</v>
      </c>
      <c r="L207" s="6" t="n">
        <v>1</v>
      </c>
      <c r="M207" s="151"/>
      <c r="N207" s="14"/>
      <c r="O207" s="14"/>
      <c r="P207" s="14" t="n">
        <v>31049</v>
      </c>
      <c r="Q207" s="14" t="n">
        <v>4</v>
      </c>
      <c r="R207" s="14" t="n">
        <v>4099</v>
      </c>
      <c r="S207" s="14"/>
      <c r="T207" s="14" t="n">
        <v>2</v>
      </c>
      <c r="U207" s="14"/>
      <c r="V207" s="14"/>
      <c r="W207" s="14" t="n">
        <v>683</v>
      </c>
      <c r="X207" s="14"/>
      <c r="Y207" s="14"/>
      <c r="Z207" s="14"/>
      <c r="AA207" s="14"/>
      <c r="AB207" s="6" t="n">
        <v>1</v>
      </c>
      <c r="AC207" s="6" t="s">
        <v>762</v>
      </c>
      <c r="AD207" s="6" t="s">
        <v>5369</v>
      </c>
      <c r="AE207" s="6" t="s">
        <v>5383</v>
      </c>
      <c r="AF207" s="14"/>
      <c r="AG207" s="14"/>
      <c r="AH207" s="14"/>
      <c r="AI207" s="10" t="n">
        <f aca="false">+H207-I207</f>
        <v>0</v>
      </c>
      <c r="AJ207" s="139" t="n">
        <f aca="false">+I207/H207</f>
        <v>1</v>
      </c>
      <c r="AK207" s="140" t="n">
        <f aca="false">IF(AB207&gt;=1,H207-I207,"on going")</f>
        <v>0</v>
      </c>
      <c r="AL207" s="2"/>
      <c r="AM207" s="141" t="n">
        <f aca="false">ROUND(+$H207*0.4,2)</f>
        <v>32.99</v>
      </c>
      <c r="AN207" s="141" t="n">
        <f aca="false">ROUND(+$H207*0.4,2)</f>
        <v>32.99</v>
      </c>
      <c r="AO207" s="141" t="n">
        <f aca="false">ROUND(+$H207*0.2,2)</f>
        <v>16.5</v>
      </c>
      <c r="AP207" s="142"/>
      <c r="AQ207" s="142"/>
      <c r="AR207" s="141"/>
      <c r="AS207" s="142"/>
      <c r="AT207" s="142"/>
      <c r="AU207" s="142"/>
      <c r="AV207" s="141"/>
      <c r="AW207" s="141"/>
      <c r="AX207" s="141"/>
      <c r="AY207" s="14"/>
      <c r="AZ207" s="14"/>
      <c r="BA207" s="14"/>
      <c r="BB207" s="6" t="s">
        <v>703</v>
      </c>
      <c r="BC207" s="26" t="s">
        <v>5983</v>
      </c>
      <c r="BD207" s="14"/>
    </row>
    <row collapsed="false" customFormat="false" customHeight="false" hidden="false" ht="15" outlineLevel="0" r="208">
      <c r="B208" s="6" t="s">
        <v>124</v>
      </c>
      <c r="C208" s="6" t="e">
        <f aca="false">IF(B208&lt;&gt;B207,VLOOKUP(B208,#REF!!$A$1:$B$21,2)*1000+1,C207+1)</f>
        <v>#REF!</v>
      </c>
      <c r="D208" s="6" t="s">
        <v>759</v>
      </c>
      <c r="E208" s="6" t="s">
        <v>5984</v>
      </c>
      <c r="F208" s="8" t="s">
        <v>5985</v>
      </c>
      <c r="G208" s="17" t="n">
        <v>189.71</v>
      </c>
      <c r="H208" s="17" t="n">
        <v>161.25</v>
      </c>
      <c r="I208" s="17" t="n">
        <v>161.25</v>
      </c>
      <c r="J208" s="138" t="n">
        <v>10886</v>
      </c>
      <c r="K208" s="6" t="s">
        <v>5471</v>
      </c>
      <c r="L208" s="6" t="n">
        <v>1</v>
      </c>
      <c r="M208" s="151"/>
      <c r="N208" s="14"/>
      <c r="O208" s="14"/>
      <c r="P208" s="14" t="n">
        <v>60707</v>
      </c>
      <c r="Q208" s="14" t="n">
        <v>4</v>
      </c>
      <c r="R208" s="14" t="n">
        <v>10886</v>
      </c>
      <c r="S208" s="14"/>
      <c r="T208" s="14" t="n">
        <v>2</v>
      </c>
      <c r="U208" s="14"/>
      <c r="V208" s="14"/>
      <c r="W208" s="14" t="n">
        <v>1814</v>
      </c>
      <c r="X208" s="14"/>
      <c r="Y208" s="14"/>
      <c r="Z208" s="14"/>
      <c r="AA208" s="14"/>
      <c r="AB208" s="6" t="n">
        <v>1</v>
      </c>
      <c r="AC208" s="6" t="s">
        <v>762</v>
      </c>
      <c r="AD208" s="6" t="s">
        <v>5369</v>
      </c>
      <c r="AE208" s="6"/>
      <c r="AF208" s="14"/>
      <c r="AG208" s="14"/>
      <c r="AH208" s="14"/>
      <c r="AI208" s="10" t="n">
        <f aca="false">+H208-I208</f>
        <v>0</v>
      </c>
      <c r="AJ208" s="139" t="n">
        <f aca="false">+I208/H208</f>
        <v>1</v>
      </c>
      <c r="AK208" s="140" t="n">
        <f aca="false">IF(AB208&gt;=1,H208-I208,"on going")</f>
        <v>0</v>
      </c>
      <c r="AL208" s="2"/>
      <c r="AM208" s="141" t="n">
        <f aca="false">ROUND(+$H208*0.4,2)</f>
        <v>64.5</v>
      </c>
      <c r="AN208" s="141" t="n">
        <f aca="false">ROUND(+$H208*0.4,2)</f>
        <v>64.5</v>
      </c>
      <c r="AO208" s="141" t="n">
        <f aca="false">ROUND(+$H208*0.2,2)</f>
        <v>32.25</v>
      </c>
      <c r="AP208" s="142"/>
      <c r="AQ208" s="150"/>
      <c r="AR208" s="141"/>
      <c r="AS208" s="142"/>
      <c r="AT208" s="142"/>
      <c r="AU208" s="142"/>
      <c r="AV208" s="141"/>
      <c r="AW208" s="141"/>
      <c r="AX208" s="141"/>
      <c r="AY208" s="14"/>
      <c r="AZ208" s="14"/>
      <c r="BA208" s="14"/>
      <c r="BB208" s="6" t="s">
        <v>703</v>
      </c>
      <c r="BC208" s="26" t="s">
        <v>5986</v>
      </c>
      <c r="BD208" s="14"/>
    </row>
    <row collapsed="false" customFormat="false" customHeight="false" hidden="false" ht="15" outlineLevel="0" r="209">
      <c r="B209" s="6" t="s">
        <v>124</v>
      </c>
      <c r="C209" s="6" t="e">
        <f aca="false">IF(B209&lt;&gt;B208,VLOOKUP(B209,#REF!!$A$1:$B$21,2)*1000+1,C208+1)</f>
        <v>#REF!</v>
      </c>
      <c r="D209" s="6" t="s">
        <v>759</v>
      </c>
      <c r="E209" s="6" t="s">
        <v>5987</v>
      </c>
      <c r="F209" s="8" t="s">
        <v>5988</v>
      </c>
      <c r="G209" s="17" t="n">
        <v>163.51</v>
      </c>
      <c r="H209" s="17" t="n">
        <v>138.98</v>
      </c>
      <c r="I209" s="17" t="n">
        <v>138.98</v>
      </c>
      <c r="J209" s="138" t="n">
        <v>10384</v>
      </c>
      <c r="K209" s="6" t="s">
        <v>5471</v>
      </c>
      <c r="L209" s="6" t="n">
        <v>1</v>
      </c>
      <c r="M209" s="151"/>
      <c r="N209" s="14"/>
      <c r="O209" s="14"/>
      <c r="P209" s="14" t="n">
        <v>52323</v>
      </c>
      <c r="Q209" s="14" t="n">
        <v>3</v>
      </c>
      <c r="R209" s="14" t="n">
        <v>10384</v>
      </c>
      <c r="S209" s="14"/>
      <c r="T209" s="14" t="n">
        <v>2</v>
      </c>
      <c r="U209" s="14"/>
      <c r="V209" s="14"/>
      <c r="W209" s="14" t="n">
        <v>1731</v>
      </c>
      <c r="X209" s="14"/>
      <c r="Y209" s="14"/>
      <c r="Z209" s="14"/>
      <c r="AA209" s="14"/>
      <c r="AB209" s="6" t="n">
        <v>1</v>
      </c>
      <c r="AC209" s="6" t="s">
        <v>762</v>
      </c>
      <c r="AD209" s="6" t="s">
        <v>5369</v>
      </c>
      <c r="AE209" s="6" t="s">
        <v>5989</v>
      </c>
      <c r="AF209" s="14"/>
      <c r="AG209" s="14"/>
      <c r="AH209" s="14"/>
      <c r="AI209" s="10" t="n">
        <f aca="false">+H209-I209</f>
        <v>0</v>
      </c>
      <c r="AJ209" s="139" t="n">
        <f aca="false">+I209/H209</f>
        <v>1</v>
      </c>
      <c r="AK209" s="140" t="n">
        <f aca="false">IF(AB209&gt;=1,H209-I209,"on going")</f>
        <v>0</v>
      </c>
      <c r="AL209" s="2"/>
      <c r="AM209" s="141" t="n">
        <f aca="false">ROUND(+$H209*0.4,2)</f>
        <v>55.59</v>
      </c>
      <c r="AN209" s="141" t="n">
        <f aca="false">ROUND(+$H209*0.4,2)</f>
        <v>55.59</v>
      </c>
      <c r="AO209" s="141" t="n">
        <f aca="false">ROUND(+$H209*0.2,2)</f>
        <v>27.8</v>
      </c>
      <c r="AP209" s="142"/>
      <c r="AQ209" s="150"/>
      <c r="AR209" s="141"/>
      <c r="AS209" s="142"/>
      <c r="AT209" s="142"/>
      <c r="AU209" s="142"/>
      <c r="AV209" s="141"/>
      <c r="AW209" s="141"/>
      <c r="AX209" s="141"/>
      <c r="AY209" s="14"/>
      <c r="AZ209" s="14"/>
      <c r="BA209" s="14"/>
      <c r="BB209" s="6" t="s">
        <v>703</v>
      </c>
      <c r="BC209" s="26" t="s">
        <v>4295</v>
      </c>
      <c r="BD209" s="14"/>
    </row>
    <row collapsed="false" customFormat="false" customHeight="false" hidden="false" ht="15" outlineLevel="0" r="210">
      <c r="B210" s="6" t="s">
        <v>124</v>
      </c>
      <c r="C210" s="6" t="e">
        <f aca="false">IF(B210&lt;&gt;B209,VLOOKUP(B210,#REF!!$A$1:$B$21,2)*1000+1,C209+1)</f>
        <v>#REF!</v>
      </c>
      <c r="D210" s="6" t="s">
        <v>759</v>
      </c>
      <c r="E210" s="6" t="s">
        <v>5990</v>
      </c>
      <c r="F210" s="8" t="s">
        <v>5991</v>
      </c>
      <c r="G210" s="17" t="n">
        <v>183.79</v>
      </c>
      <c r="H210" s="17" t="n">
        <v>156.22</v>
      </c>
      <c r="I210" s="17" t="n">
        <v>156.22</v>
      </c>
      <c r="J210" s="138" t="n">
        <v>9120</v>
      </c>
      <c r="K210" s="6" t="s">
        <v>5471</v>
      </c>
      <c r="L210" s="6" t="n">
        <v>1</v>
      </c>
      <c r="M210" s="151"/>
      <c r="N210" s="14"/>
      <c r="O210" s="14"/>
      <c r="P210" s="14" t="n">
        <v>58813</v>
      </c>
      <c r="Q210" s="14" t="n">
        <v>5</v>
      </c>
      <c r="R210" s="14" t="n">
        <v>9120</v>
      </c>
      <c r="S210" s="14"/>
      <c r="T210" s="14" t="n">
        <v>2</v>
      </c>
      <c r="U210" s="14"/>
      <c r="V210" s="14"/>
      <c r="W210" s="14" t="n">
        <v>1520</v>
      </c>
      <c r="X210" s="14"/>
      <c r="Y210" s="14"/>
      <c r="Z210" s="14"/>
      <c r="AA210" s="14"/>
      <c r="AB210" s="6" t="n">
        <v>1</v>
      </c>
      <c r="AC210" s="6" t="s">
        <v>762</v>
      </c>
      <c r="AD210" s="6" t="s">
        <v>5369</v>
      </c>
      <c r="AE210" s="6" t="s">
        <v>5992</v>
      </c>
      <c r="AF210" s="14"/>
      <c r="AG210" s="14"/>
      <c r="AH210" s="14"/>
      <c r="AI210" s="10" t="n">
        <f aca="false">+H210-I210</f>
        <v>0</v>
      </c>
      <c r="AJ210" s="139" t="n">
        <f aca="false">+I210/H210</f>
        <v>1</v>
      </c>
      <c r="AK210" s="140" t="n">
        <f aca="false">IF(AB210&gt;=1,H210-I210,"on going")</f>
        <v>0</v>
      </c>
      <c r="AL210" s="2"/>
      <c r="AM210" s="141" t="n">
        <f aca="false">ROUND(+$H210*0.4,2)</f>
        <v>62.49</v>
      </c>
      <c r="AN210" s="141" t="n">
        <f aca="false">ROUND(+$H210*0.4,2)</f>
        <v>62.49</v>
      </c>
      <c r="AO210" s="141" t="n">
        <f aca="false">ROUND(+$H210*0.2,2)</f>
        <v>31.24</v>
      </c>
      <c r="AP210" s="142"/>
      <c r="AQ210" s="150"/>
      <c r="AR210" s="141"/>
      <c r="AS210" s="142"/>
      <c r="AT210" s="142"/>
      <c r="AU210" s="142"/>
      <c r="AV210" s="141"/>
      <c r="AW210" s="141"/>
      <c r="AX210" s="141"/>
      <c r="AY210" s="14"/>
      <c r="AZ210" s="14"/>
      <c r="BA210" s="14"/>
      <c r="BB210" s="6" t="s">
        <v>703</v>
      </c>
      <c r="BC210" s="26" t="s">
        <v>5061</v>
      </c>
      <c r="BD210" s="14"/>
    </row>
    <row collapsed="false" customFormat="false" customHeight="false" hidden="false" ht="15" outlineLevel="0" r="211">
      <c r="B211" s="6" t="s">
        <v>51</v>
      </c>
      <c r="C211" s="6" t="e">
        <f aca="false">IF(B211&lt;&gt;B210,VLOOKUP(B211,#REF!!$A$1:$B$21,2)*1000+1,C210+1)</f>
        <v>#REF!</v>
      </c>
      <c r="D211" s="6" t="s">
        <v>759</v>
      </c>
      <c r="E211" s="6" t="s">
        <v>5993</v>
      </c>
      <c r="F211" s="8" t="s">
        <v>5994</v>
      </c>
      <c r="G211" s="17" t="n">
        <v>258.74</v>
      </c>
      <c r="H211" s="17" t="n">
        <v>219.93</v>
      </c>
      <c r="I211" s="17" t="n">
        <v>219.93</v>
      </c>
      <c r="J211" s="138" t="n">
        <v>16757</v>
      </c>
      <c r="K211" s="6" t="s">
        <v>5471</v>
      </c>
      <c r="L211" s="6" t="n">
        <v>1</v>
      </c>
      <c r="M211" s="151"/>
      <c r="N211" s="14"/>
      <c r="O211" s="14"/>
      <c r="P211" s="14" t="n">
        <v>82797</v>
      </c>
      <c r="Q211" s="14" t="n">
        <v>2</v>
      </c>
      <c r="R211" s="14" t="n">
        <v>16757</v>
      </c>
      <c r="S211" s="14"/>
      <c r="T211" s="14" t="n">
        <v>0.1</v>
      </c>
      <c r="U211" s="14"/>
      <c r="V211" s="14"/>
      <c r="W211" s="14" t="n">
        <v>2793</v>
      </c>
      <c r="X211" s="14"/>
      <c r="Y211" s="14"/>
      <c r="Z211" s="14"/>
      <c r="AA211" s="14"/>
      <c r="AB211" s="6" t="n">
        <v>1</v>
      </c>
      <c r="AC211" s="6" t="s">
        <v>762</v>
      </c>
      <c r="AD211" s="6" t="s">
        <v>5369</v>
      </c>
      <c r="AE211" s="6"/>
      <c r="AF211" s="14"/>
      <c r="AG211" s="14"/>
      <c r="AH211" s="14"/>
      <c r="AI211" s="10" t="n">
        <f aca="false">+H211-I211</f>
        <v>0</v>
      </c>
      <c r="AJ211" s="139" t="n">
        <f aca="false">+I211/H211</f>
        <v>1</v>
      </c>
      <c r="AK211" s="140" t="n">
        <f aca="false">IF(AB211&gt;=1,H211-I211,"on going")</f>
        <v>0</v>
      </c>
      <c r="AL211" s="2"/>
      <c r="AM211" s="141" t="n">
        <f aca="false">ROUND(+$H211*0.4,2)</f>
        <v>87.97</v>
      </c>
      <c r="AN211" s="141" t="n">
        <f aca="false">ROUND(+$H211*0.4,2)</f>
        <v>87.97</v>
      </c>
      <c r="AO211" s="141" t="n">
        <f aca="false">ROUND(+$H211*0.2,2)</f>
        <v>43.99</v>
      </c>
      <c r="AP211" s="142"/>
      <c r="AQ211" s="150"/>
      <c r="AR211" s="141"/>
      <c r="AS211" s="142"/>
      <c r="AT211" s="142"/>
      <c r="AU211" s="141"/>
      <c r="AV211" s="141"/>
      <c r="AW211" s="141"/>
      <c r="AX211" s="142"/>
      <c r="AY211" s="14"/>
      <c r="AZ211" s="11"/>
      <c r="BA211" s="14"/>
      <c r="BB211" s="6" t="s">
        <v>703</v>
      </c>
      <c r="BC211" s="26" t="s">
        <v>5994</v>
      </c>
      <c r="BD211" s="11"/>
    </row>
    <row collapsed="false" customFormat="false" customHeight="false" hidden="false" ht="15" outlineLevel="0" r="212">
      <c r="B212" s="6" t="s">
        <v>51</v>
      </c>
      <c r="C212" s="6" t="e">
        <f aca="false">IF(B212&lt;&gt;B211,VLOOKUP(B212,#REF!!$A$1:$B$21,2)*1000+1,C211+1)</f>
        <v>#REF!</v>
      </c>
      <c r="D212" s="6" t="s">
        <v>759</v>
      </c>
      <c r="E212" s="6" t="s">
        <v>5995</v>
      </c>
      <c r="F212" s="8" t="s">
        <v>5996</v>
      </c>
      <c r="G212" s="17" t="n">
        <v>205.66</v>
      </c>
      <c r="H212" s="17" t="n">
        <v>174.81</v>
      </c>
      <c r="I212" s="17" t="n">
        <v>174.81</v>
      </c>
      <c r="J212" s="138" t="n">
        <v>8456</v>
      </c>
      <c r="K212" s="6" t="s">
        <v>5471</v>
      </c>
      <c r="L212" s="6" t="n">
        <v>1</v>
      </c>
      <c r="M212" s="151"/>
      <c r="N212" s="14"/>
      <c r="O212" s="14"/>
      <c r="P212" s="14" t="n">
        <v>65811</v>
      </c>
      <c r="Q212" s="14" t="n">
        <v>7</v>
      </c>
      <c r="R212" s="14" t="n">
        <v>8456</v>
      </c>
      <c r="S212" s="14"/>
      <c r="T212" s="14" t="n">
        <v>0.1</v>
      </c>
      <c r="U212" s="14"/>
      <c r="V212" s="14"/>
      <c r="W212" s="14" t="n">
        <v>1409</v>
      </c>
      <c r="X212" s="14"/>
      <c r="Y212" s="14"/>
      <c r="Z212" s="14"/>
      <c r="AA212" s="14"/>
      <c r="AB212" s="6" t="n">
        <v>1</v>
      </c>
      <c r="AC212" s="6" t="s">
        <v>762</v>
      </c>
      <c r="AD212" s="6" t="s">
        <v>5369</v>
      </c>
      <c r="AE212" s="6"/>
      <c r="AF212" s="14"/>
      <c r="AG212" s="14"/>
      <c r="AH212" s="14"/>
      <c r="AI212" s="10" t="n">
        <f aca="false">+H212-I212</f>
        <v>0</v>
      </c>
      <c r="AJ212" s="139" t="n">
        <f aca="false">+I212/H212</f>
        <v>1</v>
      </c>
      <c r="AK212" s="140" t="n">
        <f aca="false">IF(AB212&gt;=1,H212-I212,"on going")</f>
        <v>0</v>
      </c>
      <c r="AL212" s="2"/>
      <c r="AM212" s="141" t="n">
        <f aca="false">ROUND(+$H212*0.4,2)</f>
        <v>69.92</v>
      </c>
      <c r="AN212" s="141" t="n">
        <f aca="false">ROUND(+$H212*0.4,2)</f>
        <v>69.92</v>
      </c>
      <c r="AO212" s="141" t="n">
        <f aca="false">ROUND(+$H212*0.2,2)</f>
        <v>34.96</v>
      </c>
      <c r="AP212" s="142"/>
      <c r="AQ212" s="150"/>
      <c r="AR212" s="141"/>
      <c r="AS212" s="142"/>
      <c r="AT212" s="142"/>
      <c r="AU212" s="141"/>
      <c r="AV212" s="141"/>
      <c r="AW212" s="141"/>
      <c r="AX212" s="142"/>
      <c r="AY212" s="14"/>
      <c r="AZ212" s="11"/>
      <c r="BA212" s="14"/>
      <c r="BB212" s="6" t="s">
        <v>703</v>
      </c>
      <c r="BC212" s="26" t="s">
        <v>5996</v>
      </c>
      <c r="BD212" s="11"/>
    </row>
    <row collapsed="false" customFormat="false" customHeight="false" hidden="false" ht="15" outlineLevel="0" r="213">
      <c r="B213" s="6" t="s">
        <v>51</v>
      </c>
      <c r="C213" s="6" t="e">
        <f aca="false">IF(B213&lt;&gt;B212,VLOOKUP(B213,#REF!!$A$1:$B$21,2)*1000+1,C212+1)</f>
        <v>#REF!</v>
      </c>
      <c r="D213" s="6" t="s">
        <v>759</v>
      </c>
      <c r="E213" s="6" t="s">
        <v>5997</v>
      </c>
      <c r="F213" s="8" t="s">
        <v>5998</v>
      </c>
      <c r="G213" s="17" t="n">
        <v>129.39</v>
      </c>
      <c r="H213" s="17" t="n">
        <v>109.98</v>
      </c>
      <c r="I213" s="17" t="n">
        <v>109.98</v>
      </c>
      <c r="J213" s="138" t="n">
        <v>11749</v>
      </c>
      <c r="K213" s="6" t="s">
        <v>5471</v>
      </c>
      <c r="L213" s="6" t="n">
        <v>1</v>
      </c>
      <c r="M213" s="151"/>
      <c r="N213" s="14"/>
      <c r="O213" s="14"/>
      <c r="P213" s="14" t="n">
        <v>41405</v>
      </c>
      <c r="Q213" s="14" t="n">
        <v>2</v>
      </c>
      <c r="R213" s="14" t="n">
        <v>11749</v>
      </c>
      <c r="S213" s="14"/>
      <c r="T213" s="14" t="n">
        <v>0.1</v>
      </c>
      <c r="U213" s="14"/>
      <c r="V213" s="14"/>
      <c r="W213" s="14" t="n">
        <v>1958</v>
      </c>
      <c r="X213" s="14"/>
      <c r="Y213" s="14"/>
      <c r="Z213" s="14"/>
      <c r="AA213" s="14"/>
      <c r="AB213" s="6" t="n">
        <v>1</v>
      </c>
      <c r="AC213" s="6" t="s">
        <v>762</v>
      </c>
      <c r="AD213" s="6" t="s">
        <v>5369</v>
      </c>
      <c r="AE213" s="6" t="n">
        <v>2011</v>
      </c>
      <c r="AF213" s="14"/>
      <c r="AG213" s="14"/>
      <c r="AH213" s="14"/>
      <c r="AI213" s="10" t="n">
        <f aca="false">+H213-I213</f>
        <v>0</v>
      </c>
      <c r="AJ213" s="139" t="n">
        <f aca="false">+I213/H213</f>
        <v>1</v>
      </c>
      <c r="AK213" s="140" t="n">
        <f aca="false">IF(AB213&gt;=1,H213-I213,"on going")</f>
        <v>0</v>
      </c>
      <c r="AL213" s="2"/>
      <c r="AM213" s="141" t="n">
        <f aca="false">ROUND(+$H213*0.4,2)</f>
        <v>43.99</v>
      </c>
      <c r="AN213" s="141" t="n">
        <f aca="false">ROUND(+$H213*0.4,2)</f>
        <v>43.99</v>
      </c>
      <c r="AO213" s="141" t="n">
        <f aca="false">ROUND(+$H213*0.2,2)</f>
        <v>22</v>
      </c>
      <c r="AP213" s="142"/>
      <c r="AQ213" s="150"/>
      <c r="AR213" s="141"/>
      <c r="AS213" s="142"/>
      <c r="AT213" s="142"/>
      <c r="AU213" s="141"/>
      <c r="AV213" s="141"/>
      <c r="AW213" s="141"/>
      <c r="AX213" s="142"/>
      <c r="AY213" s="14"/>
      <c r="AZ213" s="11"/>
      <c r="BA213" s="14"/>
      <c r="BB213" s="6" t="s">
        <v>703</v>
      </c>
      <c r="BC213" s="26" t="s">
        <v>5998</v>
      </c>
      <c r="BD213" s="11"/>
    </row>
    <row collapsed="false" customFormat="false" customHeight="false" hidden="false" ht="15" outlineLevel="0" r="214">
      <c r="B214" s="6" t="s">
        <v>48</v>
      </c>
      <c r="C214" s="6" t="e">
        <f aca="false">IF(B214&lt;&gt;B213,VLOOKUP(B214,#REF!!$A$1:$B$21,2)*1000+1,C213+1)</f>
        <v>#REF!</v>
      </c>
      <c r="D214" s="6" t="s">
        <v>759</v>
      </c>
      <c r="E214" s="6" t="s">
        <v>5999</v>
      </c>
      <c r="F214" s="8" t="s">
        <v>6000</v>
      </c>
      <c r="G214" s="17" t="n">
        <v>144.27</v>
      </c>
      <c r="H214" s="17" t="n">
        <v>122.63</v>
      </c>
      <c r="I214" s="17" t="n">
        <v>122.63</v>
      </c>
      <c r="J214" s="138" t="n">
        <v>22485</v>
      </c>
      <c r="K214" s="6" t="s">
        <v>5471</v>
      </c>
      <c r="L214" s="6" t="n">
        <v>1</v>
      </c>
      <c r="M214" s="151"/>
      <c r="N214" s="14"/>
      <c r="O214" s="14"/>
      <c r="P214" s="14" t="n">
        <v>46167</v>
      </c>
      <c r="Q214" s="14" t="n">
        <v>2</v>
      </c>
      <c r="R214" s="14" t="n">
        <v>22485</v>
      </c>
      <c r="S214" s="14"/>
      <c r="T214" s="14" t="n">
        <v>0.25</v>
      </c>
      <c r="U214" s="14"/>
      <c r="V214" s="14"/>
      <c r="W214" s="158" t="n">
        <f aca="false">+R214/6</f>
        <v>3747.5</v>
      </c>
      <c r="X214" s="158"/>
      <c r="Y214" s="158"/>
      <c r="Z214" s="14"/>
      <c r="AA214" s="14"/>
      <c r="AB214" s="6" t="n">
        <v>1</v>
      </c>
      <c r="AC214" s="6" t="s">
        <v>762</v>
      </c>
      <c r="AD214" s="6" t="s">
        <v>5369</v>
      </c>
      <c r="AE214" s="6" t="s">
        <v>6001</v>
      </c>
      <c r="AF214" s="14"/>
      <c r="AG214" s="14"/>
      <c r="AH214" s="14"/>
      <c r="AI214" s="10" t="n">
        <f aca="false">+H214-I214</f>
        <v>0</v>
      </c>
      <c r="AJ214" s="139" t="n">
        <f aca="false">+I214/H214</f>
        <v>1</v>
      </c>
      <c r="AK214" s="140" t="n">
        <f aca="false">IF(AB214&gt;=1,H214-I214,"on going")</f>
        <v>0</v>
      </c>
      <c r="AL214" s="2"/>
      <c r="AM214" s="141" t="n">
        <f aca="false">ROUND(+$H214*0.4,2)</f>
        <v>49.05</v>
      </c>
      <c r="AN214" s="141" t="n">
        <f aca="false">ROUND(+$H214*0.4,2)</f>
        <v>49.05</v>
      </c>
      <c r="AO214" s="141" t="n">
        <f aca="false">ROUND(+$H214*0.2,2)</f>
        <v>24.53</v>
      </c>
      <c r="AP214" s="141"/>
      <c r="AQ214" s="142"/>
      <c r="AR214" s="142"/>
      <c r="AS214" s="141"/>
      <c r="AT214" s="141"/>
      <c r="AU214" s="141"/>
      <c r="AV214" s="142"/>
      <c r="AW214" s="142"/>
      <c r="AX214" s="141"/>
      <c r="AY214" s="14"/>
      <c r="AZ214" s="14"/>
      <c r="BA214" s="14"/>
      <c r="BB214" s="6" t="s">
        <v>703</v>
      </c>
      <c r="BC214" s="26" t="s">
        <v>6002</v>
      </c>
      <c r="BD214" s="14"/>
    </row>
    <row collapsed="false" customFormat="false" customHeight="false" hidden="false" ht="15" outlineLevel="0" r="215">
      <c r="B215" s="6" t="s">
        <v>48</v>
      </c>
      <c r="C215" s="6" t="e">
        <f aca="false">IF(B215&lt;&gt;B214,VLOOKUP(B215,#REF!!$A$1:$B$21,2)*1000+1,C214+1)</f>
        <v>#REF!</v>
      </c>
      <c r="D215" s="6" t="s">
        <v>759</v>
      </c>
      <c r="E215" s="6" t="s">
        <v>6003</v>
      </c>
      <c r="F215" s="8" t="s">
        <v>6004</v>
      </c>
      <c r="G215" s="17" t="n">
        <v>69.75</v>
      </c>
      <c r="H215" s="17" t="n">
        <v>59.29</v>
      </c>
      <c r="I215" s="17" t="n">
        <v>59.29</v>
      </c>
      <c r="J215" s="138" t="n">
        <v>13766</v>
      </c>
      <c r="K215" s="6" t="s">
        <v>5471</v>
      </c>
      <c r="L215" s="6" t="n">
        <v>1</v>
      </c>
      <c r="M215" s="151"/>
      <c r="N215" s="14"/>
      <c r="O215" s="14"/>
      <c r="P215" s="14" t="n">
        <v>22320</v>
      </c>
      <c r="Q215" s="14" t="n">
        <v>4</v>
      </c>
      <c r="R215" s="14" t="n">
        <v>13766</v>
      </c>
      <c r="S215" s="14"/>
      <c r="T215" s="14" t="n">
        <v>0.25</v>
      </c>
      <c r="U215" s="14"/>
      <c r="V215" s="14"/>
      <c r="W215" s="158" t="n">
        <f aca="false">+R215/6</f>
        <v>2294.33333333333</v>
      </c>
      <c r="X215" s="158"/>
      <c r="Y215" s="158"/>
      <c r="Z215" s="14"/>
      <c r="AA215" s="14"/>
      <c r="AB215" s="6" t="n">
        <v>1</v>
      </c>
      <c r="AC215" s="6" t="s">
        <v>762</v>
      </c>
      <c r="AD215" s="6" t="s">
        <v>5369</v>
      </c>
      <c r="AE215" s="6" t="s">
        <v>5664</v>
      </c>
      <c r="AF215" s="14"/>
      <c r="AG215" s="14"/>
      <c r="AH215" s="14"/>
      <c r="AI215" s="10" t="n">
        <f aca="false">+H215-I215</f>
        <v>0</v>
      </c>
      <c r="AJ215" s="139" t="n">
        <f aca="false">+I215/H215</f>
        <v>1</v>
      </c>
      <c r="AK215" s="140" t="n">
        <f aca="false">IF(AB215&gt;=1,H215-I215,"on going")</f>
        <v>0</v>
      </c>
      <c r="AL215" s="2"/>
      <c r="AM215" s="141" t="n">
        <f aca="false">ROUND(+$H215*0.4,2)</f>
        <v>23.72</v>
      </c>
      <c r="AN215" s="141" t="n">
        <f aca="false">ROUND(+$H215*0.4,2)</f>
        <v>23.72</v>
      </c>
      <c r="AO215" s="141" t="n">
        <f aca="false">ROUND(+$H215*0.2,2)</f>
        <v>11.86</v>
      </c>
      <c r="AP215" s="141"/>
      <c r="AQ215" s="142"/>
      <c r="AR215" s="141"/>
      <c r="AS215" s="141"/>
      <c r="AT215" s="141"/>
      <c r="AU215" s="141"/>
      <c r="AV215" s="142"/>
      <c r="AW215" s="142"/>
      <c r="AX215" s="141"/>
      <c r="AY215" s="14"/>
      <c r="AZ215" s="14"/>
      <c r="BA215" s="14"/>
      <c r="BB215" s="6" t="s">
        <v>703</v>
      </c>
      <c r="BC215" s="26" t="s">
        <v>6005</v>
      </c>
      <c r="BD215" s="14"/>
    </row>
    <row collapsed="false" customFormat="false" customHeight="false" hidden="false" ht="15" outlineLevel="0" r="216">
      <c r="B216" s="6" t="s">
        <v>48</v>
      </c>
      <c r="C216" s="6" t="e">
        <f aca="false">IF(B216&lt;&gt;B215,VLOOKUP(B216,#REF!!$A$1:$B$21,2)*1000+1,C215+1)</f>
        <v>#REF!</v>
      </c>
      <c r="D216" s="6" t="s">
        <v>759</v>
      </c>
      <c r="E216" s="6" t="s">
        <v>6006</v>
      </c>
      <c r="F216" s="8" t="s">
        <v>6007</v>
      </c>
      <c r="G216" s="17" t="n">
        <v>57.52</v>
      </c>
      <c r="H216" s="17" t="n">
        <v>48.89</v>
      </c>
      <c r="I216" s="17" t="n">
        <v>48.89</v>
      </c>
      <c r="J216" s="138" t="n">
        <v>11530</v>
      </c>
      <c r="K216" s="6" t="s">
        <v>5471</v>
      </c>
      <c r="L216" s="6" t="n">
        <v>1</v>
      </c>
      <c r="M216" s="151"/>
      <c r="N216" s="14"/>
      <c r="O216" s="14"/>
      <c r="P216" s="14" t="n">
        <v>18407</v>
      </c>
      <c r="Q216" s="14" t="n">
        <v>1</v>
      </c>
      <c r="R216" s="14" t="n">
        <v>11530</v>
      </c>
      <c r="S216" s="14"/>
      <c r="T216" s="14" t="n">
        <v>0.25</v>
      </c>
      <c r="U216" s="14"/>
      <c r="V216" s="14"/>
      <c r="W216" s="158" t="n">
        <f aca="false">+R216/6</f>
        <v>1921.66666666667</v>
      </c>
      <c r="X216" s="158"/>
      <c r="Y216" s="158"/>
      <c r="Z216" s="14"/>
      <c r="AA216" s="14"/>
      <c r="AB216" s="6" t="n">
        <v>1</v>
      </c>
      <c r="AC216" s="6" t="s">
        <v>762</v>
      </c>
      <c r="AD216" s="6" t="s">
        <v>5369</v>
      </c>
      <c r="AE216" s="6" t="s">
        <v>6008</v>
      </c>
      <c r="AF216" s="14"/>
      <c r="AG216" s="14"/>
      <c r="AH216" s="14"/>
      <c r="AI216" s="10" t="n">
        <f aca="false">+H216-I216</f>
        <v>0</v>
      </c>
      <c r="AJ216" s="139" t="n">
        <f aca="false">+I216/H216</f>
        <v>1</v>
      </c>
      <c r="AK216" s="140" t="n">
        <f aca="false">IF(AB216&gt;=1,H216-I216,"on going")</f>
        <v>0</v>
      </c>
      <c r="AL216" s="2"/>
      <c r="AM216" s="141" t="n">
        <f aca="false">ROUND(+$H216*0.4,2)</f>
        <v>19.56</v>
      </c>
      <c r="AN216" s="141" t="n">
        <f aca="false">ROUND(+$H216*0.4,2)</f>
        <v>19.56</v>
      </c>
      <c r="AO216" s="141" t="n">
        <f aca="false">ROUND(+$H216*0.2,2)</f>
        <v>9.78</v>
      </c>
      <c r="AP216" s="141"/>
      <c r="AQ216" s="142"/>
      <c r="AR216" s="141"/>
      <c r="AS216" s="141"/>
      <c r="AT216" s="141"/>
      <c r="AU216" s="141"/>
      <c r="AV216" s="142"/>
      <c r="AW216" s="142"/>
      <c r="AX216" s="141"/>
      <c r="AY216" s="14"/>
      <c r="AZ216" s="14"/>
      <c r="BA216" s="14"/>
      <c r="BB216" s="6" t="s">
        <v>703</v>
      </c>
      <c r="BC216" s="26" t="s">
        <v>6009</v>
      </c>
      <c r="BD216" s="14"/>
    </row>
    <row collapsed="false" customFormat="false" customHeight="false" hidden="false" ht="15" outlineLevel="0" r="217">
      <c r="B217" s="6" t="s">
        <v>48</v>
      </c>
      <c r="C217" s="6" t="e">
        <f aca="false">IF(B217&lt;&gt;B216,VLOOKUP(B217,#REF!!$A$1:$B$21,2)*1000+1,C216+1)</f>
        <v>#REF!</v>
      </c>
      <c r="D217" s="6" t="s">
        <v>759</v>
      </c>
      <c r="E217" s="6" t="s">
        <v>6010</v>
      </c>
      <c r="F217" s="8" t="s">
        <v>6011</v>
      </c>
      <c r="G217" s="17" t="n">
        <v>26.01</v>
      </c>
      <c r="H217" s="17" t="n">
        <v>22.11</v>
      </c>
      <c r="I217" s="17" t="n">
        <v>22.11</v>
      </c>
      <c r="J217" s="138" t="n">
        <v>3565</v>
      </c>
      <c r="K217" s="6" t="s">
        <v>5471</v>
      </c>
      <c r="L217" s="6" t="n">
        <v>1</v>
      </c>
      <c r="M217" s="151"/>
      <c r="N217" s="14"/>
      <c r="O217" s="14"/>
      <c r="P217" s="14" t="n">
        <v>8323</v>
      </c>
      <c r="Q217" s="14" t="n">
        <v>1</v>
      </c>
      <c r="R217" s="14" t="n">
        <v>3565</v>
      </c>
      <c r="S217" s="14"/>
      <c r="T217" s="14" t="n">
        <v>0.25</v>
      </c>
      <c r="U217" s="14"/>
      <c r="V217" s="14"/>
      <c r="W217" s="158" t="n">
        <f aca="false">+R217/6</f>
        <v>594.166666666667</v>
      </c>
      <c r="X217" s="158"/>
      <c r="Y217" s="158"/>
      <c r="Z217" s="14"/>
      <c r="AA217" s="14"/>
      <c r="AB217" s="6" t="n">
        <v>1</v>
      </c>
      <c r="AC217" s="6" t="s">
        <v>762</v>
      </c>
      <c r="AD217" s="6" t="s">
        <v>5369</v>
      </c>
      <c r="AE217" s="6" t="s">
        <v>5664</v>
      </c>
      <c r="AF217" s="14"/>
      <c r="AG217" s="14"/>
      <c r="AH217" s="14"/>
      <c r="AI217" s="10" t="n">
        <f aca="false">+H217-I217</f>
        <v>0</v>
      </c>
      <c r="AJ217" s="139" t="n">
        <f aca="false">+I217/H217</f>
        <v>1</v>
      </c>
      <c r="AK217" s="140" t="n">
        <f aca="false">IF(AB217&gt;=1,H217-I217,"on going")</f>
        <v>0</v>
      </c>
      <c r="AL217" s="2"/>
      <c r="AM217" s="141" t="n">
        <f aca="false">ROUND(+$H217*0.4,2)</f>
        <v>8.84</v>
      </c>
      <c r="AN217" s="141" t="n">
        <f aca="false">ROUND(+$H217*0.4,2)</f>
        <v>8.84</v>
      </c>
      <c r="AO217" s="141" t="n">
        <f aca="false">ROUND(+$H217*0.2,2)</f>
        <v>4.42</v>
      </c>
      <c r="AP217" s="141"/>
      <c r="AQ217" s="142"/>
      <c r="AR217" s="142"/>
      <c r="AS217" s="141"/>
      <c r="AT217" s="141"/>
      <c r="AU217" s="141"/>
      <c r="AV217" s="142"/>
      <c r="AW217" s="142"/>
      <c r="AX217" s="141"/>
      <c r="AY217" s="14"/>
      <c r="AZ217" s="14"/>
      <c r="BA217" s="14"/>
      <c r="BB217" s="6" t="s">
        <v>703</v>
      </c>
      <c r="BC217" s="26" t="s">
        <v>6012</v>
      </c>
      <c r="BD217" s="14"/>
    </row>
    <row collapsed="false" customFormat="false" customHeight="false" hidden="false" ht="15" outlineLevel="0" r="218">
      <c r="B218" s="6" t="s">
        <v>48</v>
      </c>
      <c r="C218" s="6" t="e">
        <f aca="false">IF(B218&lt;&gt;B217,VLOOKUP(B218,#REF!!$A$1:$B$21,2)*1000+1,C217+1)</f>
        <v>#REF!</v>
      </c>
      <c r="D218" s="6" t="s">
        <v>759</v>
      </c>
      <c r="E218" s="6" t="s">
        <v>6013</v>
      </c>
      <c r="F218" s="8" t="s">
        <v>6014</v>
      </c>
      <c r="G218" s="17" t="n">
        <v>39.56</v>
      </c>
      <c r="H218" s="17" t="n">
        <v>33.63</v>
      </c>
      <c r="I218" s="17" t="n">
        <v>33.63</v>
      </c>
      <c r="J218" s="138" t="n">
        <v>3572</v>
      </c>
      <c r="K218" s="6" t="s">
        <v>5471</v>
      </c>
      <c r="L218" s="6" t="n">
        <v>1</v>
      </c>
      <c r="M218" s="151"/>
      <c r="N218" s="14"/>
      <c r="O218" s="14"/>
      <c r="P218" s="14" t="n">
        <v>12659</v>
      </c>
      <c r="Q218" s="14" t="n">
        <v>1</v>
      </c>
      <c r="R218" s="14" t="n">
        <v>3572</v>
      </c>
      <c r="S218" s="14"/>
      <c r="T218" s="14" t="n">
        <v>0.25</v>
      </c>
      <c r="U218" s="14"/>
      <c r="V218" s="14"/>
      <c r="W218" s="158" t="n">
        <f aca="false">+R218/6</f>
        <v>595.333333333333</v>
      </c>
      <c r="X218" s="158"/>
      <c r="Y218" s="158"/>
      <c r="Z218" s="14"/>
      <c r="AA218" s="14"/>
      <c r="AB218" s="6" t="n">
        <v>1</v>
      </c>
      <c r="AC218" s="6" t="s">
        <v>762</v>
      </c>
      <c r="AD218" s="6" t="s">
        <v>5369</v>
      </c>
      <c r="AE218" s="6" t="s">
        <v>5906</v>
      </c>
      <c r="AF218" s="14"/>
      <c r="AG218" s="14"/>
      <c r="AH218" s="14"/>
      <c r="AI218" s="10" t="n">
        <f aca="false">+H218-I218</f>
        <v>0</v>
      </c>
      <c r="AJ218" s="139" t="n">
        <f aca="false">+I218/H218</f>
        <v>1</v>
      </c>
      <c r="AK218" s="140" t="n">
        <f aca="false">IF(AB218&gt;=1,H218-I218,"on going")</f>
        <v>0</v>
      </c>
      <c r="AL218" s="2"/>
      <c r="AM218" s="141" t="n">
        <f aca="false">ROUND(+$H218*0.4,2)</f>
        <v>13.45</v>
      </c>
      <c r="AN218" s="141" t="n">
        <f aca="false">ROUND(+$H218*0.4,2)</f>
        <v>13.45</v>
      </c>
      <c r="AO218" s="141" t="n">
        <f aca="false">ROUND(+$H218*0.2,2)</f>
        <v>6.73</v>
      </c>
      <c r="AP218" s="141"/>
      <c r="AQ218" s="142"/>
      <c r="AR218" s="142"/>
      <c r="AS218" s="141"/>
      <c r="AT218" s="141"/>
      <c r="AU218" s="141"/>
      <c r="AV218" s="142"/>
      <c r="AW218" s="142"/>
      <c r="AX218" s="141"/>
      <c r="AY218" s="14"/>
      <c r="AZ218" s="14"/>
      <c r="BA218" s="14"/>
      <c r="BB218" s="6" t="s">
        <v>703</v>
      </c>
      <c r="BC218" s="26" t="s">
        <v>6015</v>
      </c>
      <c r="BD218" s="14"/>
    </row>
    <row collapsed="false" customFormat="false" customHeight="false" hidden="false" ht="15" outlineLevel="0" r="219">
      <c r="B219" s="6" t="s">
        <v>48</v>
      </c>
      <c r="C219" s="6" t="e">
        <f aca="false">IF(B219&lt;&gt;B218,VLOOKUP(B219,#REF!!$A$1:$B$21,2)*1000+1,C218+1)</f>
        <v>#REF!</v>
      </c>
      <c r="D219" s="6" t="s">
        <v>759</v>
      </c>
      <c r="E219" s="6" t="s">
        <v>6016</v>
      </c>
      <c r="F219" s="8" t="s">
        <v>6017</v>
      </c>
      <c r="G219" s="17" t="n">
        <v>18.78</v>
      </c>
      <c r="H219" s="17" t="n">
        <v>15.96</v>
      </c>
      <c r="I219" s="17" t="n">
        <v>15.96</v>
      </c>
      <c r="J219" s="138" t="n">
        <v>2773</v>
      </c>
      <c r="K219" s="6" t="s">
        <v>5471</v>
      </c>
      <c r="L219" s="6" t="n">
        <v>1</v>
      </c>
      <c r="M219" s="151"/>
      <c r="N219" s="14"/>
      <c r="O219" s="14"/>
      <c r="P219" s="14" t="n">
        <v>6009</v>
      </c>
      <c r="Q219" s="14" t="n">
        <v>2</v>
      </c>
      <c r="R219" s="14" t="n">
        <v>2773</v>
      </c>
      <c r="S219" s="14"/>
      <c r="T219" s="14" t="n">
        <v>0.25</v>
      </c>
      <c r="U219" s="14"/>
      <c r="V219" s="14"/>
      <c r="W219" s="158" t="n">
        <f aca="false">+R219/6</f>
        <v>462.166666666667</v>
      </c>
      <c r="X219" s="158"/>
      <c r="Y219" s="158"/>
      <c r="Z219" s="14"/>
      <c r="AA219" s="14"/>
      <c r="AB219" s="6" t="n">
        <v>1</v>
      </c>
      <c r="AC219" s="6" t="s">
        <v>762</v>
      </c>
      <c r="AD219" s="6" t="s">
        <v>5369</v>
      </c>
      <c r="AE219" s="6" t="s">
        <v>5941</v>
      </c>
      <c r="AF219" s="14"/>
      <c r="AG219" s="14"/>
      <c r="AH219" s="14"/>
      <c r="AI219" s="10" t="n">
        <f aca="false">+H219-I219</f>
        <v>0</v>
      </c>
      <c r="AJ219" s="139" t="n">
        <f aca="false">+I219/H219</f>
        <v>1</v>
      </c>
      <c r="AK219" s="140" t="n">
        <f aca="false">IF(AB219&gt;=1,H219-I219,"on going")</f>
        <v>0</v>
      </c>
      <c r="AL219" s="2"/>
      <c r="AM219" s="141" t="n">
        <f aca="false">ROUND(+$H219*0.4,2)</f>
        <v>6.38</v>
      </c>
      <c r="AN219" s="141" t="n">
        <f aca="false">ROUND(+$H219*0.4,2)</f>
        <v>6.38</v>
      </c>
      <c r="AO219" s="141" t="n">
        <f aca="false">ROUND(+$H219*0.2,2)</f>
        <v>3.19</v>
      </c>
      <c r="AP219" s="141"/>
      <c r="AQ219" s="142"/>
      <c r="AR219" s="142"/>
      <c r="AS219" s="141"/>
      <c r="AT219" s="141"/>
      <c r="AU219" s="141"/>
      <c r="AV219" s="142"/>
      <c r="AW219" s="142"/>
      <c r="AX219" s="141"/>
      <c r="AY219" s="14"/>
      <c r="AZ219" s="14"/>
      <c r="BA219" s="14"/>
      <c r="BB219" s="6" t="s">
        <v>703</v>
      </c>
      <c r="BC219" s="26" t="s">
        <v>6018</v>
      </c>
      <c r="BD219" s="14"/>
    </row>
    <row collapsed="false" customFormat="false" customHeight="false" hidden="false" ht="15" outlineLevel="0" r="220">
      <c r="B220" s="6" t="s">
        <v>48</v>
      </c>
      <c r="C220" s="6" t="e">
        <f aca="false">IF(B220&lt;&gt;B219,VLOOKUP(B220,#REF!!$A$1:$B$21,2)*1000+1,C219+1)</f>
        <v>#REF!</v>
      </c>
      <c r="D220" s="6" t="s">
        <v>759</v>
      </c>
      <c r="E220" s="6" t="s">
        <v>6019</v>
      </c>
      <c r="F220" s="8" t="s">
        <v>6020</v>
      </c>
      <c r="G220" s="17" t="n">
        <v>33.76</v>
      </c>
      <c r="H220" s="17" t="n">
        <v>28.7</v>
      </c>
      <c r="I220" s="17" t="n">
        <v>28.7</v>
      </c>
      <c r="J220" s="138" t="n">
        <v>3762</v>
      </c>
      <c r="K220" s="6" t="s">
        <v>5471</v>
      </c>
      <c r="L220" s="6" t="n">
        <v>1</v>
      </c>
      <c r="M220" s="151"/>
      <c r="N220" s="14"/>
      <c r="O220" s="14"/>
      <c r="P220" s="14" t="n">
        <v>10803</v>
      </c>
      <c r="Q220" s="14" t="n">
        <v>1</v>
      </c>
      <c r="R220" s="14" t="n">
        <v>3762</v>
      </c>
      <c r="S220" s="14"/>
      <c r="T220" s="14" t="n">
        <v>0.25</v>
      </c>
      <c r="U220" s="14"/>
      <c r="V220" s="14"/>
      <c r="W220" s="158" t="n">
        <f aca="false">+R220/6</f>
        <v>627</v>
      </c>
      <c r="X220" s="158"/>
      <c r="Y220" s="158"/>
      <c r="Z220" s="14"/>
      <c r="AA220" s="14"/>
      <c r="AB220" s="6" t="n">
        <v>1</v>
      </c>
      <c r="AC220" s="6" t="s">
        <v>762</v>
      </c>
      <c r="AD220" s="6" t="s">
        <v>5369</v>
      </c>
      <c r="AE220" s="6" t="s">
        <v>6021</v>
      </c>
      <c r="AF220" s="14"/>
      <c r="AG220" s="14"/>
      <c r="AH220" s="14"/>
      <c r="AI220" s="10" t="n">
        <f aca="false">+H220-I220</f>
        <v>0</v>
      </c>
      <c r="AJ220" s="139" t="n">
        <f aca="false">+I220/H220</f>
        <v>1</v>
      </c>
      <c r="AK220" s="140" t="n">
        <f aca="false">IF(AB220&gt;=1,H220-I220,"on going")</f>
        <v>0</v>
      </c>
      <c r="AL220" s="2"/>
      <c r="AM220" s="141" t="n">
        <f aca="false">ROUND(+$H220*0.4,2)</f>
        <v>11.48</v>
      </c>
      <c r="AN220" s="141" t="n">
        <f aca="false">ROUND(+$H220*0.4,2)</f>
        <v>11.48</v>
      </c>
      <c r="AO220" s="141" t="n">
        <f aca="false">ROUND(+$H220*0.2,2)</f>
        <v>5.74</v>
      </c>
      <c r="AP220" s="141"/>
      <c r="AQ220" s="142"/>
      <c r="AR220" s="142"/>
      <c r="AS220" s="141"/>
      <c r="AT220" s="141"/>
      <c r="AU220" s="141"/>
      <c r="AV220" s="142"/>
      <c r="AW220" s="142"/>
      <c r="AX220" s="141"/>
      <c r="AY220" s="14"/>
      <c r="AZ220" s="14"/>
      <c r="BA220" s="14"/>
      <c r="BB220" s="6" t="s">
        <v>703</v>
      </c>
      <c r="BC220" s="26" t="s">
        <v>6022</v>
      </c>
      <c r="BD220" s="14"/>
    </row>
    <row collapsed="false" customFormat="false" customHeight="false" hidden="false" ht="15" outlineLevel="0" r="221">
      <c r="B221" s="6" t="s">
        <v>48</v>
      </c>
      <c r="C221" s="6" t="e">
        <f aca="false">IF(B221&lt;&gt;B220,VLOOKUP(B221,#REF!!$A$1:$B$21,2)*1000+1,C220+1)</f>
        <v>#REF!</v>
      </c>
      <c r="D221" s="6" t="s">
        <v>759</v>
      </c>
      <c r="E221" s="6" t="s">
        <v>6023</v>
      </c>
      <c r="F221" s="8" t="s">
        <v>6024</v>
      </c>
      <c r="G221" s="17" t="n">
        <v>19.68</v>
      </c>
      <c r="H221" s="17" t="n">
        <v>16.73</v>
      </c>
      <c r="I221" s="17" t="n">
        <v>16.73</v>
      </c>
      <c r="J221" s="138" t="n">
        <v>2404</v>
      </c>
      <c r="K221" s="6" t="s">
        <v>5471</v>
      </c>
      <c r="L221" s="6" t="n">
        <v>1</v>
      </c>
      <c r="M221" s="151"/>
      <c r="N221" s="14"/>
      <c r="O221" s="14"/>
      <c r="P221" s="14" t="n">
        <v>6297</v>
      </c>
      <c r="Q221" s="14" t="n">
        <v>1</v>
      </c>
      <c r="R221" s="14" t="n">
        <v>2404</v>
      </c>
      <c r="S221" s="14"/>
      <c r="T221" s="14" t="n">
        <v>0.25</v>
      </c>
      <c r="U221" s="14"/>
      <c r="V221" s="14"/>
      <c r="W221" s="158" t="n">
        <f aca="false">+R221/6</f>
        <v>400.666666666667</v>
      </c>
      <c r="X221" s="158"/>
      <c r="Y221" s="158"/>
      <c r="Z221" s="14"/>
      <c r="AA221" s="14"/>
      <c r="AB221" s="6" t="n">
        <v>1</v>
      </c>
      <c r="AC221" s="6" t="s">
        <v>762</v>
      </c>
      <c r="AD221" s="6" t="s">
        <v>5369</v>
      </c>
      <c r="AE221" s="6" t="s">
        <v>6025</v>
      </c>
      <c r="AF221" s="14"/>
      <c r="AG221" s="14"/>
      <c r="AH221" s="14"/>
      <c r="AI221" s="10" t="n">
        <f aca="false">+H221-I221</f>
        <v>0</v>
      </c>
      <c r="AJ221" s="139" t="n">
        <f aca="false">+I221/H221</f>
        <v>1</v>
      </c>
      <c r="AK221" s="140" t="n">
        <f aca="false">IF(AB221&gt;=1,H221-I221,"on going")</f>
        <v>0</v>
      </c>
      <c r="AL221" s="2"/>
      <c r="AM221" s="141" t="n">
        <f aca="false">ROUND(+$H221*0.4,2)</f>
        <v>6.69</v>
      </c>
      <c r="AN221" s="141" t="n">
        <f aca="false">ROUND(+$H221*0.4,2)</f>
        <v>6.69</v>
      </c>
      <c r="AO221" s="141" t="n">
        <f aca="false">ROUND(+$H221*0.2,2)</f>
        <v>3.35</v>
      </c>
      <c r="AP221" s="141"/>
      <c r="AQ221" s="142"/>
      <c r="AR221" s="142"/>
      <c r="AS221" s="141"/>
      <c r="AT221" s="141"/>
      <c r="AU221" s="141"/>
      <c r="AV221" s="142"/>
      <c r="AW221" s="142"/>
      <c r="AX221" s="141"/>
      <c r="AY221" s="14"/>
      <c r="AZ221" s="14"/>
      <c r="BA221" s="14"/>
      <c r="BB221" s="6" t="s">
        <v>703</v>
      </c>
      <c r="BC221" s="26" t="s">
        <v>6026</v>
      </c>
      <c r="BD221" s="14"/>
    </row>
    <row collapsed="false" customFormat="false" customHeight="false" hidden="false" ht="15" outlineLevel="0" r="222">
      <c r="B222" s="6" t="s">
        <v>48</v>
      </c>
      <c r="C222" s="6" t="e">
        <f aca="false">IF(B222&lt;&gt;B221,VLOOKUP(B222,#REF!!$A$1:$B$21,2)*1000+1,C221+1)</f>
        <v>#REF!</v>
      </c>
      <c r="D222" s="6" t="s">
        <v>759</v>
      </c>
      <c r="E222" s="6" t="s">
        <v>6027</v>
      </c>
      <c r="F222" s="8" t="s">
        <v>6028</v>
      </c>
      <c r="G222" s="17" t="n">
        <v>48.09</v>
      </c>
      <c r="H222" s="17" t="n">
        <v>40.88</v>
      </c>
      <c r="I222" s="17" t="n">
        <v>40.88</v>
      </c>
      <c r="J222" s="138" t="n">
        <v>6200</v>
      </c>
      <c r="K222" s="6" t="s">
        <v>5471</v>
      </c>
      <c r="L222" s="6" t="n">
        <v>1</v>
      </c>
      <c r="M222" s="151"/>
      <c r="N222" s="14"/>
      <c r="O222" s="14"/>
      <c r="P222" s="14" t="n">
        <v>15389</v>
      </c>
      <c r="Q222" s="14" t="n">
        <v>1</v>
      </c>
      <c r="R222" s="14" t="n">
        <v>6200</v>
      </c>
      <c r="S222" s="14"/>
      <c r="T222" s="14" t="n">
        <v>0.25</v>
      </c>
      <c r="U222" s="14"/>
      <c r="V222" s="14"/>
      <c r="W222" s="158" t="n">
        <f aca="false">+R222/6</f>
        <v>1033.33333333333</v>
      </c>
      <c r="X222" s="158"/>
      <c r="Y222" s="158"/>
      <c r="Z222" s="14"/>
      <c r="AA222" s="14"/>
      <c r="AB222" s="6" t="n">
        <v>1</v>
      </c>
      <c r="AC222" s="6" t="s">
        <v>762</v>
      </c>
      <c r="AD222" s="6" t="s">
        <v>5369</v>
      </c>
      <c r="AE222" s="6" t="s">
        <v>5945</v>
      </c>
      <c r="AF222" s="14"/>
      <c r="AG222" s="14"/>
      <c r="AH222" s="14"/>
      <c r="AI222" s="10" t="n">
        <f aca="false">+H222-I222</f>
        <v>0</v>
      </c>
      <c r="AJ222" s="139" t="n">
        <f aca="false">+I222/H222</f>
        <v>1</v>
      </c>
      <c r="AK222" s="140" t="n">
        <f aca="false">IF(AB222&gt;=1,H222-I222,"on going")</f>
        <v>0</v>
      </c>
      <c r="AL222" s="2"/>
      <c r="AM222" s="141" t="n">
        <f aca="false">ROUND(+$H222*0.4,2)</f>
        <v>16.35</v>
      </c>
      <c r="AN222" s="141" t="n">
        <f aca="false">ROUND(+$H222*0.4,2)</f>
        <v>16.35</v>
      </c>
      <c r="AO222" s="141" t="n">
        <f aca="false">ROUND(+$H222*0.2,2)</f>
        <v>8.18</v>
      </c>
      <c r="AP222" s="141"/>
      <c r="AQ222" s="142"/>
      <c r="AR222" s="142"/>
      <c r="AS222" s="141"/>
      <c r="AT222" s="141"/>
      <c r="AU222" s="141"/>
      <c r="AV222" s="142"/>
      <c r="AW222" s="142"/>
      <c r="AX222" s="141"/>
      <c r="AY222" s="14"/>
      <c r="AZ222" s="14"/>
      <c r="BA222" s="14"/>
      <c r="BB222" s="6" t="s">
        <v>703</v>
      </c>
      <c r="BC222" s="26" t="s">
        <v>4014</v>
      </c>
      <c r="BD222" s="14"/>
    </row>
    <row collapsed="false" customFormat="false" customHeight="false" hidden="false" ht="15" outlineLevel="0" r="223">
      <c r="B223" s="6" t="s">
        <v>48</v>
      </c>
      <c r="C223" s="6" t="e">
        <f aca="false">IF(B223&lt;&gt;B222,VLOOKUP(B223,#REF!!$A$1:$B$21,2)*1000+1,C222+1)</f>
        <v>#REF!</v>
      </c>
      <c r="D223" s="6" t="s">
        <v>759</v>
      </c>
      <c r="E223" s="6" t="s">
        <v>6029</v>
      </c>
      <c r="F223" s="8" t="s">
        <v>6030</v>
      </c>
      <c r="G223" s="17" t="n">
        <v>25.85</v>
      </c>
      <c r="H223" s="17" t="n">
        <v>21.97</v>
      </c>
      <c r="I223" s="17" t="n">
        <v>21.97</v>
      </c>
      <c r="J223" s="138" t="n">
        <v>4256</v>
      </c>
      <c r="K223" s="6" t="s">
        <v>5471</v>
      </c>
      <c r="L223" s="6" t="n">
        <v>1</v>
      </c>
      <c r="M223" s="151"/>
      <c r="N223" s="14"/>
      <c r="O223" s="14"/>
      <c r="P223" s="14" t="n">
        <v>8272</v>
      </c>
      <c r="Q223" s="14" t="n">
        <v>1</v>
      </c>
      <c r="R223" s="14" t="n">
        <v>4256</v>
      </c>
      <c r="S223" s="14"/>
      <c r="T223" s="14" t="n">
        <v>0.25</v>
      </c>
      <c r="U223" s="14"/>
      <c r="V223" s="14"/>
      <c r="W223" s="158" t="n">
        <f aca="false">+R223/6</f>
        <v>709.333333333333</v>
      </c>
      <c r="X223" s="158"/>
      <c r="Y223" s="158"/>
      <c r="Z223" s="14"/>
      <c r="AA223" s="14"/>
      <c r="AB223" s="6" t="n">
        <v>1</v>
      </c>
      <c r="AC223" s="6" t="s">
        <v>762</v>
      </c>
      <c r="AD223" s="6" t="s">
        <v>5369</v>
      </c>
      <c r="AE223" s="6" t="s">
        <v>6031</v>
      </c>
      <c r="AF223" s="14"/>
      <c r="AG223" s="14"/>
      <c r="AH223" s="14"/>
      <c r="AI223" s="10" t="n">
        <f aca="false">+H223-I223</f>
        <v>0</v>
      </c>
      <c r="AJ223" s="139" t="n">
        <f aca="false">+I223/H223</f>
        <v>1</v>
      </c>
      <c r="AK223" s="140" t="n">
        <f aca="false">IF(AB223&gt;=1,H223-I223,"on going")</f>
        <v>0</v>
      </c>
      <c r="AL223" s="2"/>
      <c r="AM223" s="141" t="n">
        <f aca="false">ROUND(+$H223*0.4,2)</f>
        <v>8.79</v>
      </c>
      <c r="AN223" s="141" t="n">
        <f aca="false">ROUND(+$H223*0.4,2)</f>
        <v>8.79</v>
      </c>
      <c r="AO223" s="141" t="n">
        <f aca="false">ROUND(+$H223*0.2,2)</f>
        <v>4.39</v>
      </c>
      <c r="AP223" s="141"/>
      <c r="AQ223" s="142"/>
      <c r="AR223" s="142"/>
      <c r="AS223" s="141"/>
      <c r="AT223" s="141"/>
      <c r="AU223" s="142"/>
      <c r="AV223" s="142"/>
      <c r="AW223" s="142"/>
      <c r="AX223" s="142"/>
      <c r="AY223" s="14"/>
      <c r="AZ223" s="14"/>
      <c r="BA223" s="14"/>
      <c r="BB223" s="6" t="s">
        <v>703</v>
      </c>
      <c r="BC223" s="26" t="s">
        <v>6032</v>
      </c>
      <c r="BD223" s="14"/>
    </row>
    <row collapsed="false" customFormat="false" customHeight="false" hidden="false" ht="15" outlineLevel="0" r="224">
      <c r="B224" s="6" t="s">
        <v>48</v>
      </c>
      <c r="C224" s="6" t="e">
        <f aca="false">IF(B224&lt;&gt;B223,VLOOKUP(B224,#REF!!$A$1:$B$21,2)*1000+1,C223+1)</f>
        <v>#REF!</v>
      </c>
      <c r="D224" s="6" t="s">
        <v>759</v>
      </c>
      <c r="E224" s="6" t="s">
        <v>6033</v>
      </c>
      <c r="F224" s="8" t="s">
        <v>6034</v>
      </c>
      <c r="G224" s="17" t="n">
        <v>32.76</v>
      </c>
      <c r="H224" s="17" t="n">
        <v>27.85</v>
      </c>
      <c r="I224" s="17" t="n">
        <v>27.85</v>
      </c>
      <c r="J224" s="138" t="n">
        <v>2304</v>
      </c>
      <c r="K224" s="6" t="s">
        <v>5471</v>
      </c>
      <c r="L224" s="6" t="n">
        <v>1</v>
      </c>
      <c r="M224" s="151"/>
      <c r="N224" s="14"/>
      <c r="O224" s="14"/>
      <c r="P224" s="14" t="n">
        <v>10483</v>
      </c>
      <c r="Q224" s="14" t="n">
        <v>1</v>
      </c>
      <c r="R224" s="14" t="n">
        <v>2304</v>
      </c>
      <c r="S224" s="14"/>
      <c r="T224" s="14" t="n">
        <v>0.25</v>
      </c>
      <c r="U224" s="14"/>
      <c r="V224" s="14"/>
      <c r="W224" s="158" t="n">
        <f aca="false">+R224/6</f>
        <v>384</v>
      </c>
      <c r="X224" s="158"/>
      <c r="Y224" s="158"/>
      <c r="Z224" s="14"/>
      <c r="AA224" s="14"/>
      <c r="AB224" s="6" t="n">
        <v>1</v>
      </c>
      <c r="AC224" s="6" t="s">
        <v>762</v>
      </c>
      <c r="AD224" s="6" t="s">
        <v>5369</v>
      </c>
      <c r="AE224" s="6" t="s">
        <v>6031</v>
      </c>
      <c r="AF224" s="14"/>
      <c r="AG224" s="14"/>
      <c r="AH224" s="14"/>
      <c r="AI224" s="10" t="n">
        <f aca="false">+H224-I224</f>
        <v>0</v>
      </c>
      <c r="AJ224" s="139" t="n">
        <f aca="false">+I224/H224</f>
        <v>1</v>
      </c>
      <c r="AK224" s="140" t="n">
        <f aca="false">IF(AB224&gt;=1,H224-I224,"on going")</f>
        <v>0</v>
      </c>
      <c r="AL224" s="2"/>
      <c r="AM224" s="141" t="n">
        <f aca="false">ROUND(+$H224*0.4,2)</f>
        <v>11.14</v>
      </c>
      <c r="AN224" s="141" t="n">
        <f aca="false">ROUND(+$H224*0.4,2)</f>
        <v>11.14</v>
      </c>
      <c r="AO224" s="141" t="n">
        <f aca="false">ROUND(+$H224*0.2,2)</f>
        <v>5.57</v>
      </c>
      <c r="AP224" s="141"/>
      <c r="AQ224" s="142"/>
      <c r="AR224" s="142"/>
      <c r="AS224" s="141"/>
      <c r="AT224" s="141"/>
      <c r="AU224" s="142"/>
      <c r="AV224" s="142"/>
      <c r="AW224" s="142"/>
      <c r="AX224" s="142"/>
      <c r="AY224" s="14"/>
      <c r="AZ224" s="14"/>
      <c r="BA224" s="14"/>
      <c r="BB224" s="6" t="s">
        <v>703</v>
      </c>
      <c r="BC224" s="26" t="s">
        <v>6035</v>
      </c>
      <c r="BD224" s="14"/>
    </row>
    <row collapsed="false" customFormat="false" customHeight="false" hidden="false" ht="15" outlineLevel="0" r="225">
      <c r="B225" s="6" t="s">
        <v>48</v>
      </c>
      <c r="C225" s="6" t="e">
        <f aca="false">IF(B225&lt;&gt;B224,VLOOKUP(B225,#REF!!$A$1:$B$21,2)*1000+1,C224+1)</f>
        <v>#REF!</v>
      </c>
      <c r="D225" s="6" t="s">
        <v>759</v>
      </c>
      <c r="E225" s="6" t="s">
        <v>6036</v>
      </c>
      <c r="F225" s="8" t="s">
        <v>6037</v>
      </c>
      <c r="G225" s="17" t="n">
        <v>13.47</v>
      </c>
      <c r="H225" s="17" t="n">
        <v>11.45</v>
      </c>
      <c r="I225" s="17" t="n">
        <v>11.45</v>
      </c>
      <c r="J225" s="138" t="n">
        <v>880</v>
      </c>
      <c r="K225" s="6" t="s">
        <v>5471</v>
      </c>
      <c r="L225" s="6" t="n">
        <v>1</v>
      </c>
      <c r="M225" s="151"/>
      <c r="N225" s="14"/>
      <c r="O225" s="14"/>
      <c r="P225" s="14" t="n">
        <v>4311</v>
      </c>
      <c r="Q225" s="14" t="n">
        <v>1</v>
      </c>
      <c r="R225" s="14" t="n">
        <v>880</v>
      </c>
      <c r="S225" s="14"/>
      <c r="T225" s="14" t="n">
        <v>0.25</v>
      </c>
      <c r="U225" s="14"/>
      <c r="V225" s="14"/>
      <c r="W225" s="158" t="n">
        <f aca="false">+R225/6</f>
        <v>146.666666666667</v>
      </c>
      <c r="X225" s="158"/>
      <c r="Y225" s="158"/>
      <c r="Z225" s="14"/>
      <c r="AA225" s="14"/>
      <c r="AB225" s="6" t="n">
        <v>1</v>
      </c>
      <c r="AC225" s="6" t="s">
        <v>762</v>
      </c>
      <c r="AD225" s="6" t="s">
        <v>5369</v>
      </c>
      <c r="AE225" s="6" t="s">
        <v>6038</v>
      </c>
      <c r="AF225" s="14"/>
      <c r="AG225" s="14"/>
      <c r="AH225" s="14"/>
      <c r="AI225" s="10" t="n">
        <f aca="false">+H225-I225</f>
        <v>0</v>
      </c>
      <c r="AJ225" s="139" t="n">
        <f aca="false">+I225/H225</f>
        <v>1</v>
      </c>
      <c r="AK225" s="140" t="n">
        <f aca="false">IF(AB225&gt;=1,H225-I225,"on going")</f>
        <v>0</v>
      </c>
      <c r="AL225" s="2"/>
      <c r="AM225" s="141" t="n">
        <f aca="false">ROUND(+$H225*0.4,2)</f>
        <v>4.58</v>
      </c>
      <c r="AN225" s="141" t="n">
        <f aca="false">ROUND(+$H225*0.4,2)</f>
        <v>4.58</v>
      </c>
      <c r="AO225" s="141" t="n">
        <f aca="false">ROUND(+$H225*0.2,2)</f>
        <v>2.29</v>
      </c>
      <c r="AP225" s="141"/>
      <c r="AQ225" s="142"/>
      <c r="AR225" s="141"/>
      <c r="AS225" s="141"/>
      <c r="AT225" s="141"/>
      <c r="AU225" s="142"/>
      <c r="AV225" s="142"/>
      <c r="AW225" s="142"/>
      <c r="AX225" s="142"/>
      <c r="AY225" s="14"/>
      <c r="AZ225" s="14"/>
      <c r="BA225" s="14"/>
      <c r="BB225" s="6" t="s">
        <v>703</v>
      </c>
      <c r="BC225" s="26" t="s">
        <v>6039</v>
      </c>
      <c r="BD225" s="14"/>
    </row>
    <row collapsed="false" customFormat="false" customHeight="false" hidden="false" ht="15" outlineLevel="0" r="226">
      <c r="B226" s="6" t="s">
        <v>48</v>
      </c>
      <c r="C226" s="6" t="e">
        <f aca="false">IF(B226&lt;&gt;B225,VLOOKUP(B226,#REF!!$A$1:$B$21,2)*1000+1,C225+1)</f>
        <v>#REF!</v>
      </c>
      <c r="D226" s="6" t="s">
        <v>759</v>
      </c>
      <c r="E226" s="6" t="s">
        <v>6040</v>
      </c>
      <c r="F226" s="8" t="s">
        <v>6041</v>
      </c>
      <c r="G226" s="17" t="n">
        <v>79.71</v>
      </c>
      <c r="H226" s="17" t="n">
        <v>67.75</v>
      </c>
      <c r="I226" s="17" t="n">
        <v>67.75</v>
      </c>
      <c r="J226" s="138" t="n">
        <v>8614</v>
      </c>
      <c r="K226" s="6" t="s">
        <v>5471</v>
      </c>
      <c r="L226" s="6" t="n">
        <v>1</v>
      </c>
      <c r="M226" s="151"/>
      <c r="N226" s="14"/>
      <c r="O226" s="14"/>
      <c r="P226" s="14" t="n">
        <v>25507</v>
      </c>
      <c r="Q226" s="14" t="n">
        <v>1</v>
      </c>
      <c r="R226" s="14" t="n">
        <v>8614</v>
      </c>
      <c r="S226" s="14"/>
      <c r="T226" s="14" t="n">
        <v>0.25</v>
      </c>
      <c r="U226" s="14"/>
      <c r="V226" s="14"/>
      <c r="W226" s="158" t="n">
        <f aca="false">+R226/6</f>
        <v>1435.66666666667</v>
      </c>
      <c r="X226" s="158"/>
      <c r="Y226" s="158"/>
      <c r="Z226" s="14"/>
      <c r="AA226" s="14"/>
      <c r="AB226" s="6" t="n">
        <v>1</v>
      </c>
      <c r="AC226" s="6" t="s">
        <v>762</v>
      </c>
      <c r="AD226" s="6" t="s">
        <v>5369</v>
      </c>
      <c r="AE226" s="6" t="s">
        <v>6025</v>
      </c>
      <c r="AF226" s="14"/>
      <c r="AG226" s="14"/>
      <c r="AH226" s="14"/>
      <c r="AI226" s="10" t="n">
        <f aca="false">+H226-I226</f>
        <v>0</v>
      </c>
      <c r="AJ226" s="139" t="n">
        <f aca="false">+I226/H226</f>
        <v>1</v>
      </c>
      <c r="AK226" s="140" t="n">
        <f aca="false">IF(AB226&gt;=1,H226-I226,"on going")</f>
        <v>0</v>
      </c>
      <c r="AL226" s="2"/>
      <c r="AM226" s="141" t="n">
        <f aca="false">ROUND(+$H226*0.4,2)</f>
        <v>27.1</v>
      </c>
      <c r="AN226" s="141" t="n">
        <f aca="false">ROUND(+$H226*0.4,2)</f>
        <v>27.1</v>
      </c>
      <c r="AO226" s="141" t="n">
        <f aca="false">ROUND(+$H226*0.2,2)</f>
        <v>13.55</v>
      </c>
      <c r="AP226" s="141"/>
      <c r="AQ226" s="142"/>
      <c r="AR226" s="141"/>
      <c r="AS226" s="141"/>
      <c r="AT226" s="141"/>
      <c r="AU226" s="142"/>
      <c r="AV226" s="142"/>
      <c r="AW226" s="142"/>
      <c r="AX226" s="142"/>
      <c r="AY226" s="14"/>
      <c r="AZ226" s="14"/>
      <c r="BA226" s="14"/>
      <c r="BB226" s="6" t="s">
        <v>703</v>
      </c>
      <c r="BC226" s="26" t="s">
        <v>4006</v>
      </c>
      <c r="BD226" s="14"/>
    </row>
    <row collapsed="false" customFormat="false" customHeight="false" hidden="false" ht="15" outlineLevel="0" r="227">
      <c r="B227" s="6" t="s">
        <v>48</v>
      </c>
      <c r="C227" s="6" t="e">
        <f aca="false">IF(B227&lt;&gt;B226,VLOOKUP(B227,#REF!!$A$1:$B$21,2)*1000+1,C226+1)</f>
        <v>#REF!</v>
      </c>
      <c r="D227" s="6" t="s">
        <v>759</v>
      </c>
      <c r="E227" s="6" t="s">
        <v>6042</v>
      </c>
      <c r="F227" s="8" t="s">
        <v>6043</v>
      </c>
      <c r="G227" s="17" t="n">
        <v>84.61</v>
      </c>
      <c r="H227" s="17" t="n">
        <v>71.92</v>
      </c>
      <c r="I227" s="17" t="n">
        <v>71.92</v>
      </c>
      <c r="J227" s="138" t="n">
        <v>11795</v>
      </c>
      <c r="K227" s="6" t="s">
        <v>5471</v>
      </c>
      <c r="L227" s="6" t="n">
        <v>1</v>
      </c>
      <c r="M227" s="151"/>
      <c r="N227" s="14"/>
      <c r="O227" s="14"/>
      <c r="P227" s="14" t="n">
        <v>27075</v>
      </c>
      <c r="Q227" s="14" t="n">
        <v>1</v>
      </c>
      <c r="R227" s="14" t="n">
        <v>11795</v>
      </c>
      <c r="S227" s="14"/>
      <c r="T227" s="14" t="n">
        <v>0.25</v>
      </c>
      <c r="U227" s="14"/>
      <c r="V227" s="14"/>
      <c r="W227" s="158" t="n">
        <f aca="false">+R227/6</f>
        <v>1965.83333333333</v>
      </c>
      <c r="X227" s="158"/>
      <c r="Y227" s="158"/>
      <c r="Z227" s="14"/>
      <c r="AA227" s="14"/>
      <c r="AB227" s="6" t="n">
        <v>1</v>
      </c>
      <c r="AC227" s="6" t="s">
        <v>762</v>
      </c>
      <c r="AD227" s="6" t="s">
        <v>5369</v>
      </c>
      <c r="AE227" s="6" t="s">
        <v>5924</v>
      </c>
      <c r="AF227" s="14"/>
      <c r="AG227" s="14"/>
      <c r="AH227" s="14"/>
      <c r="AI227" s="10" t="n">
        <f aca="false">+H227-I227</f>
        <v>0</v>
      </c>
      <c r="AJ227" s="139" t="n">
        <f aca="false">+I227/H227</f>
        <v>1</v>
      </c>
      <c r="AK227" s="140" t="n">
        <f aca="false">IF(AB227&gt;=1,H227-I227,"on going")</f>
        <v>0</v>
      </c>
      <c r="AL227" s="2"/>
      <c r="AM227" s="141" t="n">
        <f aca="false">ROUND(+$H227*0.4,2)</f>
        <v>28.77</v>
      </c>
      <c r="AN227" s="141" t="n">
        <f aca="false">ROUND(+$H227*0.4,2)</f>
        <v>28.77</v>
      </c>
      <c r="AO227" s="141" t="n">
        <f aca="false">ROUND(+$H227*0.2,2)</f>
        <v>14.38</v>
      </c>
      <c r="AP227" s="141"/>
      <c r="AQ227" s="142"/>
      <c r="AR227" s="141"/>
      <c r="AS227" s="141"/>
      <c r="AT227" s="141"/>
      <c r="AU227" s="142"/>
      <c r="AV227" s="142"/>
      <c r="AW227" s="142"/>
      <c r="AX227" s="142"/>
      <c r="AY227" s="11"/>
      <c r="AZ227" s="14"/>
      <c r="BA227" s="11"/>
      <c r="BB227" s="6" t="s">
        <v>703</v>
      </c>
      <c r="BC227" s="26" t="s">
        <v>6044</v>
      </c>
      <c r="BD227" s="14"/>
    </row>
    <row collapsed="false" customFormat="false" customHeight="false" hidden="false" ht="15" outlineLevel="0" r="228">
      <c r="B228" s="6" t="s">
        <v>54</v>
      </c>
      <c r="C228" s="6" t="e">
        <f aca="false">IF(B228&lt;&gt;B227,VLOOKUP(B228,#REF!!$A$1:$B$21,2)*1000+1,C227+1)</f>
        <v>#REF!</v>
      </c>
      <c r="D228" s="6" t="s">
        <v>759</v>
      </c>
      <c r="E228" s="6" t="s">
        <v>6045</v>
      </c>
      <c r="F228" s="8" t="s">
        <v>6046</v>
      </c>
      <c r="G228" s="17" t="n">
        <v>22.91</v>
      </c>
      <c r="H228" s="17" t="n">
        <v>19.47</v>
      </c>
      <c r="I228" s="17" t="n">
        <v>19.47</v>
      </c>
      <c r="J228" s="138" t="n">
        <v>3592</v>
      </c>
      <c r="K228" s="6" t="s">
        <v>5471</v>
      </c>
      <c r="L228" s="6" t="n">
        <v>1</v>
      </c>
      <c r="M228" s="151"/>
      <c r="N228" s="14"/>
      <c r="O228" s="14"/>
      <c r="P228" s="14" t="n">
        <v>7331</v>
      </c>
      <c r="Q228" s="14" t="n">
        <v>1</v>
      </c>
      <c r="R228" s="14" t="n">
        <v>3592</v>
      </c>
      <c r="S228" s="14"/>
      <c r="T228" s="14" t="n">
        <v>0.2</v>
      </c>
      <c r="U228" s="14"/>
      <c r="V228" s="14"/>
      <c r="W228" s="158" t="n">
        <f aca="false">+R228/6</f>
        <v>598.666666666667</v>
      </c>
      <c r="X228" s="158"/>
      <c r="Y228" s="158"/>
      <c r="Z228" s="14"/>
      <c r="AA228" s="14"/>
      <c r="AB228" s="6" t="n">
        <v>1</v>
      </c>
      <c r="AC228" s="6" t="s">
        <v>762</v>
      </c>
      <c r="AD228" s="6" t="s">
        <v>5369</v>
      </c>
      <c r="AE228" s="6" t="s">
        <v>6047</v>
      </c>
      <c r="AF228" s="14"/>
      <c r="AG228" s="14"/>
      <c r="AH228" s="14"/>
      <c r="AI228" s="10" t="n">
        <f aca="false">+H228-I228</f>
        <v>0</v>
      </c>
      <c r="AJ228" s="139" t="n">
        <f aca="false">+I228/H228</f>
        <v>1</v>
      </c>
      <c r="AK228" s="140" t="n">
        <f aca="false">IF(AB228&gt;=1,H228-I228,"on going")</f>
        <v>0</v>
      </c>
      <c r="AL228" s="2"/>
      <c r="AM228" s="141" t="n">
        <f aca="false">ROUND(+$H228*0.4,2)</f>
        <v>7.79</v>
      </c>
      <c r="AN228" s="141" t="n">
        <f aca="false">ROUND(+$H228*0.4,2)</f>
        <v>7.79</v>
      </c>
      <c r="AO228" s="141" t="n">
        <f aca="false">ROUND(+$H228*0.2,2)</f>
        <v>3.89</v>
      </c>
      <c r="AP228" s="142"/>
      <c r="AQ228" s="142"/>
      <c r="AR228" s="142"/>
      <c r="AS228" s="150"/>
      <c r="AT228" s="150"/>
      <c r="AU228" s="142"/>
      <c r="AV228" s="150"/>
      <c r="AW228" s="150"/>
      <c r="AX228" s="141"/>
      <c r="AY228" s="11"/>
      <c r="AZ228" s="14"/>
      <c r="BA228" s="11"/>
      <c r="BB228" s="6" t="s">
        <v>703</v>
      </c>
      <c r="BC228" s="26" t="s">
        <v>6048</v>
      </c>
      <c r="BD228" s="14"/>
    </row>
    <row collapsed="false" customFormat="false" customHeight="false" hidden="false" ht="15" outlineLevel="0" r="229">
      <c r="B229" s="6" t="s">
        <v>54</v>
      </c>
      <c r="C229" s="6" t="e">
        <f aca="false">IF(B229&lt;&gt;B228,VLOOKUP(B229,#REF!!$A$1:$B$21,2)*1000+1,C228+1)</f>
        <v>#REF!</v>
      </c>
      <c r="D229" s="6" t="s">
        <v>759</v>
      </c>
      <c r="E229" s="6" t="s">
        <v>6049</v>
      </c>
      <c r="F229" s="8" t="s">
        <v>6050</v>
      </c>
      <c r="G229" s="17" t="n">
        <v>20.47</v>
      </c>
      <c r="H229" s="17" t="n">
        <v>17.4</v>
      </c>
      <c r="I229" s="17" t="n">
        <v>17.4</v>
      </c>
      <c r="J229" s="138" t="n">
        <v>3752</v>
      </c>
      <c r="K229" s="6" t="s">
        <v>5471</v>
      </c>
      <c r="L229" s="6" t="n">
        <v>1</v>
      </c>
      <c r="M229" s="151"/>
      <c r="N229" s="14"/>
      <c r="O229" s="14"/>
      <c r="P229" s="14" t="n">
        <v>6551</v>
      </c>
      <c r="Q229" s="14" t="n">
        <v>1</v>
      </c>
      <c r="R229" s="14" t="n">
        <v>3752</v>
      </c>
      <c r="S229" s="14"/>
      <c r="T229" s="14" t="n">
        <v>0.2</v>
      </c>
      <c r="U229" s="14"/>
      <c r="V229" s="14"/>
      <c r="W229" s="158" t="n">
        <f aca="false">+R229/6</f>
        <v>625.333333333333</v>
      </c>
      <c r="X229" s="158"/>
      <c r="Y229" s="158"/>
      <c r="Z229" s="14"/>
      <c r="AA229" s="14"/>
      <c r="AB229" s="6" t="n">
        <v>1</v>
      </c>
      <c r="AC229" s="6" t="s">
        <v>762</v>
      </c>
      <c r="AD229" s="6" t="s">
        <v>5369</v>
      </c>
      <c r="AE229" s="6"/>
      <c r="AF229" s="14"/>
      <c r="AG229" s="14"/>
      <c r="AH229" s="14"/>
      <c r="AI229" s="10" t="n">
        <f aca="false">+H229-I229</f>
        <v>0</v>
      </c>
      <c r="AJ229" s="139" t="n">
        <f aca="false">+I229/H229</f>
        <v>1</v>
      </c>
      <c r="AK229" s="140" t="n">
        <f aca="false">IF(AB229&gt;=1,H229-I229,"on going")</f>
        <v>0</v>
      </c>
      <c r="AL229" s="2"/>
      <c r="AM229" s="141" t="n">
        <f aca="false">ROUND(+$H229*0.4,2)</f>
        <v>6.96</v>
      </c>
      <c r="AN229" s="141" t="n">
        <f aca="false">ROUND(+$H229*0.4,2)</f>
        <v>6.96</v>
      </c>
      <c r="AO229" s="141" t="n">
        <f aca="false">ROUND(+$H229*0.2,2)</f>
        <v>3.48</v>
      </c>
      <c r="AP229" s="142"/>
      <c r="AQ229" s="142"/>
      <c r="AR229" s="142"/>
      <c r="AS229" s="150"/>
      <c r="AT229" s="150"/>
      <c r="AU229" s="142"/>
      <c r="AV229" s="150"/>
      <c r="AW229" s="150"/>
      <c r="AX229" s="141"/>
      <c r="AY229" s="11"/>
      <c r="AZ229" s="14"/>
      <c r="BA229" s="11"/>
      <c r="BB229" s="6" t="s">
        <v>703</v>
      </c>
      <c r="BC229" s="26" t="s">
        <v>6051</v>
      </c>
      <c r="BD229" s="14"/>
    </row>
    <row collapsed="false" customFormat="false" customHeight="false" hidden="false" ht="15" outlineLevel="0" r="230">
      <c r="B230" s="6" t="s">
        <v>54</v>
      </c>
      <c r="C230" s="6" t="e">
        <f aca="false">IF(B230&lt;&gt;B229,VLOOKUP(B230,#REF!!$A$1:$B$21,2)*1000+1,C229+1)</f>
        <v>#REF!</v>
      </c>
      <c r="D230" s="6" t="s">
        <v>759</v>
      </c>
      <c r="E230" s="6" t="s">
        <v>6052</v>
      </c>
      <c r="F230" s="8" t="s">
        <v>6053</v>
      </c>
      <c r="G230" s="17" t="n">
        <v>53.9</v>
      </c>
      <c r="H230" s="17" t="n">
        <v>45.82</v>
      </c>
      <c r="I230" s="17" t="n">
        <v>45.82</v>
      </c>
      <c r="J230" s="138" t="n">
        <v>7411</v>
      </c>
      <c r="K230" s="6" t="s">
        <v>5471</v>
      </c>
      <c r="L230" s="6" t="n">
        <v>1</v>
      </c>
      <c r="M230" s="151"/>
      <c r="N230" s="14"/>
      <c r="O230" s="14"/>
      <c r="P230" s="14" t="n">
        <v>17248</v>
      </c>
      <c r="Q230" s="14" t="n">
        <v>2</v>
      </c>
      <c r="R230" s="14" t="n">
        <v>7411</v>
      </c>
      <c r="S230" s="14"/>
      <c r="T230" s="14" t="n">
        <v>0.2</v>
      </c>
      <c r="U230" s="14"/>
      <c r="V230" s="14"/>
      <c r="W230" s="158" t="n">
        <f aca="false">+R230/6</f>
        <v>1235.16666666667</v>
      </c>
      <c r="X230" s="158"/>
      <c r="Y230" s="158"/>
      <c r="Z230" s="14"/>
      <c r="AA230" s="14"/>
      <c r="AB230" s="6" t="n">
        <v>1</v>
      </c>
      <c r="AC230" s="6" t="s">
        <v>762</v>
      </c>
      <c r="AD230" s="6" t="s">
        <v>5369</v>
      </c>
      <c r="AE230" s="6"/>
      <c r="AF230" s="14"/>
      <c r="AG230" s="14"/>
      <c r="AH230" s="14"/>
      <c r="AI230" s="10" t="n">
        <f aca="false">+H230-I230</f>
        <v>0</v>
      </c>
      <c r="AJ230" s="139" t="n">
        <f aca="false">+I230/H230</f>
        <v>1</v>
      </c>
      <c r="AK230" s="140" t="n">
        <f aca="false">IF(AB230&gt;=1,H230-I230,"on going")</f>
        <v>0</v>
      </c>
      <c r="AL230" s="2"/>
      <c r="AM230" s="141" t="n">
        <f aca="false">ROUND(+$H230*0.4,2)</f>
        <v>18.33</v>
      </c>
      <c r="AN230" s="141" t="n">
        <f aca="false">ROUND(+$H230*0.4,2)</f>
        <v>18.33</v>
      </c>
      <c r="AO230" s="141" t="n">
        <f aca="false">ROUND(+$H230*0.2,2)</f>
        <v>9.16</v>
      </c>
      <c r="AP230" s="142"/>
      <c r="AQ230" s="142"/>
      <c r="AR230" s="142"/>
      <c r="AS230" s="150"/>
      <c r="AT230" s="150"/>
      <c r="AU230" s="142"/>
      <c r="AV230" s="150"/>
      <c r="AW230" s="150"/>
      <c r="AX230" s="141"/>
      <c r="AY230" s="11"/>
      <c r="AZ230" s="14"/>
      <c r="BA230" s="11"/>
      <c r="BB230" s="6" t="s">
        <v>703</v>
      </c>
      <c r="BC230" s="26" t="s">
        <v>6054</v>
      </c>
      <c r="BD230" s="14"/>
    </row>
    <row collapsed="false" customFormat="false" customHeight="false" hidden="false" ht="15" outlineLevel="0" r="231">
      <c r="B231" s="6" t="s">
        <v>54</v>
      </c>
      <c r="C231" s="6" t="e">
        <f aca="false">IF(B231&lt;&gt;B230,VLOOKUP(B231,#REF!!$A$1:$B$21,2)*1000+1,C230+1)</f>
        <v>#REF!</v>
      </c>
      <c r="D231" s="6" t="s">
        <v>759</v>
      </c>
      <c r="E231" s="6" t="s">
        <v>6055</v>
      </c>
      <c r="F231" s="8" t="s">
        <v>6056</v>
      </c>
      <c r="G231" s="17" t="n">
        <v>28.51</v>
      </c>
      <c r="H231" s="17" t="n">
        <v>24.23</v>
      </c>
      <c r="I231" s="17" t="n">
        <v>24.23</v>
      </c>
      <c r="J231" s="138" t="n">
        <v>6246</v>
      </c>
      <c r="K231" s="6" t="s">
        <v>5471</v>
      </c>
      <c r="L231" s="6" t="n">
        <v>1</v>
      </c>
      <c r="M231" s="151"/>
      <c r="N231" s="14"/>
      <c r="O231" s="14"/>
      <c r="P231" s="14" t="n">
        <v>9123</v>
      </c>
      <c r="Q231" s="14" t="n">
        <v>1</v>
      </c>
      <c r="R231" s="14" t="n">
        <v>6246</v>
      </c>
      <c r="S231" s="14"/>
      <c r="T231" s="14" t="n">
        <v>0.2</v>
      </c>
      <c r="U231" s="14"/>
      <c r="V231" s="14"/>
      <c r="W231" s="158" t="n">
        <f aca="false">+R231/6</f>
        <v>1041</v>
      </c>
      <c r="X231" s="158"/>
      <c r="Y231" s="158"/>
      <c r="Z231" s="14"/>
      <c r="AA231" s="14"/>
      <c r="AB231" s="6" t="n">
        <v>1</v>
      </c>
      <c r="AC231" s="6" t="s">
        <v>762</v>
      </c>
      <c r="AD231" s="6" t="s">
        <v>5369</v>
      </c>
      <c r="AE231" s="6"/>
      <c r="AF231" s="14"/>
      <c r="AG231" s="14"/>
      <c r="AH231" s="14"/>
      <c r="AI231" s="10" t="n">
        <f aca="false">+H231-I231</f>
        <v>0</v>
      </c>
      <c r="AJ231" s="139" t="n">
        <f aca="false">+I231/H231</f>
        <v>1</v>
      </c>
      <c r="AK231" s="140" t="n">
        <f aca="false">IF(AB231&gt;=1,H231-I231,"on going")</f>
        <v>0</v>
      </c>
      <c r="AL231" s="2"/>
      <c r="AM231" s="141" t="n">
        <f aca="false">ROUND(+$H231*0.4,2)</f>
        <v>9.69</v>
      </c>
      <c r="AN231" s="141" t="n">
        <f aca="false">ROUND(+$H231*0.4,2)</f>
        <v>9.69</v>
      </c>
      <c r="AO231" s="141" t="n">
        <f aca="false">ROUND(+$H231*0.2,2)</f>
        <v>4.85</v>
      </c>
      <c r="AP231" s="142"/>
      <c r="AQ231" s="142"/>
      <c r="AR231" s="142"/>
      <c r="AS231" s="150"/>
      <c r="AT231" s="150"/>
      <c r="AU231" s="141"/>
      <c r="AV231" s="150"/>
      <c r="AW231" s="150"/>
      <c r="AX231" s="141"/>
      <c r="AY231" s="11"/>
      <c r="AZ231" s="14"/>
      <c r="BA231" s="11"/>
      <c r="BB231" s="6" t="s">
        <v>703</v>
      </c>
      <c r="BC231" s="26" t="s">
        <v>6057</v>
      </c>
      <c r="BD231" s="14"/>
    </row>
    <row collapsed="false" customFormat="false" customHeight="false" hidden="false" ht="15" outlineLevel="0" r="232">
      <c r="B232" s="6" t="s">
        <v>54</v>
      </c>
      <c r="C232" s="6" t="e">
        <f aca="false">IF(B232&lt;&gt;B231,VLOOKUP(B232,#REF!!$A$1:$B$21,2)*1000+1,C231+1)</f>
        <v>#REF!</v>
      </c>
      <c r="D232" s="6" t="s">
        <v>759</v>
      </c>
      <c r="E232" s="6" t="s">
        <v>6058</v>
      </c>
      <c r="F232" s="8" t="s">
        <v>5779</v>
      </c>
      <c r="G232" s="17" t="n">
        <v>61.35</v>
      </c>
      <c r="H232" s="17" t="n">
        <v>52.15</v>
      </c>
      <c r="I232" s="17" t="n">
        <v>40.89</v>
      </c>
      <c r="J232" s="138" t="n">
        <v>6390</v>
      </c>
      <c r="K232" s="6" t="s">
        <v>5471</v>
      </c>
      <c r="L232" s="6" t="n">
        <v>1</v>
      </c>
      <c r="M232" s="151"/>
      <c r="N232" s="14"/>
      <c r="O232" s="14"/>
      <c r="P232" s="14" t="n">
        <v>19632</v>
      </c>
      <c r="Q232" s="14" t="n">
        <v>3</v>
      </c>
      <c r="R232" s="14" t="n">
        <v>6390</v>
      </c>
      <c r="S232" s="14"/>
      <c r="T232" s="14" t="n">
        <v>0.2</v>
      </c>
      <c r="U232" s="14"/>
      <c r="V232" s="14"/>
      <c r="W232" s="158" t="n">
        <f aca="false">+R232/6</f>
        <v>1065</v>
      </c>
      <c r="X232" s="158"/>
      <c r="Y232" s="158"/>
      <c r="Z232" s="14"/>
      <c r="AA232" s="14"/>
      <c r="AB232" s="6" t="n">
        <v>1</v>
      </c>
      <c r="AC232" s="6" t="s">
        <v>762</v>
      </c>
      <c r="AD232" s="6" t="s">
        <v>5369</v>
      </c>
      <c r="AE232" s="6"/>
      <c r="AF232" s="14"/>
      <c r="AG232" s="14"/>
      <c r="AH232" s="14"/>
      <c r="AI232" s="10" t="n">
        <f aca="false">+H232-I232</f>
        <v>11.26</v>
      </c>
      <c r="AJ232" s="139" t="n">
        <f aca="false">+I232/H232</f>
        <v>0.784084372003835</v>
      </c>
      <c r="AK232" s="140" t="n">
        <f aca="false">IF(AB232&gt;=1,H232-I232,"on going")</f>
        <v>11.26</v>
      </c>
      <c r="AL232" s="2"/>
      <c r="AM232" s="141" t="n">
        <f aca="false">ROUND(+$H232*0.4,2)</f>
        <v>20.86</v>
      </c>
      <c r="AN232" s="141" t="n">
        <f aca="false">ROUND(+$H232*0.4,2)</f>
        <v>20.86</v>
      </c>
      <c r="AO232" s="141" t="n">
        <f aca="false">ROUND(+$H232*0.2,2)</f>
        <v>10.43</v>
      </c>
      <c r="AP232" s="142"/>
      <c r="AQ232" s="142"/>
      <c r="AR232" s="142"/>
      <c r="AS232" s="150"/>
      <c r="AT232" s="150"/>
      <c r="AU232" s="141"/>
      <c r="AV232" s="150"/>
      <c r="AW232" s="150"/>
      <c r="AX232" s="141"/>
      <c r="AY232" s="11"/>
      <c r="AZ232" s="14"/>
      <c r="BA232" s="11"/>
      <c r="BB232" s="6" t="s">
        <v>703</v>
      </c>
      <c r="BC232" s="26" t="s">
        <v>5154</v>
      </c>
      <c r="BD232" s="14"/>
    </row>
    <row collapsed="false" customFormat="false" customHeight="false" hidden="false" ht="15" outlineLevel="0" r="233">
      <c r="B233" s="6" t="s">
        <v>54</v>
      </c>
      <c r="C233" s="6" t="e">
        <f aca="false">IF(B233&lt;&gt;B232,VLOOKUP(B233,#REF!!$A$1:$B$21,2)*1000+1,C232+1)</f>
        <v>#REF!</v>
      </c>
      <c r="D233" s="6" t="s">
        <v>759</v>
      </c>
      <c r="E233" s="6" t="s">
        <v>6059</v>
      </c>
      <c r="F233" s="8" t="s">
        <v>6060</v>
      </c>
      <c r="G233" s="17" t="n">
        <v>31.31</v>
      </c>
      <c r="H233" s="17" t="n">
        <v>26.61</v>
      </c>
      <c r="I233" s="17" t="n">
        <v>10.15</v>
      </c>
      <c r="J233" s="138" t="n">
        <v>4388</v>
      </c>
      <c r="K233" s="6" t="s">
        <v>5471</v>
      </c>
      <c r="L233" s="6" t="n">
        <v>1</v>
      </c>
      <c r="M233" s="151"/>
      <c r="N233" s="14"/>
      <c r="O233" s="14"/>
      <c r="P233" s="14" t="n">
        <v>10019</v>
      </c>
      <c r="Q233" s="14" t="n">
        <v>1</v>
      </c>
      <c r="R233" s="14" t="n">
        <v>4388</v>
      </c>
      <c r="S233" s="14"/>
      <c r="T233" s="14" t="n">
        <v>0.2</v>
      </c>
      <c r="U233" s="14"/>
      <c r="V233" s="14"/>
      <c r="W233" s="158" t="n">
        <f aca="false">+R233/6</f>
        <v>731.333333333333</v>
      </c>
      <c r="X233" s="158"/>
      <c r="Y233" s="158"/>
      <c r="Z233" s="14"/>
      <c r="AA233" s="14"/>
      <c r="AB233" s="6" t="n">
        <v>1</v>
      </c>
      <c r="AC233" s="6" t="s">
        <v>762</v>
      </c>
      <c r="AD233" s="6" t="s">
        <v>5369</v>
      </c>
      <c r="AE233" s="6" t="s">
        <v>5383</v>
      </c>
      <c r="AF233" s="14"/>
      <c r="AG233" s="14"/>
      <c r="AH233" s="14"/>
      <c r="AI233" s="10" t="n">
        <f aca="false">+H233-I233</f>
        <v>16.46</v>
      </c>
      <c r="AJ233" s="139" t="n">
        <f aca="false">+I233/H233</f>
        <v>0.381435550544908</v>
      </c>
      <c r="AK233" s="140" t="n">
        <f aca="false">IF(AB233&gt;=1,H233-I233,"on going")</f>
        <v>16.46</v>
      </c>
      <c r="AL233" s="2"/>
      <c r="AM233" s="141" t="n">
        <f aca="false">ROUND(+$H233*0.4,2)</f>
        <v>10.64</v>
      </c>
      <c r="AN233" s="141" t="n">
        <f aca="false">ROUND(+$H233*0.4,2)</f>
        <v>10.64</v>
      </c>
      <c r="AO233" s="141" t="n">
        <f aca="false">ROUND(+$H233*0.2,2)</f>
        <v>5.32</v>
      </c>
      <c r="AP233" s="142"/>
      <c r="AQ233" s="142"/>
      <c r="AR233" s="142"/>
      <c r="AS233" s="150"/>
      <c r="AT233" s="150"/>
      <c r="AU233" s="141"/>
      <c r="AV233" s="150"/>
      <c r="AW233" s="150"/>
      <c r="AX233" s="141"/>
      <c r="AY233" s="11"/>
      <c r="AZ233" s="14"/>
      <c r="BA233" s="11"/>
      <c r="BB233" s="6" t="s">
        <v>703</v>
      </c>
      <c r="BC233" s="26" t="s">
        <v>6061</v>
      </c>
      <c r="BD233" s="14"/>
    </row>
    <row collapsed="false" customFormat="false" customHeight="false" hidden="false" ht="15" outlineLevel="0" r="234">
      <c r="B234" s="6" t="s">
        <v>54</v>
      </c>
      <c r="C234" s="6" t="e">
        <f aca="false">IF(B234&lt;&gt;B233,VLOOKUP(B234,#REF!!$A$1:$B$21,2)*1000+1,C233+1)</f>
        <v>#REF!</v>
      </c>
      <c r="D234" s="6" t="s">
        <v>759</v>
      </c>
      <c r="E234" s="6" t="s">
        <v>6062</v>
      </c>
      <c r="F234" s="8" t="s">
        <v>6063</v>
      </c>
      <c r="G234" s="17" t="n">
        <v>49.74</v>
      </c>
      <c r="H234" s="17" t="n">
        <v>42.28</v>
      </c>
      <c r="I234" s="17" t="n">
        <v>28.51</v>
      </c>
      <c r="J234" s="138" t="n">
        <v>4199</v>
      </c>
      <c r="K234" s="6" t="s">
        <v>5471</v>
      </c>
      <c r="L234" s="6" t="n">
        <v>1</v>
      </c>
      <c r="M234" s="140"/>
      <c r="N234" s="14"/>
      <c r="O234" s="14"/>
      <c r="P234" s="14" t="n">
        <v>15917</v>
      </c>
      <c r="Q234" s="14" t="n">
        <v>2</v>
      </c>
      <c r="R234" s="14" t="n">
        <v>4199</v>
      </c>
      <c r="S234" s="14"/>
      <c r="T234" s="14" t="n">
        <v>0.2</v>
      </c>
      <c r="U234" s="14"/>
      <c r="V234" s="14"/>
      <c r="W234" s="158" t="n">
        <f aca="false">+R234/6</f>
        <v>699.833333333333</v>
      </c>
      <c r="X234" s="158"/>
      <c r="Y234" s="158"/>
      <c r="Z234" s="14"/>
      <c r="AA234" s="14"/>
      <c r="AB234" s="6" t="n">
        <v>1</v>
      </c>
      <c r="AC234" s="6" t="s">
        <v>762</v>
      </c>
      <c r="AD234" s="6" t="s">
        <v>5369</v>
      </c>
      <c r="AE234" s="6" t="s">
        <v>5383</v>
      </c>
      <c r="AF234" s="14"/>
      <c r="AG234" s="14"/>
      <c r="AH234" s="14"/>
      <c r="AI234" s="10" t="n">
        <f aca="false">+H234-I234</f>
        <v>13.77</v>
      </c>
      <c r="AJ234" s="139" t="n">
        <f aca="false">+I234/H234</f>
        <v>0.674314096499527</v>
      </c>
      <c r="AK234" s="140" t="n">
        <f aca="false">IF(AB234&gt;=1,H234-I234,"on going")</f>
        <v>13.77</v>
      </c>
      <c r="AL234" s="2"/>
      <c r="AM234" s="141" t="n">
        <f aca="false">ROUND(+$H234*0.4,2)</f>
        <v>16.91</v>
      </c>
      <c r="AN234" s="141" t="n">
        <f aca="false">ROUND(+$H234*0.4,2)</f>
        <v>16.91</v>
      </c>
      <c r="AO234" s="141" t="n">
        <f aca="false">ROUND(+$H234*0.2,2)</f>
        <v>8.46</v>
      </c>
      <c r="AP234" s="142"/>
      <c r="AQ234" s="142"/>
      <c r="AR234" s="142"/>
      <c r="AS234" s="150"/>
      <c r="AT234" s="150"/>
      <c r="AU234" s="141"/>
      <c r="AV234" s="150"/>
      <c r="AW234" s="150"/>
      <c r="AX234" s="141"/>
      <c r="AY234" s="11"/>
      <c r="AZ234" s="14"/>
      <c r="BA234" s="11"/>
      <c r="BB234" s="6" t="s">
        <v>703</v>
      </c>
      <c r="BC234" s="26" t="s">
        <v>6064</v>
      </c>
      <c r="BD234" s="14"/>
    </row>
    <row collapsed="false" customFormat="false" customHeight="false" hidden="false" ht="15" outlineLevel="0" r="235">
      <c r="B235" s="6" t="s">
        <v>33</v>
      </c>
      <c r="C235" s="6" t="e">
        <f aca="false">IF(B235&lt;&gt;B234,VLOOKUP(B235,#REF!!$A$1:$B$21,2)*1000+1,C234+1)</f>
        <v>#REF!</v>
      </c>
      <c r="D235" s="6" t="s">
        <v>276</v>
      </c>
      <c r="E235" s="6" t="s">
        <v>6065</v>
      </c>
      <c r="F235" s="8" t="s">
        <v>6066</v>
      </c>
      <c r="G235" s="17" t="n">
        <v>201.344</v>
      </c>
      <c r="H235" s="17" t="n">
        <v>131.35</v>
      </c>
      <c r="I235" s="17" t="n">
        <v>107.3</v>
      </c>
      <c r="J235" s="138" t="n">
        <v>912.96</v>
      </c>
      <c r="K235" s="6" t="s">
        <v>5367</v>
      </c>
      <c r="L235" s="6" t="n">
        <v>1</v>
      </c>
      <c r="M235" s="14"/>
      <c r="N235" s="14" t="n">
        <v>378.95</v>
      </c>
      <c r="O235" s="14" t="n">
        <v>49</v>
      </c>
      <c r="P235" s="10" t="n">
        <v>0.94813</v>
      </c>
      <c r="Q235" s="14"/>
      <c r="R235" s="14"/>
      <c r="S235" s="14"/>
      <c r="T235" s="14"/>
      <c r="U235" s="14"/>
      <c r="V235" s="14"/>
      <c r="W235" s="14"/>
      <c r="X235" s="14"/>
      <c r="Y235" s="14"/>
      <c r="Z235" s="14"/>
      <c r="AA235" s="14"/>
      <c r="AB235" s="6" t="n">
        <v>1</v>
      </c>
      <c r="AC235" s="6" t="s">
        <v>399</v>
      </c>
      <c r="AD235" s="6" t="s">
        <v>5383</v>
      </c>
      <c r="AE235" s="14"/>
      <c r="AF235" s="14"/>
      <c r="AG235" s="14"/>
      <c r="AH235" s="14"/>
      <c r="AI235" s="10" t="n">
        <f aca="false">+H235-I235</f>
        <v>24.05</v>
      </c>
      <c r="AJ235" s="139" t="n">
        <f aca="false">+I235/H235</f>
        <v>0.816901408450704</v>
      </c>
      <c r="AK235" s="140" t="n">
        <f aca="false">IF(AB235&gt;=1,H235-I235,"on going")</f>
        <v>24.05</v>
      </c>
      <c r="AL235" s="2"/>
      <c r="AM235" s="142"/>
      <c r="AN235" s="142"/>
      <c r="AO235" s="150"/>
      <c r="AP235" s="141"/>
      <c r="AQ235" s="142"/>
      <c r="AR235" s="141"/>
      <c r="AS235" s="141"/>
      <c r="AT235" s="141"/>
      <c r="AU235" s="141"/>
      <c r="AV235" s="142"/>
      <c r="AW235" s="142"/>
      <c r="AX235" s="141"/>
      <c r="AY235" s="11"/>
      <c r="AZ235" s="14"/>
      <c r="BA235" s="11"/>
      <c r="BB235" s="6" t="s">
        <v>253</v>
      </c>
      <c r="BC235" s="19"/>
      <c r="BD235" s="14"/>
    </row>
    <row collapsed="false" customFormat="false" customHeight="false" hidden="false" ht="15" outlineLevel="0" r="236">
      <c r="B236" s="6" t="s">
        <v>78</v>
      </c>
      <c r="C236" s="6" t="e">
        <f aca="false">IF(B236&lt;&gt;B235,VLOOKUP(B236,#REF!!$A$1:$B$21,2)*1000+1,C235+1)</f>
        <v>#REF!</v>
      </c>
      <c r="D236" s="6" t="s">
        <v>276</v>
      </c>
      <c r="E236" s="6" t="s">
        <v>6067</v>
      </c>
      <c r="F236" s="8" t="s">
        <v>6068</v>
      </c>
      <c r="G236" s="17" t="n">
        <v>83.8167</v>
      </c>
      <c r="H236" s="17" t="n">
        <v>54.74</v>
      </c>
      <c r="I236" s="17" t="n">
        <v>45.93</v>
      </c>
      <c r="J236" s="138" t="n">
        <v>683.4</v>
      </c>
      <c r="K236" s="6" t="s">
        <v>5367</v>
      </c>
      <c r="L236" s="6" t="n">
        <v>1</v>
      </c>
      <c r="M236" s="14" t="s">
        <v>6069</v>
      </c>
      <c r="N236" s="14" t="n">
        <v>283.67</v>
      </c>
      <c r="O236" s="14" t="n">
        <v>33</v>
      </c>
      <c r="P236" s="10" t="n">
        <v>0.39511</v>
      </c>
      <c r="Q236" s="14"/>
      <c r="R236" s="14"/>
      <c r="S236" s="14"/>
      <c r="T236" s="14"/>
      <c r="U236" s="14"/>
      <c r="V236" s="14"/>
      <c r="W236" s="14"/>
      <c r="X236" s="14"/>
      <c r="Y236" s="14"/>
      <c r="Z236" s="14"/>
      <c r="AA236" s="14"/>
      <c r="AB236" s="6" t="n">
        <v>1</v>
      </c>
      <c r="AC236" s="6" t="s">
        <v>399</v>
      </c>
      <c r="AD236" s="6" t="s">
        <v>5383</v>
      </c>
      <c r="AE236" s="14"/>
      <c r="AF236" s="14"/>
      <c r="AG236" s="14"/>
      <c r="AH236" s="14"/>
      <c r="AI236" s="10" t="n">
        <f aca="false">+H236-I236</f>
        <v>8.81</v>
      </c>
      <c r="AJ236" s="139" t="n">
        <f aca="false">+I236/H236</f>
        <v>0.839057362075265</v>
      </c>
      <c r="AK236" s="140" t="n">
        <f aca="false">IF(AB236&gt;=1,H236-I236,"on going")</f>
        <v>8.81</v>
      </c>
      <c r="AL236" s="2"/>
      <c r="AM236" s="142"/>
      <c r="AN236" s="142"/>
      <c r="AO236" s="150"/>
      <c r="AP236" s="141"/>
      <c r="AQ236" s="142"/>
      <c r="AR236" s="141"/>
      <c r="AS236" s="141"/>
      <c r="AT236" s="141"/>
      <c r="AU236" s="142"/>
      <c r="AV236" s="142"/>
      <c r="AW236" s="142"/>
      <c r="AX236" s="142"/>
      <c r="AY236" s="11"/>
      <c r="AZ236" s="14"/>
      <c r="BA236" s="11"/>
      <c r="BB236" s="6" t="s">
        <v>253</v>
      </c>
      <c r="BC236" s="19"/>
      <c r="BD236" s="14"/>
    </row>
    <row collapsed="false" customFormat="false" customHeight="false" hidden="false" ht="15" outlineLevel="0" r="237">
      <c r="B237" s="6" t="s">
        <v>85</v>
      </c>
      <c r="C237" s="6" t="e">
        <f aca="false">IF(B237&lt;&gt;B236,VLOOKUP(B237,#REF!!$A$1:$B$21,2)*1000+1,C236+1)</f>
        <v>#REF!</v>
      </c>
      <c r="D237" s="6" t="s">
        <v>276</v>
      </c>
      <c r="E237" s="6" t="s">
        <v>6070</v>
      </c>
      <c r="F237" s="8" t="s">
        <v>6071</v>
      </c>
      <c r="G237" s="17" t="n">
        <v>507.1198</v>
      </c>
      <c r="H237" s="17" t="n">
        <v>449.89</v>
      </c>
      <c r="I237" s="17" t="n">
        <v>243.18</v>
      </c>
      <c r="J237" s="138" t="n">
        <v>447.77</v>
      </c>
      <c r="K237" s="6" t="s">
        <v>5367</v>
      </c>
      <c r="L237" s="6" t="n">
        <v>1</v>
      </c>
      <c r="M237" s="14"/>
      <c r="N237" s="14" t="n">
        <v>185.86</v>
      </c>
      <c r="O237" s="14" t="n">
        <v>58</v>
      </c>
      <c r="P237" s="10" t="n">
        <v>1.04261</v>
      </c>
      <c r="Q237" s="14"/>
      <c r="R237" s="14"/>
      <c r="S237" s="14"/>
      <c r="T237" s="14"/>
      <c r="U237" s="14"/>
      <c r="V237" s="14"/>
      <c r="W237" s="14"/>
      <c r="X237" s="14"/>
      <c r="Y237" s="14"/>
      <c r="Z237" s="14"/>
      <c r="AA237" s="14"/>
      <c r="AB237" s="6" t="n">
        <v>1</v>
      </c>
      <c r="AC237" s="6" t="s">
        <v>399</v>
      </c>
      <c r="AD237" s="6" t="s">
        <v>5383</v>
      </c>
      <c r="AE237" s="14"/>
      <c r="AF237" s="14"/>
      <c r="AG237" s="14"/>
      <c r="AH237" s="14"/>
      <c r="AI237" s="10" t="n">
        <f aca="false">+H237-I237</f>
        <v>206.71</v>
      </c>
      <c r="AJ237" s="139" t="n">
        <f aca="false">+I237/H237</f>
        <v>0.540532130076241</v>
      </c>
      <c r="AK237" s="140" t="n">
        <f aca="false">IF(AB237&gt;=1,H237-I237,"on going")</f>
        <v>206.71</v>
      </c>
      <c r="AL237" s="2"/>
      <c r="AM237" s="142"/>
      <c r="AN237" s="142"/>
      <c r="AO237" s="150"/>
      <c r="AP237" s="141"/>
      <c r="AQ237" s="142"/>
      <c r="AR237" s="141"/>
      <c r="AS237" s="141"/>
      <c r="AT237" s="141"/>
      <c r="AU237" s="142"/>
      <c r="AV237" s="141"/>
      <c r="AW237" s="141"/>
      <c r="AX237" s="142"/>
      <c r="AY237" s="11"/>
      <c r="AZ237" s="14"/>
      <c r="BA237" s="11"/>
      <c r="BB237" s="6" t="s">
        <v>253</v>
      </c>
      <c r="BC237" s="19"/>
      <c r="BD237" s="14"/>
    </row>
    <row collapsed="false" customFormat="false" customHeight="false" hidden="false" ht="15" outlineLevel="0" r="238">
      <c r="B238" s="6" t="s">
        <v>85</v>
      </c>
      <c r="C238" s="6" t="e">
        <f aca="false">IF(B238&lt;&gt;B237,VLOOKUP(B238,#REF!!$A$1:$B$21,2)*1000+1,C237+1)</f>
        <v>#REF!</v>
      </c>
      <c r="D238" s="6" t="s">
        <v>276</v>
      </c>
      <c r="E238" s="6" t="s">
        <v>6072</v>
      </c>
      <c r="F238" s="8" t="s">
        <v>6073</v>
      </c>
      <c r="G238" s="17" t="n">
        <v>559.4869</v>
      </c>
      <c r="H238" s="17" t="n">
        <v>495.08</v>
      </c>
      <c r="I238" s="17" t="n">
        <v>442.4</v>
      </c>
      <c r="J238" s="138" t="n">
        <v>869.69</v>
      </c>
      <c r="K238" s="6" t="s">
        <v>5367</v>
      </c>
      <c r="L238" s="6" t="n">
        <v>1</v>
      </c>
      <c r="M238" s="14"/>
      <c r="N238" s="14" t="n">
        <v>360.99</v>
      </c>
      <c r="O238" s="14" t="n">
        <v>79</v>
      </c>
      <c r="P238" s="10" t="n">
        <v>1.27111</v>
      </c>
      <c r="Q238" s="14"/>
      <c r="R238" s="14"/>
      <c r="S238" s="14"/>
      <c r="T238" s="14"/>
      <c r="U238" s="14"/>
      <c r="V238" s="14"/>
      <c r="W238" s="14"/>
      <c r="X238" s="14"/>
      <c r="Y238" s="14"/>
      <c r="Z238" s="14"/>
      <c r="AA238" s="14"/>
      <c r="AB238" s="6" t="n">
        <v>1</v>
      </c>
      <c r="AC238" s="6" t="s">
        <v>399</v>
      </c>
      <c r="AD238" s="6" t="s">
        <v>5383</v>
      </c>
      <c r="AE238" s="14"/>
      <c r="AF238" s="14"/>
      <c r="AG238" s="14"/>
      <c r="AH238" s="14"/>
      <c r="AI238" s="10" t="n">
        <f aca="false">+H238-I238</f>
        <v>52.68</v>
      </c>
      <c r="AJ238" s="139" t="n">
        <f aca="false">+I238/H238</f>
        <v>0.893592954673992</v>
      </c>
      <c r="AK238" s="140" t="n">
        <f aca="false">IF(AB238&gt;=1,H238-I238,"on going")</f>
        <v>52.68</v>
      </c>
      <c r="AL238" s="2"/>
      <c r="AM238" s="142"/>
      <c r="AN238" s="142"/>
      <c r="AO238" s="150"/>
      <c r="AP238" s="141"/>
      <c r="AQ238" s="142"/>
      <c r="AR238" s="141"/>
      <c r="AS238" s="141"/>
      <c r="AT238" s="141"/>
      <c r="AU238" s="142"/>
      <c r="AV238" s="141"/>
      <c r="AW238" s="141"/>
      <c r="AX238" s="142"/>
      <c r="AY238" s="11"/>
      <c r="AZ238" s="14"/>
      <c r="BA238" s="11"/>
      <c r="BB238" s="6" t="s">
        <v>253</v>
      </c>
      <c r="BC238" s="19"/>
      <c r="BD238" s="14"/>
    </row>
    <row collapsed="false" customFormat="false" customHeight="false" hidden="false" ht="15" outlineLevel="0" r="239">
      <c r="B239" s="6" t="s">
        <v>85</v>
      </c>
      <c r="C239" s="6" t="e">
        <f aca="false">IF(B239&lt;&gt;B238,VLOOKUP(B239,#REF!!$A$1:$B$21,2)*1000+1,C238+1)</f>
        <v>#REF!</v>
      </c>
      <c r="D239" s="6" t="s">
        <v>276</v>
      </c>
      <c r="E239" s="6" t="s">
        <v>6074</v>
      </c>
      <c r="F239" s="8" t="s">
        <v>6075</v>
      </c>
      <c r="G239" s="17" t="n">
        <v>236.0486</v>
      </c>
      <c r="H239" s="17" t="n">
        <v>189.1</v>
      </c>
      <c r="I239" s="17" t="n">
        <v>161.93</v>
      </c>
      <c r="J239" s="138" t="n">
        <v>1439.68</v>
      </c>
      <c r="K239" s="6" t="s">
        <v>5367</v>
      </c>
      <c r="L239" s="6" t="n">
        <v>1</v>
      </c>
      <c r="M239" s="14"/>
      <c r="N239" s="14" t="n">
        <v>597.59</v>
      </c>
      <c r="O239" s="14" t="n">
        <v>75</v>
      </c>
      <c r="P239" s="10" t="n">
        <v>0.88845</v>
      </c>
      <c r="Q239" s="14"/>
      <c r="R239" s="14"/>
      <c r="S239" s="14"/>
      <c r="T239" s="14"/>
      <c r="U239" s="14"/>
      <c r="V239" s="14"/>
      <c r="W239" s="14"/>
      <c r="X239" s="14"/>
      <c r="Y239" s="14"/>
      <c r="Z239" s="14"/>
      <c r="AA239" s="14"/>
      <c r="AB239" s="6" t="n">
        <v>1</v>
      </c>
      <c r="AC239" s="6" t="s">
        <v>399</v>
      </c>
      <c r="AD239" s="6" t="s">
        <v>5383</v>
      </c>
      <c r="AE239" s="14"/>
      <c r="AF239" s="14"/>
      <c r="AG239" s="14"/>
      <c r="AH239" s="14"/>
      <c r="AI239" s="10" t="n">
        <f aca="false">+H239-I239</f>
        <v>27.17</v>
      </c>
      <c r="AJ239" s="139" t="n">
        <f aca="false">+I239/H239</f>
        <v>0.856319407720783</v>
      </c>
      <c r="AK239" s="140" t="n">
        <f aca="false">IF(AB239&gt;=1,H239-I239,"on going")</f>
        <v>27.17</v>
      </c>
      <c r="AL239" s="2"/>
      <c r="AM239" s="142"/>
      <c r="AN239" s="142"/>
      <c r="AO239" s="150"/>
      <c r="AP239" s="141"/>
      <c r="AQ239" s="142"/>
      <c r="AR239" s="142"/>
      <c r="AS239" s="141"/>
      <c r="AT239" s="141"/>
      <c r="AU239" s="142"/>
      <c r="AV239" s="141"/>
      <c r="AW239" s="141"/>
      <c r="AX239" s="141"/>
      <c r="AY239" s="11"/>
      <c r="AZ239" s="14"/>
      <c r="BA239" s="11"/>
      <c r="BB239" s="6" t="s">
        <v>253</v>
      </c>
      <c r="BC239" s="19"/>
      <c r="BD239" s="14"/>
    </row>
    <row collapsed="false" customFormat="false" customHeight="false" hidden="false" ht="15" outlineLevel="0" r="240">
      <c r="B240" s="6" t="s">
        <v>36</v>
      </c>
      <c r="C240" s="6" t="e">
        <f aca="false">IF(B240&lt;&gt;B239,VLOOKUP(B240,#REF!!$A$1:$B$21,2)*1000+1,C239+1)</f>
        <v>#REF!</v>
      </c>
      <c r="D240" s="6" t="s">
        <v>276</v>
      </c>
      <c r="E240" s="6" t="s">
        <v>6076</v>
      </c>
      <c r="F240" s="8" t="s">
        <v>6077</v>
      </c>
      <c r="G240" s="17" t="n">
        <v>718.9806</v>
      </c>
      <c r="H240" s="17" t="n">
        <v>556.65</v>
      </c>
      <c r="I240" s="17" t="n">
        <v>480.02</v>
      </c>
      <c r="J240" s="138" t="n">
        <v>5696.06</v>
      </c>
      <c r="K240" s="6" t="s">
        <v>6078</v>
      </c>
      <c r="L240" s="6" t="n">
        <v>1</v>
      </c>
      <c r="M240" s="14"/>
      <c r="N240" s="14" t="n">
        <v>2364.34</v>
      </c>
      <c r="O240" s="14" t="n">
        <v>280</v>
      </c>
      <c r="P240" s="10" t="n">
        <v>2.84527</v>
      </c>
      <c r="Q240" s="14"/>
      <c r="R240" s="14"/>
      <c r="S240" s="14"/>
      <c r="T240" s="14"/>
      <c r="U240" s="14"/>
      <c r="V240" s="14"/>
      <c r="W240" s="14"/>
      <c r="X240" s="14"/>
      <c r="Y240" s="14"/>
      <c r="Z240" s="14"/>
      <c r="AA240" s="14"/>
      <c r="AB240" s="6" t="n">
        <v>1</v>
      </c>
      <c r="AC240" s="6" t="s">
        <v>399</v>
      </c>
      <c r="AD240" s="6" t="s">
        <v>5383</v>
      </c>
      <c r="AE240" s="14"/>
      <c r="AF240" s="14"/>
      <c r="AG240" s="14"/>
      <c r="AH240" s="14"/>
      <c r="AI240" s="10" t="n">
        <f aca="false">+H240-I240</f>
        <v>76.63</v>
      </c>
      <c r="AJ240" s="139" t="n">
        <f aca="false">+I240/H240</f>
        <v>0.862337195724423</v>
      </c>
      <c r="AK240" s="140" t="n">
        <f aca="false">IF(AB240&gt;=1,H240-I240,"on going")</f>
        <v>76.63</v>
      </c>
      <c r="AL240" s="2"/>
      <c r="AM240" s="142"/>
      <c r="AN240" s="142"/>
      <c r="AO240" s="150"/>
      <c r="AP240" s="141"/>
      <c r="AQ240" s="141"/>
      <c r="AR240" s="141"/>
      <c r="AS240" s="141"/>
      <c r="AT240" s="141"/>
      <c r="AU240" s="141"/>
      <c r="AV240" s="141"/>
      <c r="AW240" s="141"/>
      <c r="AX240" s="150"/>
      <c r="AY240" s="11"/>
      <c r="AZ240" s="152"/>
      <c r="BA240" s="11"/>
      <c r="BB240" s="6" t="s">
        <v>253</v>
      </c>
      <c r="BC240" s="19"/>
      <c r="BD240" s="14"/>
    </row>
    <row collapsed="false" customFormat="false" customHeight="false" hidden="false" ht="15" outlineLevel="0" r="241">
      <c r="B241" s="6" t="s">
        <v>48</v>
      </c>
      <c r="C241" s="6" t="e">
        <f aca="false">IF(B241&lt;&gt;B240,VLOOKUP(B241,#REF!!$A$1:$B$21,2)*1000+1,C240+1)</f>
        <v>#REF!</v>
      </c>
      <c r="D241" s="6" t="s">
        <v>276</v>
      </c>
      <c r="E241" s="6" t="s">
        <v>6079</v>
      </c>
      <c r="F241" s="8" t="s">
        <v>6080</v>
      </c>
      <c r="G241" s="17" t="n">
        <v>224.2</v>
      </c>
      <c r="H241" s="17" t="n">
        <v>148.85</v>
      </c>
      <c r="I241" s="17" t="n">
        <v>78.57</v>
      </c>
      <c r="J241" s="138" t="n">
        <v>1134.82</v>
      </c>
      <c r="K241" s="6" t="s">
        <v>5367</v>
      </c>
      <c r="L241" s="6" t="n">
        <v>1</v>
      </c>
      <c r="M241" s="14"/>
      <c r="N241" s="14" t="n">
        <v>471.04</v>
      </c>
      <c r="O241" s="14" t="n">
        <v>59</v>
      </c>
      <c r="P241" s="10" t="n">
        <v>1.07441</v>
      </c>
      <c r="Q241" s="14"/>
      <c r="R241" s="14"/>
      <c r="S241" s="14"/>
      <c r="T241" s="14"/>
      <c r="U241" s="14"/>
      <c r="V241" s="14"/>
      <c r="W241" s="14"/>
      <c r="X241" s="14"/>
      <c r="Y241" s="14"/>
      <c r="Z241" s="14"/>
      <c r="AA241" s="14"/>
      <c r="AB241" s="6" t="n">
        <v>1</v>
      </c>
      <c r="AC241" s="6" t="s">
        <v>399</v>
      </c>
      <c r="AD241" s="6" t="s">
        <v>5383</v>
      </c>
      <c r="AE241" s="14"/>
      <c r="AF241" s="14"/>
      <c r="AG241" s="14"/>
      <c r="AH241" s="14"/>
      <c r="AI241" s="10" t="n">
        <f aca="false">+H241-I241</f>
        <v>70.28</v>
      </c>
      <c r="AJ241" s="139" t="n">
        <f aca="false">+I241/H241</f>
        <v>0.52784682566342</v>
      </c>
      <c r="AK241" s="140" t="n">
        <f aca="false">IF(AB241&gt;=1,H241-I241,"on going")</f>
        <v>70.28</v>
      </c>
      <c r="AL241" s="2"/>
      <c r="AM241" s="142"/>
      <c r="AN241" s="142"/>
      <c r="AO241" s="150"/>
      <c r="AP241" s="141"/>
      <c r="AQ241" s="142"/>
      <c r="AR241" s="141"/>
      <c r="AS241" s="141"/>
      <c r="AT241" s="141"/>
      <c r="AU241" s="142"/>
      <c r="AV241" s="142"/>
      <c r="AW241" s="142"/>
      <c r="AX241" s="142"/>
      <c r="AY241" s="11"/>
      <c r="AZ241" s="14"/>
      <c r="BA241" s="11"/>
      <c r="BB241" s="6" t="s">
        <v>253</v>
      </c>
      <c r="BC241" s="19"/>
      <c r="BD241" s="14"/>
    </row>
    <row collapsed="false" customFormat="false" customHeight="false" hidden="false" ht="15" outlineLevel="0" r="242">
      <c r="B242" s="6" t="s">
        <v>48</v>
      </c>
      <c r="C242" s="6" t="e">
        <f aca="false">IF(B242&lt;&gt;B241,VLOOKUP(B242,#REF!!$A$1:$B$21,2)*1000+1,C241+1)</f>
        <v>#REF!</v>
      </c>
      <c r="D242" s="6" t="s">
        <v>276</v>
      </c>
      <c r="E242" s="6" t="s">
        <v>6081</v>
      </c>
      <c r="F242" s="8" t="s">
        <v>6082</v>
      </c>
      <c r="G242" s="17" t="n">
        <v>111.5257</v>
      </c>
      <c r="H242" s="17" t="n">
        <v>83.76</v>
      </c>
      <c r="I242" s="17" t="n">
        <v>83.76</v>
      </c>
      <c r="J242" s="138" t="n">
        <v>161.94</v>
      </c>
      <c r="K242" s="6" t="s">
        <v>5367</v>
      </c>
      <c r="L242" s="6" t="n">
        <v>1</v>
      </c>
      <c r="M242" s="14"/>
      <c r="N242" s="14" t="n">
        <v>67.22</v>
      </c>
      <c r="O242" s="14" t="n">
        <v>14</v>
      </c>
      <c r="P242" s="10" t="n">
        <v>0.60457</v>
      </c>
      <c r="Q242" s="14"/>
      <c r="R242" s="14"/>
      <c r="S242" s="14"/>
      <c r="T242" s="14"/>
      <c r="U242" s="14"/>
      <c r="V242" s="14"/>
      <c r="W242" s="14"/>
      <c r="X242" s="14"/>
      <c r="Y242" s="14"/>
      <c r="Z242" s="14"/>
      <c r="AA242" s="14"/>
      <c r="AB242" s="6" t="n">
        <v>1</v>
      </c>
      <c r="AC242" s="6" t="s">
        <v>399</v>
      </c>
      <c r="AD242" s="6" t="s">
        <v>5383</v>
      </c>
      <c r="AE242" s="14"/>
      <c r="AF242" s="14"/>
      <c r="AG242" s="14"/>
      <c r="AH242" s="14"/>
      <c r="AI242" s="10" t="n">
        <f aca="false">+H242-I242</f>
        <v>0</v>
      </c>
      <c r="AJ242" s="139" t="n">
        <f aca="false">+I242/H242</f>
        <v>1</v>
      </c>
      <c r="AK242" s="140" t="n">
        <f aca="false">IF(AB242&gt;=1,H242-I242,"on going")</f>
        <v>0</v>
      </c>
      <c r="AL242" s="2"/>
      <c r="AM242" s="142"/>
      <c r="AN242" s="142"/>
      <c r="AO242" s="150"/>
      <c r="AP242" s="141"/>
      <c r="AQ242" s="142"/>
      <c r="AR242" s="142"/>
      <c r="AS242" s="141"/>
      <c r="AT242" s="141"/>
      <c r="AU242" s="142"/>
      <c r="AV242" s="142"/>
      <c r="AW242" s="142"/>
      <c r="AX242" s="142"/>
      <c r="AY242" s="11"/>
      <c r="AZ242" s="14"/>
      <c r="BA242" s="11"/>
      <c r="BB242" s="6" t="s">
        <v>253</v>
      </c>
      <c r="BC242" s="19"/>
      <c r="BD242" s="14"/>
    </row>
    <row collapsed="false" customFormat="false" customHeight="false" hidden="false" ht="15" outlineLevel="0" r="243">
      <c r="B243" s="6" t="s">
        <v>36</v>
      </c>
      <c r="C243" s="6" t="e">
        <f aca="false">IF(B243&lt;&gt;B242,VLOOKUP(B243,#REF!!$A$1:$B$21,2)*1000+1,C242+1)</f>
        <v>#REF!</v>
      </c>
      <c r="D243" s="143" t="s">
        <v>276</v>
      </c>
      <c r="E243" s="143" t="s">
        <v>6083</v>
      </c>
      <c r="F243" s="144" t="s">
        <v>6084</v>
      </c>
      <c r="G243" s="145" t="n">
        <v>1363.0892</v>
      </c>
      <c r="H243" s="145" t="n">
        <v>1125.85</v>
      </c>
      <c r="I243" s="145" t="n">
        <v>0</v>
      </c>
      <c r="J243" s="146" t="n">
        <v>1594</v>
      </c>
      <c r="K243" s="143" t="s">
        <v>5367</v>
      </c>
      <c r="L243" s="143" t="s">
        <v>5398</v>
      </c>
      <c r="M243" s="147"/>
      <c r="N243" s="147" t="n">
        <v>661.64</v>
      </c>
      <c r="O243" s="147" t="n">
        <v>163</v>
      </c>
      <c r="P243" s="148" t="n">
        <v>8.12641</v>
      </c>
      <c r="Q243" s="147"/>
      <c r="R243" s="147"/>
      <c r="S243" s="147"/>
      <c r="T243" s="147"/>
      <c r="U243" s="147"/>
      <c r="V243" s="147"/>
      <c r="W243" s="147"/>
      <c r="X243" s="147"/>
      <c r="Y243" s="147"/>
      <c r="Z243" s="147"/>
      <c r="AA243" s="147"/>
      <c r="AB243" s="143"/>
      <c r="AC243" s="143"/>
      <c r="AD243" s="143"/>
      <c r="AE243" s="147"/>
      <c r="AF243" s="147"/>
      <c r="AG243" s="147"/>
      <c r="AH243" s="147"/>
      <c r="AI243" s="148"/>
      <c r="AJ243" s="149"/>
      <c r="AK243" s="143"/>
      <c r="AL243" s="2"/>
      <c r="AM243" s="142"/>
      <c r="AN243" s="142"/>
      <c r="AO243" s="150"/>
      <c r="AP243" s="141"/>
      <c r="AQ243" s="141"/>
      <c r="AR243" s="141"/>
      <c r="AS243" s="141"/>
      <c r="AT243" s="141"/>
      <c r="AU243" s="141"/>
      <c r="AV243" s="141"/>
      <c r="AW243" s="141"/>
      <c r="AX243" s="142"/>
      <c r="AY243" s="11"/>
      <c r="AZ243" s="152"/>
      <c r="BA243" s="11"/>
      <c r="BB243" s="6" t="s">
        <v>253</v>
      </c>
      <c r="BC243" s="19"/>
      <c r="BD243" s="14"/>
    </row>
    <row collapsed="false" customFormat="false" customHeight="false" hidden="false" ht="15" outlineLevel="0" r="244">
      <c r="B244" s="6" t="s">
        <v>39</v>
      </c>
      <c r="C244" s="6" t="e">
        <f aca="false">IF(B244&lt;&gt;B243,VLOOKUP(B244,#REF!!$A$1:$B$21,2)*1000+1,C243+1)</f>
        <v>#REF!</v>
      </c>
      <c r="D244" s="6" t="s">
        <v>276</v>
      </c>
      <c r="E244" s="6" t="s">
        <v>6085</v>
      </c>
      <c r="F244" s="8" t="s">
        <v>6086</v>
      </c>
      <c r="G244" s="17" t="n">
        <v>89</v>
      </c>
      <c r="H244" s="17" t="n">
        <v>84.55</v>
      </c>
      <c r="I244" s="17" t="n">
        <v>84.55</v>
      </c>
      <c r="J244" s="138" t="n">
        <v>202.43</v>
      </c>
      <c r="K244" s="6" t="s">
        <v>5367</v>
      </c>
      <c r="L244" s="6" t="n">
        <v>1</v>
      </c>
      <c r="M244" s="14"/>
      <c r="N244" s="14" t="n">
        <v>84.02</v>
      </c>
      <c r="O244" s="14" t="n">
        <v>16</v>
      </c>
      <c r="P244" s="10" t="n">
        <v>0.61029</v>
      </c>
      <c r="Q244" s="14"/>
      <c r="R244" s="14"/>
      <c r="S244" s="14"/>
      <c r="T244" s="14"/>
      <c r="U244" s="14"/>
      <c r="V244" s="14"/>
      <c r="W244" s="14"/>
      <c r="X244" s="14"/>
      <c r="Y244" s="14"/>
      <c r="Z244" s="14"/>
      <c r="AA244" s="14"/>
      <c r="AB244" s="6" t="n">
        <v>1</v>
      </c>
      <c r="AC244" s="6" t="s">
        <v>399</v>
      </c>
      <c r="AD244" s="6" t="s">
        <v>5383</v>
      </c>
      <c r="AE244" s="14"/>
      <c r="AF244" s="14"/>
      <c r="AG244" s="14"/>
      <c r="AH244" s="14"/>
      <c r="AI244" s="10" t="n">
        <f aca="false">+H244-I244</f>
        <v>0</v>
      </c>
      <c r="AJ244" s="139" t="n">
        <f aca="false">+I244/H244</f>
        <v>1</v>
      </c>
      <c r="AK244" s="140" t="n">
        <f aca="false">IF(AB244&gt;=1,H244-I244,"on going")</f>
        <v>0</v>
      </c>
      <c r="AL244" s="2"/>
      <c r="AM244" s="142"/>
      <c r="AN244" s="142"/>
      <c r="AO244" s="150"/>
      <c r="AP244" s="142"/>
      <c r="AQ244" s="142"/>
      <c r="AR244" s="141"/>
      <c r="AS244" s="142"/>
      <c r="AT244" s="142"/>
      <c r="AU244" s="142"/>
      <c r="AV244" s="141"/>
      <c r="AW244" s="141"/>
      <c r="AX244" s="141"/>
      <c r="AY244" s="11"/>
      <c r="AZ244" s="14"/>
      <c r="BA244" s="11"/>
      <c r="BB244" s="6" t="s">
        <v>253</v>
      </c>
      <c r="BC244" s="19"/>
      <c r="BD244" s="14"/>
    </row>
    <row collapsed="false" customFormat="false" customHeight="false" hidden="false" ht="15" outlineLevel="0" r="245">
      <c r="B245" s="6" t="s">
        <v>91</v>
      </c>
      <c r="C245" s="6" t="e">
        <f aca="false">IF(B245&lt;&gt;B244,VLOOKUP(B245,#REF!!$A$1:$B$21,2)*1000+1,C244+1)</f>
        <v>#REF!</v>
      </c>
      <c r="D245" s="143" t="s">
        <v>276</v>
      </c>
      <c r="E245" s="143" t="s">
        <v>6087</v>
      </c>
      <c r="F245" s="144" t="s">
        <v>6088</v>
      </c>
      <c r="G245" s="145" t="n">
        <v>425.4</v>
      </c>
      <c r="H245" s="145" t="n">
        <v>285.73</v>
      </c>
      <c r="I245" s="145" t="n">
        <v>0</v>
      </c>
      <c r="J245" s="146" t="n">
        <v>3776.11</v>
      </c>
      <c r="K245" s="143" t="s">
        <v>6078</v>
      </c>
      <c r="L245" s="143" t="s">
        <v>5398</v>
      </c>
      <c r="M245" s="147"/>
      <c r="N245" s="147" t="n">
        <v>1567.4</v>
      </c>
      <c r="O245" s="147" t="n">
        <v>178</v>
      </c>
      <c r="P245" s="148" t="n">
        <v>2.06241</v>
      </c>
      <c r="Q245" s="147"/>
      <c r="R245" s="147"/>
      <c r="S245" s="147"/>
      <c r="T245" s="147"/>
      <c r="U245" s="147"/>
      <c r="V245" s="147"/>
      <c r="W245" s="147"/>
      <c r="X245" s="147"/>
      <c r="Y245" s="147"/>
      <c r="Z245" s="147"/>
      <c r="AA245" s="147"/>
      <c r="AB245" s="143"/>
      <c r="AC245" s="143"/>
      <c r="AD245" s="143"/>
      <c r="AE245" s="147"/>
      <c r="AF245" s="147"/>
      <c r="AG245" s="147"/>
      <c r="AH245" s="147"/>
      <c r="AI245" s="148"/>
      <c r="AJ245" s="149"/>
      <c r="AK245" s="143"/>
      <c r="AL245" s="2"/>
      <c r="AM245" s="142"/>
      <c r="AN245" s="142"/>
      <c r="AO245" s="150"/>
      <c r="AP245" s="150"/>
      <c r="AQ245" s="150"/>
      <c r="AR245" s="150"/>
      <c r="AS245" s="150"/>
      <c r="AT245" s="150"/>
      <c r="AU245" s="150"/>
      <c r="AV245" s="150"/>
      <c r="AW245" s="150"/>
      <c r="AX245" s="150"/>
      <c r="AY245" s="11"/>
      <c r="AZ245" s="11"/>
      <c r="BA245" s="11"/>
      <c r="BB245" s="6" t="s">
        <v>253</v>
      </c>
      <c r="BC245" s="19"/>
      <c r="BD245" s="11"/>
    </row>
    <row collapsed="false" customFormat="false" customHeight="false" hidden="false" ht="15" outlineLevel="0" r="246">
      <c r="B246" s="6" t="s">
        <v>107</v>
      </c>
      <c r="C246" s="6" t="e">
        <f aca="false">IF(B246&lt;&gt;B245,VLOOKUP(B246,#REF!!$A$1:$B$21,2)*1000+1,C245+1)</f>
        <v>#REF!</v>
      </c>
      <c r="D246" s="6" t="s">
        <v>276</v>
      </c>
      <c r="E246" s="6" t="s">
        <v>6089</v>
      </c>
      <c r="F246" s="8" t="s">
        <v>6090</v>
      </c>
      <c r="G246" s="17" t="n">
        <v>125.75</v>
      </c>
      <c r="H246" s="17" t="n">
        <v>89.46</v>
      </c>
      <c r="I246" s="17" t="n">
        <v>83.26</v>
      </c>
      <c r="J246" s="138" t="n">
        <v>227.13</v>
      </c>
      <c r="K246" s="6" t="s">
        <v>5367</v>
      </c>
      <c r="L246" s="6" t="n">
        <v>1</v>
      </c>
      <c r="M246" s="14"/>
      <c r="N246" s="14" t="n">
        <v>94.28</v>
      </c>
      <c r="O246" s="14" t="n">
        <v>17</v>
      </c>
      <c r="P246" s="10" t="n">
        <v>0.19327</v>
      </c>
      <c r="Q246" s="14"/>
      <c r="R246" s="14"/>
      <c r="S246" s="14"/>
      <c r="T246" s="14"/>
      <c r="U246" s="14"/>
      <c r="V246" s="14"/>
      <c r="W246" s="14"/>
      <c r="X246" s="14"/>
      <c r="Y246" s="14"/>
      <c r="Z246" s="14"/>
      <c r="AA246" s="14"/>
      <c r="AB246" s="6" t="n">
        <v>1</v>
      </c>
      <c r="AC246" s="6" t="s">
        <v>399</v>
      </c>
      <c r="AD246" s="6" t="s">
        <v>5383</v>
      </c>
      <c r="AE246" s="14"/>
      <c r="AF246" s="14"/>
      <c r="AG246" s="14"/>
      <c r="AH246" s="14"/>
      <c r="AI246" s="10" t="n">
        <f aca="false">+H246-I246</f>
        <v>6.19999999999999</v>
      </c>
      <c r="AJ246" s="139" t="n">
        <f aca="false">+I246/H246</f>
        <v>0.930695282807959</v>
      </c>
      <c r="AK246" s="140" t="n">
        <f aca="false">IF(AB246&gt;=1,H246-I246,"on going")</f>
        <v>6.19999999999999</v>
      </c>
      <c r="AL246" s="2"/>
      <c r="AM246" s="142"/>
      <c r="AN246" s="142"/>
      <c r="AO246" s="150"/>
      <c r="AP246" s="141"/>
      <c r="AQ246" s="142"/>
      <c r="AR246" s="153"/>
      <c r="AS246" s="141"/>
      <c r="AT246" s="141"/>
      <c r="AU246" s="142"/>
      <c r="AV246" s="141"/>
      <c r="AW246" s="141"/>
      <c r="AX246" s="142"/>
      <c r="AY246" s="11"/>
      <c r="AZ246" s="14"/>
      <c r="BA246" s="11"/>
      <c r="BB246" s="6" t="s">
        <v>253</v>
      </c>
      <c r="BC246" s="19"/>
      <c r="BD246" s="14"/>
    </row>
    <row collapsed="false" customFormat="false" customHeight="false" hidden="false" ht="15" outlineLevel="0" r="247">
      <c r="B247" s="6" t="s">
        <v>107</v>
      </c>
      <c r="C247" s="6" t="e">
        <f aca="false">IF(B247&lt;&gt;B246,VLOOKUP(B247,#REF!!$A$1:$B$21,2)*1000+1,C246+1)</f>
        <v>#REF!</v>
      </c>
      <c r="D247" s="6" t="s">
        <v>276</v>
      </c>
      <c r="E247" s="6" t="s">
        <v>6091</v>
      </c>
      <c r="F247" s="8" t="s">
        <v>6092</v>
      </c>
      <c r="G247" s="17" t="n">
        <v>453.61</v>
      </c>
      <c r="H247" s="17" t="n">
        <v>384.78</v>
      </c>
      <c r="I247" s="17" t="n">
        <v>321.72</v>
      </c>
      <c r="J247" s="138" t="n">
        <v>490.28</v>
      </c>
      <c r="K247" s="6" t="s">
        <v>5367</v>
      </c>
      <c r="L247" s="6" t="n">
        <v>1</v>
      </c>
      <c r="M247" s="14"/>
      <c r="N247" s="14" t="n">
        <v>203.51</v>
      </c>
      <c r="O247" s="14" t="n">
        <v>54</v>
      </c>
      <c r="P247" s="10" t="n">
        <v>1.19988</v>
      </c>
      <c r="Q247" s="14"/>
      <c r="R247" s="14"/>
      <c r="S247" s="14"/>
      <c r="T247" s="14"/>
      <c r="U247" s="14"/>
      <c r="V247" s="14"/>
      <c r="W247" s="14"/>
      <c r="X247" s="14"/>
      <c r="Y247" s="14"/>
      <c r="Z247" s="14"/>
      <c r="AA247" s="14"/>
      <c r="AB247" s="6" t="n">
        <v>1</v>
      </c>
      <c r="AC247" s="6" t="s">
        <v>399</v>
      </c>
      <c r="AD247" s="6" t="s">
        <v>5383</v>
      </c>
      <c r="AE247" s="14"/>
      <c r="AF247" s="14"/>
      <c r="AG247" s="14"/>
      <c r="AH247" s="14"/>
      <c r="AI247" s="10" t="n">
        <f aca="false">+H247-I247</f>
        <v>63.06</v>
      </c>
      <c r="AJ247" s="139" t="n">
        <f aca="false">+I247/H247</f>
        <v>0.836114143146733</v>
      </c>
      <c r="AK247" s="140" t="n">
        <f aca="false">IF(AB247&gt;=1,H247-I247,"on going")</f>
        <v>63.06</v>
      </c>
      <c r="AL247" s="2"/>
      <c r="AM247" s="142"/>
      <c r="AN247" s="142"/>
      <c r="AO247" s="150"/>
      <c r="AP247" s="141"/>
      <c r="AQ247" s="142"/>
      <c r="AR247" s="141"/>
      <c r="AS247" s="141"/>
      <c r="AT247" s="141"/>
      <c r="AU247" s="142"/>
      <c r="AV247" s="141"/>
      <c r="AW247" s="141"/>
      <c r="AX247" s="141"/>
      <c r="AY247" s="11"/>
      <c r="AZ247" s="14"/>
      <c r="BA247" s="11"/>
      <c r="BB247" s="6" t="s">
        <v>253</v>
      </c>
      <c r="BC247" s="19"/>
      <c r="BD247" s="14"/>
    </row>
    <row collapsed="false" customFormat="false" customHeight="false" hidden="false" ht="15" outlineLevel="0" r="248">
      <c r="B248" s="6" t="s">
        <v>107</v>
      </c>
      <c r="C248" s="6" t="e">
        <f aca="false">IF(B248&lt;&gt;B247,VLOOKUP(B248,#REF!!$A$1:$B$21,2)*1000+1,C247+1)</f>
        <v>#REF!</v>
      </c>
      <c r="D248" s="6" t="s">
        <v>276</v>
      </c>
      <c r="E248" s="6" t="s">
        <v>6093</v>
      </c>
      <c r="F248" s="8" t="s">
        <v>6094</v>
      </c>
      <c r="G248" s="17" t="n">
        <v>220.12</v>
      </c>
      <c r="H248" s="17" t="n">
        <v>187.11</v>
      </c>
      <c r="I248" s="17" t="n">
        <v>105.79</v>
      </c>
      <c r="J248" s="138" t="n">
        <v>411.74</v>
      </c>
      <c r="K248" s="6" t="s">
        <v>5367</v>
      </c>
      <c r="L248" s="6" t="n">
        <v>1</v>
      </c>
      <c r="M248" s="14"/>
      <c r="N248" s="14" t="n">
        <v>170.91</v>
      </c>
      <c r="O248" s="14" t="n">
        <v>33</v>
      </c>
      <c r="P248" s="10" t="n">
        <v>0.54254</v>
      </c>
      <c r="Q248" s="14"/>
      <c r="R248" s="14"/>
      <c r="S248" s="14"/>
      <c r="T248" s="14"/>
      <c r="U248" s="14"/>
      <c r="V248" s="14"/>
      <c r="W248" s="14"/>
      <c r="X248" s="14"/>
      <c r="Y248" s="14"/>
      <c r="Z248" s="14"/>
      <c r="AA248" s="14"/>
      <c r="AB248" s="6" t="n">
        <v>1</v>
      </c>
      <c r="AC248" s="6" t="s">
        <v>399</v>
      </c>
      <c r="AD248" s="6" t="s">
        <v>5383</v>
      </c>
      <c r="AE248" s="14"/>
      <c r="AF248" s="14"/>
      <c r="AG248" s="14"/>
      <c r="AH248" s="14"/>
      <c r="AI248" s="10" t="n">
        <f aca="false">+H248-I248</f>
        <v>81.32</v>
      </c>
      <c r="AJ248" s="139" t="n">
        <f aca="false">+I248/H248</f>
        <v>0.565389343167121</v>
      </c>
      <c r="AK248" s="140" t="n">
        <f aca="false">IF(AB248&gt;=1,H248-I248,"on going")</f>
        <v>81.32</v>
      </c>
      <c r="AL248" s="2"/>
      <c r="AM248" s="142"/>
      <c r="AN248" s="142"/>
      <c r="AO248" s="150"/>
      <c r="AP248" s="141"/>
      <c r="AQ248" s="142"/>
      <c r="AR248" s="141"/>
      <c r="AS248" s="141"/>
      <c r="AT248" s="141"/>
      <c r="AU248" s="142"/>
      <c r="AV248" s="141"/>
      <c r="AW248" s="141"/>
      <c r="AX248" s="141"/>
      <c r="AY248" s="11"/>
      <c r="AZ248" s="14"/>
      <c r="BA248" s="11"/>
      <c r="BB248" s="6" t="s">
        <v>253</v>
      </c>
      <c r="BC248" s="19"/>
      <c r="BD248" s="14"/>
    </row>
    <row collapsed="false" customFormat="false" customHeight="false" hidden="false" ht="15" outlineLevel="0" r="249">
      <c r="B249" s="6" t="s">
        <v>107</v>
      </c>
      <c r="C249" s="6" t="e">
        <f aca="false">IF(B249&lt;&gt;B248,VLOOKUP(B249,#REF!!$A$1:$B$21,2)*1000+1,C248+1)</f>
        <v>#REF!</v>
      </c>
      <c r="D249" s="6" t="s">
        <v>276</v>
      </c>
      <c r="E249" s="6" t="s">
        <v>6095</v>
      </c>
      <c r="F249" s="8" t="s">
        <v>6096</v>
      </c>
      <c r="G249" s="17" t="n">
        <v>455.13</v>
      </c>
      <c r="H249" s="17" t="n">
        <v>400.71</v>
      </c>
      <c r="I249" s="17" t="n">
        <v>373.83</v>
      </c>
      <c r="J249" s="138" t="n">
        <v>579.76</v>
      </c>
      <c r="K249" s="6" t="s">
        <v>5367</v>
      </c>
      <c r="L249" s="6" t="n">
        <v>1</v>
      </c>
      <c r="M249" s="14"/>
      <c r="N249" s="14" t="n">
        <v>240.65</v>
      </c>
      <c r="O249" s="14" t="n">
        <v>58</v>
      </c>
      <c r="P249" s="10" t="n">
        <v>0.94145</v>
      </c>
      <c r="Q249" s="14"/>
      <c r="R249" s="14"/>
      <c r="S249" s="14"/>
      <c r="T249" s="14"/>
      <c r="U249" s="14"/>
      <c r="V249" s="14"/>
      <c r="W249" s="14"/>
      <c r="X249" s="14"/>
      <c r="Y249" s="14"/>
      <c r="Z249" s="14"/>
      <c r="AA249" s="14"/>
      <c r="AB249" s="6" t="n">
        <v>1</v>
      </c>
      <c r="AC249" s="6" t="s">
        <v>399</v>
      </c>
      <c r="AD249" s="6" t="s">
        <v>5383</v>
      </c>
      <c r="AE249" s="14"/>
      <c r="AF249" s="14"/>
      <c r="AG249" s="14"/>
      <c r="AH249" s="14"/>
      <c r="AI249" s="10" t="n">
        <f aca="false">+H249-I249</f>
        <v>26.88</v>
      </c>
      <c r="AJ249" s="139" t="n">
        <f aca="false">+I249/H249</f>
        <v>0.932919068653141</v>
      </c>
      <c r="AK249" s="140" t="n">
        <f aca="false">IF(AB249&gt;=1,H249-I249,"on going")</f>
        <v>26.88</v>
      </c>
      <c r="AL249" s="2"/>
      <c r="AM249" s="142"/>
      <c r="AN249" s="142"/>
      <c r="AO249" s="150"/>
      <c r="AP249" s="141"/>
      <c r="AQ249" s="142"/>
      <c r="AR249" s="141"/>
      <c r="AS249" s="156"/>
      <c r="AT249" s="156"/>
      <c r="AU249" s="142"/>
      <c r="AV249" s="141"/>
      <c r="AW249" s="141"/>
      <c r="AX249" s="141"/>
      <c r="AY249" s="11"/>
      <c r="AZ249" s="14"/>
      <c r="BA249" s="11"/>
      <c r="BB249" s="6" t="s">
        <v>253</v>
      </c>
      <c r="BC249" s="19"/>
      <c r="BD249" s="14"/>
    </row>
    <row collapsed="false" customFormat="false" customHeight="false" hidden="false" ht="15" outlineLevel="0" r="250">
      <c r="B250" s="6" t="s">
        <v>107</v>
      </c>
      <c r="C250" s="6" t="e">
        <f aca="false">IF(B250&lt;&gt;B249,VLOOKUP(B250,#REF!!$A$1:$B$21,2)*1000+1,C249+1)</f>
        <v>#REF!</v>
      </c>
      <c r="D250" s="6" t="s">
        <v>276</v>
      </c>
      <c r="E250" s="6" t="s">
        <v>6097</v>
      </c>
      <c r="F250" s="8" t="s">
        <v>6098</v>
      </c>
      <c r="G250" s="17" t="n">
        <v>310.7</v>
      </c>
      <c r="H250" s="17" t="n">
        <v>272.12</v>
      </c>
      <c r="I250" s="17" t="n">
        <v>272.12</v>
      </c>
      <c r="J250" s="138" t="n">
        <v>242.91</v>
      </c>
      <c r="K250" s="6" t="s">
        <v>5367</v>
      </c>
      <c r="L250" s="6" t="n">
        <v>1</v>
      </c>
      <c r="M250" s="14"/>
      <c r="N250" s="14" t="n">
        <v>100.83</v>
      </c>
      <c r="O250" s="14" t="n">
        <v>33</v>
      </c>
      <c r="P250" s="10" t="n">
        <v>0.77191</v>
      </c>
      <c r="Q250" s="14"/>
      <c r="R250" s="14"/>
      <c r="S250" s="14"/>
      <c r="T250" s="14"/>
      <c r="U250" s="14"/>
      <c r="V250" s="14"/>
      <c r="W250" s="14"/>
      <c r="X250" s="14"/>
      <c r="Y250" s="14"/>
      <c r="Z250" s="14"/>
      <c r="AA250" s="14"/>
      <c r="AB250" s="6" t="n">
        <v>1</v>
      </c>
      <c r="AC250" s="6" t="s">
        <v>399</v>
      </c>
      <c r="AD250" s="6" t="s">
        <v>5383</v>
      </c>
      <c r="AE250" s="14"/>
      <c r="AF250" s="14"/>
      <c r="AG250" s="14"/>
      <c r="AH250" s="14"/>
      <c r="AI250" s="10" t="n">
        <f aca="false">+H250-I250</f>
        <v>0</v>
      </c>
      <c r="AJ250" s="139" t="n">
        <f aca="false">+I250/H250</f>
        <v>1</v>
      </c>
      <c r="AK250" s="140" t="n">
        <f aca="false">IF(AB250&gt;=1,H250-I250,"on going")</f>
        <v>0</v>
      </c>
      <c r="AL250" s="2"/>
      <c r="AM250" s="142"/>
      <c r="AN250" s="142"/>
      <c r="AO250" s="150"/>
      <c r="AP250" s="141"/>
      <c r="AQ250" s="142"/>
      <c r="AR250" s="141"/>
      <c r="AS250" s="141"/>
      <c r="AT250" s="141"/>
      <c r="AU250" s="142"/>
      <c r="AV250" s="141"/>
      <c r="AW250" s="141"/>
      <c r="AX250" s="141"/>
      <c r="AY250" s="14"/>
      <c r="AZ250" s="14"/>
      <c r="BA250" s="14"/>
      <c r="BB250" s="6" t="s">
        <v>253</v>
      </c>
      <c r="BC250" s="19"/>
      <c r="BD250" s="14"/>
    </row>
    <row collapsed="false" customFormat="false" customHeight="false" hidden="false" ht="15" outlineLevel="0" r="251">
      <c r="B251" s="6" t="s">
        <v>107</v>
      </c>
      <c r="C251" s="6" t="e">
        <f aca="false">IF(B251&lt;&gt;B250,VLOOKUP(B251,#REF!!$A$1:$B$21,2)*1000+1,C250+1)</f>
        <v>#REF!</v>
      </c>
      <c r="D251" s="6" t="s">
        <v>276</v>
      </c>
      <c r="E251" s="6" t="s">
        <v>6099</v>
      </c>
      <c r="F251" s="8" t="s">
        <v>6100</v>
      </c>
      <c r="G251" s="17" t="n">
        <v>923.74</v>
      </c>
      <c r="H251" s="17" t="n">
        <v>806.63</v>
      </c>
      <c r="I251" s="17" t="n">
        <v>671.12</v>
      </c>
      <c r="J251" s="138" t="n">
        <v>3238.87</v>
      </c>
      <c r="K251" s="6" t="s">
        <v>6078</v>
      </c>
      <c r="L251" s="6" t="n">
        <v>1</v>
      </c>
      <c r="M251" s="14"/>
      <c r="N251" s="14" t="n">
        <v>1344.4</v>
      </c>
      <c r="O251" s="14" t="n">
        <v>200</v>
      </c>
      <c r="P251" s="10" t="n">
        <v>2.66727</v>
      </c>
      <c r="Q251" s="14"/>
      <c r="R251" s="14"/>
      <c r="S251" s="14"/>
      <c r="T251" s="14"/>
      <c r="U251" s="14"/>
      <c r="V251" s="14"/>
      <c r="W251" s="14"/>
      <c r="X251" s="14"/>
      <c r="Y251" s="14"/>
      <c r="Z251" s="14"/>
      <c r="AA251" s="14"/>
      <c r="AB251" s="6" t="n">
        <v>1</v>
      </c>
      <c r="AC251" s="6" t="s">
        <v>399</v>
      </c>
      <c r="AD251" s="6" t="s">
        <v>5383</v>
      </c>
      <c r="AE251" s="14"/>
      <c r="AF251" s="14"/>
      <c r="AG251" s="14"/>
      <c r="AH251" s="14"/>
      <c r="AI251" s="10" t="n">
        <f aca="false">+H251-I251</f>
        <v>135.51</v>
      </c>
      <c r="AJ251" s="139" t="n">
        <f aca="false">+I251/H251</f>
        <v>0.832004760546967</v>
      </c>
      <c r="AK251" s="140" t="n">
        <f aca="false">IF(AB251&gt;=1,H251-I251,"on going")</f>
        <v>135.51</v>
      </c>
      <c r="AL251" s="2"/>
      <c r="AM251" s="142"/>
      <c r="AN251" s="142"/>
      <c r="AO251" s="150"/>
      <c r="AP251" s="141"/>
      <c r="AQ251" s="142"/>
      <c r="AR251" s="141"/>
      <c r="AS251" s="141"/>
      <c r="AT251" s="141"/>
      <c r="AU251" s="142"/>
      <c r="AV251" s="141"/>
      <c r="AW251" s="141"/>
      <c r="AX251" s="141"/>
      <c r="AY251" s="14"/>
      <c r="AZ251" s="14"/>
      <c r="BA251" s="14"/>
      <c r="BB251" s="6" t="s">
        <v>253</v>
      </c>
      <c r="BC251" s="20"/>
      <c r="BD251" s="14"/>
    </row>
    <row collapsed="false" customFormat="false" customHeight="false" hidden="false" ht="15" outlineLevel="0" r="252">
      <c r="B252" s="6" t="s">
        <v>107</v>
      </c>
      <c r="C252" s="6" t="e">
        <f aca="false">IF(B252&lt;&gt;B251,VLOOKUP(B252,#REF!!$A$1:$B$21,2)*1000+1,C251+1)</f>
        <v>#REF!</v>
      </c>
      <c r="D252" s="6" t="s">
        <v>276</v>
      </c>
      <c r="E252" s="6" t="s">
        <v>6101</v>
      </c>
      <c r="F252" s="8" t="s">
        <v>6102</v>
      </c>
      <c r="G252" s="17" t="n">
        <v>3007.87</v>
      </c>
      <c r="H252" s="17" t="n">
        <v>2622.92</v>
      </c>
      <c r="I252" s="17" t="n">
        <v>2622.92</v>
      </c>
      <c r="J252" s="138" t="n">
        <v>10648.99</v>
      </c>
      <c r="K252" s="6" t="s">
        <v>6103</v>
      </c>
      <c r="L252" s="6" t="n">
        <v>1</v>
      </c>
      <c r="M252" s="14"/>
      <c r="N252" s="14" t="n">
        <v>4420.22</v>
      </c>
      <c r="O252" s="14" t="n">
        <v>651</v>
      </c>
      <c r="P252" s="10" t="n">
        <v>7.11293</v>
      </c>
      <c r="Q252" s="14"/>
      <c r="R252" s="14"/>
      <c r="S252" s="14"/>
      <c r="T252" s="14"/>
      <c r="U252" s="14"/>
      <c r="V252" s="14"/>
      <c r="W252" s="14"/>
      <c r="X252" s="14"/>
      <c r="Y252" s="14"/>
      <c r="Z252" s="14"/>
      <c r="AA252" s="14"/>
      <c r="AB252" s="6" t="n">
        <v>1</v>
      </c>
      <c r="AC252" s="6" t="s">
        <v>399</v>
      </c>
      <c r="AD252" s="6" t="s">
        <v>5383</v>
      </c>
      <c r="AE252" s="14"/>
      <c r="AF252" s="14"/>
      <c r="AG252" s="14"/>
      <c r="AH252" s="14"/>
      <c r="AI252" s="10" t="n">
        <f aca="false">+H252-I252</f>
        <v>0</v>
      </c>
      <c r="AJ252" s="139" t="n">
        <f aca="false">+I252/H252</f>
        <v>1</v>
      </c>
      <c r="AK252" s="140" t="n">
        <f aca="false">IF(AB252&gt;=1,H252-I252,"on going")</f>
        <v>0</v>
      </c>
      <c r="AL252" s="2"/>
      <c r="AM252" s="142"/>
      <c r="AN252" s="142"/>
      <c r="AO252" s="150"/>
      <c r="AP252" s="141"/>
      <c r="AQ252" s="142"/>
      <c r="AR252" s="141"/>
      <c r="AS252" s="141"/>
      <c r="AT252" s="141"/>
      <c r="AU252" s="142"/>
      <c r="AV252" s="141"/>
      <c r="AW252" s="141"/>
      <c r="AX252" s="141"/>
      <c r="AY252" s="14"/>
      <c r="AZ252" s="14"/>
      <c r="BA252" s="14"/>
      <c r="BB252" s="6" t="s">
        <v>253</v>
      </c>
      <c r="BC252" s="20"/>
      <c r="BD252" s="14"/>
    </row>
    <row collapsed="false" customFormat="false" customHeight="false" hidden="false" ht="15" outlineLevel="0" r="253">
      <c r="B253" s="6" t="s">
        <v>107</v>
      </c>
      <c r="C253" s="6" t="e">
        <f aca="false">IF(B253&lt;&gt;B252,VLOOKUP(B253,#REF!!$A$1:$B$21,2)*1000+1,C252+1)</f>
        <v>#REF!</v>
      </c>
      <c r="D253" s="6" t="s">
        <v>276</v>
      </c>
      <c r="E253" s="6" t="s">
        <v>6104</v>
      </c>
      <c r="F253" s="8" t="s">
        <v>6105</v>
      </c>
      <c r="G253" s="17" t="n">
        <v>214.66</v>
      </c>
      <c r="H253" s="17" t="n">
        <v>189.78</v>
      </c>
      <c r="I253" s="17" t="n">
        <v>182.32</v>
      </c>
      <c r="J253" s="138" t="n">
        <v>1134.01</v>
      </c>
      <c r="K253" s="6" t="s">
        <v>5367</v>
      </c>
      <c r="L253" s="6" t="n">
        <v>1</v>
      </c>
      <c r="M253" s="14"/>
      <c r="N253" s="14" t="n">
        <v>470.71</v>
      </c>
      <c r="O253" s="14" t="n">
        <v>61</v>
      </c>
      <c r="P253" s="10" t="n">
        <v>0.37577</v>
      </c>
      <c r="Q253" s="14"/>
      <c r="R253" s="14"/>
      <c r="S253" s="14"/>
      <c r="T253" s="14"/>
      <c r="U253" s="14"/>
      <c r="V253" s="14"/>
      <c r="W253" s="14"/>
      <c r="X253" s="14"/>
      <c r="Y253" s="14"/>
      <c r="Z253" s="14"/>
      <c r="AA253" s="14"/>
      <c r="AB253" s="6" t="n">
        <v>1</v>
      </c>
      <c r="AC253" s="6" t="s">
        <v>399</v>
      </c>
      <c r="AD253" s="6" t="s">
        <v>5383</v>
      </c>
      <c r="AE253" s="14"/>
      <c r="AF253" s="14"/>
      <c r="AG253" s="14"/>
      <c r="AH253" s="14"/>
      <c r="AI253" s="10" t="n">
        <f aca="false">+H253-I253</f>
        <v>7.46000000000001</v>
      </c>
      <c r="AJ253" s="139" t="n">
        <f aca="false">+I253/H253</f>
        <v>0.960691326799452</v>
      </c>
      <c r="AK253" s="140" t="n">
        <f aca="false">IF(AB253&gt;=1,H253-I253,"on going")</f>
        <v>7.46000000000001</v>
      </c>
      <c r="AL253" s="2"/>
      <c r="AM253" s="142"/>
      <c r="AN253" s="142"/>
      <c r="AO253" s="150"/>
      <c r="AP253" s="141"/>
      <c r="AQ253" s="142"/>
      <c r="AR253" s="141"/>
      <c r="AS253" s="141"/>
      <c r="AT253" s="141"/>
      <c r="AU253" s="142"/>
      <c r="AV253" s="141"/>
      <c r="AW253" s="141"/>
      <c r="AX253" s="142"/>
      <c r="AY253" s="14"/>
      <c r="AZ253" s="14"/>
      <c r="BA253" s="14"/>
      <c r="BB253" s="6" t="s">
        <v>253</v>
      </c>
      <c r="BC253" s="20"/>
      <c r="BD253" s="14"/>
    </row>
    <row collapsed="false" customFormat="false" customHeight="false" hidden="false" ht="15" outlineLevel="0" r="254">
      <c r="B254" s="6" t="s">
        <v>107</v>
      </c>
      <c r="C254" s="6" t="e">
        <f aca="false">IF(B254&lt;&gt;B253,VLOOKUP(B254,#REF!!$A$1:$B$21,2)*1000+1,C253+1)</f>
        <v>#REF!</v>
      </c>
      <c r="D254" s="6" t="s">
        <v>276</v>
      </c>
      <c r="E254" s="6" t="s">
        <v>6106</v>
      </c>
      <c r="F254" s="8" t="s">
        <v>6107</v>
      </c>
      <c r="G254" s="17" t="n">
        <v>94.76</v>
      </c>
      <c r="H254" s="17" t="n">
        <v>75</v>
      </c>
      <c r="I254" s="17" t="n">
        <v>71.27</v>
      </c>
      <c r="J254" s="138" t="n">
        <v>847.77</v>
      </c>
      <c r="K254" s="6" t="s">
        <v>5367</v>
      </c>
      <c r="L254" s="6" t="n">
        <v>1</v>
      </c>
      <c r="M254" s="14"/>
      <c r="N254" s="14" t="n">
        <v>351.9</v>
      </c>
      <c r="O254" s="14" t="n">
        <v>40</v>
      </c>
      <c r="P254" s="10" t="n">
        <v>0.53861</v>
      </c>
      <c r="Q254" s="14"/>
      <c r="R254" s="14"/>
      <c r="S254" s="14"/>
      <c r="T254" s="14"/>
      <c r="U254" s="14"/>
      <c r="V254" s="14"/>
      <c r="W254" s="14"/>
      <c r="X254" s="14"/>
      <c r="Y254" s="14"/>
      <c r="Z254" s="14"/>
      <c r="AA254" s="14"/>
      <c r="AB254" s="6" t="n">
        <v>1</v>
      </c>
      <c r="AC254" s="6" t="s">
        <v>399</v>
      </c>
      <c r="AD254" s="6" t="s">
        <v>5383</v>
      </c>
      <c r="AE254" s="14"/>
      <c r="AF254" s="14"/>
      <c r="AG254" s="14"/>
      <c r="AH254" s="14"/>
      <c r="AI254" s="10" t="n">
        <f aca="false">+H254-I254</f>
        <v>3.73</v>
      </c>
      <c r="AJ254" s="139" t="n">
        <f aca="false">+I254/H254</f>
        <v>0.950266666666666</v>
      </c>
      <c r="AK254" s="140" t="n">
        <f aca="false">IF(AB254&gt;=1,H254-I254,"on going")</f>
        <v>3.73</v>
      </c>
      <c r="AL254" s="2"/>
      <c r="AM254" s="142"/>
      <c r="AN254" s="142"/>
      <c r="AO254" s="150"/>
      <c r="AP254" s="141"/>
      <c r="AQ254" s="142"/>
      <c r="AR254" s="141"/>
      <c r="AS254" s="141"/>
      <c r="AT254" s="141"/>
      <c r="AU254" s="142"/>
      <c r="AV254" s="141"/>
      <c r="AW254" s="141"/>
      <c r="AX254" s="142"/>
      <c r="AY254" s="14"/>
      <c r="AZ254" s="14"/>
      <c r="BA254" s="14"/>
      <c r="BB254" s="6" t="s">
        <v>253</v>
      </c>
      <c r="BC254" s="20"/>
      <c r="BD254" s="14"/>
    </row>
    <row collapsed="false" customFormat="false" customHeight="false" hidden="false" ht="15" outlineLevel="0" r="255">
      <c r="B255" s="6" t="s">
        <v>107</v>
      </c>
      <c r="C255" s="6" t="e">
        <f aca="false">IF(B255&lt;&gt;B254,VLOOKUP(B255,#REF!!$A$1:$B$21,2)*1000+1,C254+1)</f>
        <v>#REF!</v>
      </c>
      <c r="D255" s="6" t="s">
        <v>276</v>
      </c>
      <c r="E255" s="6" t="s">
        <v>6108</v>
      </c>
      <c r="F255" s="8" t="s">
        <v>6109</v>
      </c>
      <c r="G255" s="17" t="n">
        <v>170.92</v>
      </c>
      <c r="H255" s="17" t="n">
        <v>124.56</v>
      </c>
      <c r="I255" s="17" t="n">
        <v>115.47</v>
      </c>
      <c r="J255" s="138" t="n">
        <v>1217.41</v>
      </c>
      <c r="K255" s="6" t="s">
        <v>5367</v>
      </c>
      <c r="L255" s="6" t="n">
        <v>1</v>
      </c>
      <c r="M255" s="14"/>
      <c r="N255" s="14" t="n">
        <v>505.33</v>
      </c>
      <c r="O255" s="14" t="n">
        <v>59</v>
      </c>
      <c r="P255" s="10" t="n">
        <v>0.89376</v>
      </c>
      <c r="Q255" s="14"/>
      <c r="R255" s="14"/>
      <c r="S255" s="14"/>
      <c r="T255" s="14"/>
      <c r="U255" s="14"/>
      <c r="V255" s="14"/>
      <c r="W255" s="14"/>
      <c r="X255" s="14"/>
      <c r="Y255" s="14"/>
      <c r="Z255" s="14"/>
      <c r="AA255" s="14"/>
      <c r="AB255" s="6" t="n">
        <v>1</v>
      </c>
      <c r="AC255" s="6" t="s">
        <v>399</v>
      </c>
      <c r="AD255" s="6" t="s">
        <v>5383</v>
      </c>
      <c r="AE255" s="14"/>
      <c r="AF255" s="14"/>
      <c r="AG255" s="14"/>
      <c r="AH255" s="14"/>
      <c r="AI255" s="10" t="n">
        <f aca="false">+H255-I255</f>
        <v>9.09</v>
      </c>
      <c r="AJ255" s="139" t="n">
        <f aca="false">+I255/H255</f>
        <v>0.927023121387283</v>
      </c>
      <c r="AK255" s="140" t="n">
        <f aca="false">IF(AB255&gt;=1,H255-I255,"on going")</f>
        <v>9.09</v>
      </c>
      <c r="AL255" s="2"/>
      <c r="AM255" s="142"/>
      <c r="AN255" s="142"/>
      <c r="AO255" s="150"/>
      <c r="AP255" s="141"/>
      <c r="AQ255" s="142"/>
      <c r="AR255" s="141"/>
      <c r="AS255" s="141"/>
      <c r="AT255" s="141"/>
      <c r="AU255" s="142"/>
      <c r="AV255" s="142"/>
      <c r="AW255" s="142"/>
      <c r="AX255" s="150"/>
      <c r="AY255" s="14"/>
      <c r="AZ255" s="11"/>
      <c r="BA255" s="14"/>
      <c r="BB255" s="6" t="s">
        <v>253</v>
      </c>
      <c r="BC255" s="20"/>
      <c r="BD255" s="11"/>
    </row>
    <row collapsed="false" customFormat="false" customHeight="false" hidden="false" ht="15" outlineLevel="0" r="256">
      <c r="B256" s="6" t="s">
        <v>39</v>
      </c>
      <c r="C256" s="6" t="e">
        <f aca="false">IF(B256&lt;&gt;B255,VLOOKUP(B256,#REF!!$A$1:$B$21,2)*1000+1,C255+1)</f>
        <v>#REF!</v>
      </c>
      <c r="D256" s="6" t="s">
        <v>276</v>
      </c>
      <c r="E256" s="6" t="s">
        <v>6110</v>
      </c>
      <c r="F256" s="8" t="s">
        <v>6111</v>
      </c>
      <c r="G256" s="17" t="n">
        <v>106.18</v>
      </c>
      <c r="H256" s="17" t="n">
        <v>96.18</v>
      </c>
      <c r="I256" s="17" t="n">
        <v>96.18</v>
      </c>
      <c r="J256" s="138" t="n">
        <v>134.01</v>
      </c>
      <c r="K256" s="6" t="s">
        <v>5367</v>
      </c>
      <c r="L256" s="6" t="n">
        <v>1</v>
      </c>
      <c r="M256" s="14"/>
      <c r="N256" s="14" t="n">
        <v>55.62</v>
      </c>
      <c r="O256" s="14" t="n">
        <v>13</v>
      </c>
      <c r="P256" s="10" t="n">
        <v>0.17863</v>
      </c>
      <c r="Q256" s="14"/>
      <c r="R256" s="14"/>
      <c r="S256" s="14"/>
      <c r="T256" s="14"/>
      <c r="U256" s="14"/>
      <c r="V256" s="14"/>
      <c r="W256" s="14"/>
      <c r="X256" s="14"/>
      <c r="Y256" s="14"/>
      <c r="Z256" s="14"/>
      <c r="AA256" s="14"/>
      <c r="AB256" s="6" t="n">
        <v>1</v>
      </c>
      <c r="AC256" s="6" t="s">
        <v>399</v>
      </c>
      <c r="AD256" s="6" t="s">
        <v>5383</v>
      </c>
      <c r="AE256" s="14"/>
      <c r="AF256" s="14"/>
      <c r="AG256" s="14"/>
      <c r="AH256" s="14"/>
      <c r="AI256" s="10" t="n">
        <f aca="false">+H256-I256</f>
        <v>0</v>
      </c>
      <c r="AJ256" s="139" t="n">
        <f aca="false">+I256/H256</f>
        <v>1</v>
      </c>
      <c r="AK256" s="140" t="n">
        <f aca="false">IF(AB256&gt;=1,H256-I256,"on going")</f>
        <v>0</v>
      </c>
      <c r="AL256" s="2"/>
      <c r="AM256" s="142"/>
      <c r="AN256" s="142"/>
      <c r="AO256" s="150"/>
      <c r="AP256" s="142"/>
      <c r="AQ256" s="142"/>
      <c r="AR256" s="141"/>
      <c r="AS256" s="142"/>
      <c r="AT256" s="142"/>
      <c r="AU256" s="142"/>
      <c r="AV256" s="141"/>
      <c r="AW256" s="141"/>
      <c r="AX256" s="141"/>
      <c r="AY256" s="14"/>
      <c r="AZ256" s="14"/>
      <c r="BA256" s="14"/>
      <c r="BB256" s="6" t="s">
        <v>253</v>
      </c>
      <c r="BC256" s="20"/>
      <c r="BD256" s="14"/>
    </row>
    <row collapsed="false" customFormat="false" customHeight="false" hidden="false" ht="15" outlineLevel="0" r="257">
      <c r="B257" s="6" t="s">
        <v>140</v>
      </c>
      <c r="C257" s="6" t="e">
        <f aca="false">IF(B257&lt;&gt;B256,VLOOKUP(B257,#REF!!$A$1:$B$21,2)*1000+1,C256+1)</f>
        <v>#REF!</v>
      </c>
      <c r="D257" s="6" t="s">
        <v>276</v>
      </c>
      <c r="E257" s="6" t="s">
        <v>6112</v>
      </c>
      <c r="F257" s="8" t="s">
        <v>6113</v>
      </c>
      <c r="G257" s="17" t="n">
        <v>68.75</v>
      </c>
      <c r="H257" s="17" t="n">
        <v>60.87</v>
      </c>
      <c r="I257" s="17" t="n">
        <v>37.64</v>
      </c>
      <c r="J257" s="138" t="n">
        <v>118.62</v>
      </c>
      <c r="K257" s="6" t="s">
        <v>5367</v>
      </c>
      <c r="L257" s="6" t="n">
        <v>1</v>
      </c>
      <c r="M257" s="14"/>
      <c r="N257" s="14" t="n">
        <v>49.24</v>
      </c>
      <c r="O257" s="14" t="n">
        <v>10</v>
      </c>
      <c r="P257" s="10" t="n">
        <v>0.1128</v>
      </c>
      <c r="Q257" s="14"/>
      <c r="R257" s="14"/>
      <c r="S257" s="14"/>
      <c r="T257" s="14"/>
      <c r="U257" s="14"/>
      <c r="V257" s="14"/>
      <c r="W257" s="14"/>
      <c r="X257" s="14"/>
      <c r="Y257" s="14"/>
      <c r="Z257" s="14"/>
      <c r="AA257" s="14"/>
      <c r="AB257" s="6" t="n">
        <v>0</v>
      </c>
      <c r="AC257" s="6" t="s">
        <v>399</v>
      </c>
      <c r="AD257" s="6" t="s">
        <v>5383</v>
      </c>
      <c r="AE257" s="14"/>
      <c r="AF257" s="14"/>
      <c r="AG257" s="14"/>
      <c r="AH257" s="14"/>
      <c r="AI257" s="10" t="n">
        <f aca="false">+H257-I257</f>
        <v>23.23</v>
      </c>
      <c r="AJ257" s="139" t="n">
        <f aca="false">+I257/H257</f>
        <v>0.618367011664202</v>
      </c>
      <c r="AK257" s="140" t="n">
        <f aca="false">IF(AB257&gt;=1,H257-I257,"on going")</f>
        <v>0</v>
      </c>
      <c r="AL257" s="2"/>
      <c r="AM257" s="142"/>
      <c r="AN257" s="142"/>
      <c r="AO257" s="150"/>
      <c r="AP257" s="141"/>
      <c r="AQ257" s="142"/>
      <c r="AR257" s="142"/>
      <c r="AS257" s="141"/>
      <c r="AT257" s="141"/>
      <c r="AU257" s="141"/>
      <c r="AV257" s="141"/>
      <c r="AW257" s="141"/>
      <c r="AX257" s="142"/>
      <c r="AY257" s="14"/>
      <c r="AZ257" s="14"/>
      <c r="BA257" s="14"/>
      <c r="BB257" s="6" t="s">
        <v>253</v>
      </c>
      <c r="BC257" s="159"/>
      <c r="BD257" s="14"/>
    </row>
    <row collapsed="false" customFormat="false" customHeight="false" hidden="false" ht="15" outlineLevel="0" r="258">
      <c r="B258" s="6" t="s">
        <v>39</v>
      </c>
      <c r="C258" s="6" t="e">
        <f aca="false">IF(B258&lt;&gt;B257,VLOOKUP(B258,#REF!!$A$1:$B$21,2)*1000+1,C257+1)</f>
        <v>#REF!</v>
      </c>
      <c r="D258" s="6" t="s">
        <v>276</v>
      </c>
      <c r="E258" s="6" t="s">
        <v>6114</v>
      </c>
      <c r="F258" s="8" t="s">
        <v>6115</v>
      </c>
      <c r="G258" s="17" t="n">
        <v>60.84</v>
      </c>
      <c r="H258" s="17" t="n">
        <v>40.56</v>
      </c>
      <c r="I258" s="17" t="n">
        <v>40.32</v>
      </c>
      <c r="J258" s="138" t="n">
        <v>79.76</v>
      </c>
      <c r="K258" s="6" t="s">
        <v>5367</v>
      </c>
      <c r="L258" s="6" t="n">
        <v>1</v>
      </c>
      <c r="M258" s="14"/>
      <c r="N258" s="14" t="n">
        <v>33.11</v>
      </c>
      <c r="O258" s="14" t="n">
        <v>6</v>
      </c>
      <c r="P258" s="10" t="n">
        <v>0.28981</v>
      </c>
      <c r="Q258" s="14"/>
      <c r="R258" s="14"/>
      <c r="S258" s="14"/>
      <c r="T258" s="14"/>
      <c r="U258" s="14"/>
      <c r="V258" s="14"/>
      <c r="W258" s="14"/>
      <c r="X258" s="14"/>
      <c r="Y258" s="14"/>
      <c r="Z258" s="14"/>
      <c r="AA258" s="14"/>
      <c r="AB258" s="6" t="n">
        <v>1</v>
      </c>
      <c r="AC258" s="6" t="s">
        <v>399</v>
      </c>
      <c r="AD258" s="6" t="s">
        <v>5383</v>
      </c>
      <c r="AE258" s="14"/>
      <c r="AF258" s="14"/>
      <c r="AG258" s="14"/>
      <c r="AH258" s="14"/>
      <c r="AI258" s="10" t="n">
        <f aca="false">+H258-I258</f>
        <v>0.240000000000002</v>
      </c>
      <c r="AJ258" s="139" t="n">
        <f aca="false">+I258/H258</f>
        <v>0.994082840236686</v>
      </c>
      <c r="AK258" s="140" t="n">
        <f aca="false">IF(AB258&gt;=1,H258-I258,"on going")</f>
        <v>0.240000000000002</v>
      </c>
      <c r="AL258" s="2"/>
      <c r="AM258" s="142"/>
      <c r="AN258" s="142"/>
      <c r="AO258" s="150"/>
      <c r="AP258" s="142"/>
      <c r="AQ258" s="142"/>
      <c r="AR258" s="141"/>
      <c r="AS258" s="142"/>
      <c r="AT258" s="142"/>
      <c r="AU258" s="141"/>
      <c r="AV258" s="141"/>
      <c r="AW258" s="141"/>
      <c r="AX258" s="141"/>
      <c r="AY258" s="14"/>
      <c r="AZ258" s="14"/>
      <c r="BA258" s="14"/>
      <c r="BB258" s="6" t="s">
        <v>253</v>
      </c>
      <c r="BC258" s="20"/>
      <c r="BD258" s="14"/>
    </row>
    <row collapsed="false" customFormat="false" customHeight="false" hidden="false" ht="15" outlineLevel="0" r="259">
      <c r="B259" s="6" t="s">
        <v>48</v>
      </c>
      <c r="C259" s="6" t="e">
        <f aca="false">IF(B259&lt;&gt;B258,VLOOKUP(B259,#REF!!$A$1:$B$21,2)*1000+1,C258+1)</f>
        <v>#REF!</v>
      </c>
      <c r="D259" s="6" t="s">
        <v>276</v>
      </c>
      <c r="E259" s="6" t="s">
        <v>6116</v>
      </c>
      <c r="F259" s="8" t="s">
        <v>6117</v>
      </c>
      <c r="G259" s="17" t="n">
        <v>722.87</v>
      </c>
      <c r="H259" s="17" t="n">
        <v>407.72</v>
      </c>
      <c r="I259" s="17" t="n">
        <v>382.91</v>
      </c>
      <c r="J259" s="138" t="n">
        <v>5280.16</v>
      </c>
      <c r="K259" s="6" t="s">
        <v>5367</v>
      </c>
      <c r="L259" s="6" t="n">
        <v>1</v>
      </c>
      <c r="M259" s="14"/>
      <c r="N259" s="14" t="n">
        <v>2191.71</v>
      </c>
      <c r="O259" s="14" t="n">
        <v>237</v>
      </c>
      <c r="P259" s="10" t="n">
        <v>2.91173</v>
      </c>
      <c r="Q259" s="14"/>
      <c r="R259" s="14"/>
      <c r="S259" s="14"/>
      <c r="T259" s="14"/>
      <c r="U259" s="14"/>
      <c r="V259" s="14"/>
      <c r="W259" s="14"/>
      <c r="X259" s="14"/>
      <c r="Y259" s="14"/>
      <c r="Z259" s="14"/>
      <c r="AA259" s="14"/>
      <c r="AB259" s="6" t="n">
        <v>1</v>
      </c>
      <c r="AC259" s="6" t="s">
        <v>399</v>
      </c>
      <c r="AD259" s="6" t="s">
        <v>5383</v>
      </c>
      <c r="AE259" s="14"/>
      <c r="AF259" s="14"/>
      <c r="AG259" s="14"/>
      <c r="AH259" s="14"/>
      <c r="AI259" s="10" t="n">
        <f aca="false">+H259-I259</f>
        <v>24.81</v>
      </c>
      <c r="AJ259" s="139" t="n">
        <f aca="false">+I259/H259</f>
        <v>0.939149416266065</v>
      </c>
      <c r="AK259" s="140" t="n">
        <f aca="false">IF(AB259&gt;=1,H259-I259,"on going")</f>
        <v>24.81</v>
      </c>
      <c r="AL259" s="2"/>
      <c r="AM259" s="142"/>
      <c r="AN259" s="142"/>
      <c r="AO259" s="150"/>
      <c r="AP259" s="141"/>
      <c r="AQ259" s="142"/>
      <c r="AR259" s="142"/>
      <c r="AS259" s="141"/>
      <c r="AT259" s="141"/>
      <c r="AU259" s="142"/>
      <c r="AV259" s="142"/>
      <c r="AW259" s="142"/>
      <c r="AX259" s="142"/>
      <c r="AY259" s="14"/>
      <c r="AZ259" s="14"/>
      <c r="BA259" s="14"/>
      <c r="BB259" s="6" t="s">
        <v>253</v>
      </c>
      <c r="BC259" s="20"/>
      <c r="BD259" s="14"/>
    </row>
    <row collapsed="false" customFormat="false" customHeight="false" hidden="false" ht="15" outlineLevel="0" r="260">
      <c r="B260" s="6" t="s">
        <v>39</v>
      </c>
      <c r="C260" s="6" t="e">
        <f aca="false">IF(B260&lt;&gt;B259,VLOOKUP(B260,#REF!!$A$1:$B$21,2)*1000+1,C259+1)</f>
        <v>#REF!</v>
      </c>
      <c r="D260" s="160" t="s">
        <v>276</v>
      </c>
      <c r="E260" s="160" t="s">
        <v>6118</v>
      </c>
      <c r="F260" s="161" t="s">
        <v>6119</v>
      </c>
      <c r="G260" s="162" t="n">
        <v>42.39</v>
      </c>
      <c r="H260" s="162" t="n">
        <v>33.89</v>
      </c>
      <c r="I260" s="162" t="n">
        <v>0</v>
      </c>
      <c r="J260" s="163" t="n">
        <v>172.47</v>
      </c>
      <c r="K260" s="160" t="s">
        <v>5367</v>
      </c>
      <c r="L260" s="160" t="s">
        <v>5398</v>
      </c>
      <c r="M260" s="164"/>
      <c r="N260" s="164" t="n">
        <v>71.59</v>
      </c>
      <c r="O260" s="164" t="n">
        <v>9</v>
      </c>
      <c r="P260" s="165" t="n">
        <v>0.16722</v>
      </c>
      <c r="Q260" s="164"/>
      <c r="R260" s="164"/>
      <c r="S260" s="164"/>
      <c r="T260" s="164"/>
      <c r="U260" s="164"/>
      <c r="V260" s="164"/>
      <c r="W260" s="164"/>
      <c r="X260" s="164"/>
      <c r="Y260" s="164"/>
      <c r="Z260" s="164"/>
      <c r="AA260" s="164"/>
      <c r="AB260" s="160" t="n">
        <v>0</v>
      </c>
      <c r="AC260" s="160" t="s">
        <v>399</v>
      </c>
      <c r="AD260" s="160" t="s">
        <v>5383</v>
      </c>
      <c r="AE260" s="164"/>
      <c r="AF260" s="164"/>
      <c r="AG260" s="164"/>
      <c r="AH260" s="164"/>
      <c r="AI260" s="165" t="n">
        <f aca="false">+H260-I260</f>
        <v>33.89</v>
      </c>
      <c r="AJ260" s="166" t="n">
        <f aca="false">+I260/H260</f>
        <v>0</v>
      </c>
      <c r="AK260" s="167" t="n">
        <f aca="false">IF(AB260&gt;=1,H260-I260,"on going")</f>
        <v>0</v>
      </c>
      <c r="AL260" s="168"/>
      <c r="AM260" s="169"/>
      <c r="AN260" s="169"/>
      <c r="AO260" s="170"/>
      <c r="AP260" s="169"/>
      <c r="AQ260" s="169"/>
      <c r="AR260" s="164"/>
      <c r="AS260" s="169"/>
      <c r="AT260" s="169"/>
      <c r="AU260" s="169"/>
      <c r="AV260" s="164"/>
      <c r="AW260" s="164"/>
      <c r="AX260" s="164"/>
      <c r="AY260" s="169"/>
      <c r="AZ260" s="164"/>
      <c r="BA260" s="169"/>
      <c r="BB260" s="160" t="s">
        <v>253</v>
      </c>
      <c r="BC260" s="171"/>
      <c r="BD260" s="164"/>
    </row>
    <row collapsed="false" customFormat="false" customHeight="false" hidden="false" ht="15" outlineLevel="0" r="261">
      <c r="B261" s="6" t="s">
        <v>39</v>
      </c>
      <c r="C261" s="6" t="e">
        <f aca="false">IF(B261&lt;&gt;B260,VLOOKUP(B261,#REF!!$A$1:$B$21,2)*1000+1,C260+1)</f>
        <v>#REF!</v>
      </c>
      <c r="D261" s="143" t="s">
        <v>276</v>
      </c>
      <c r="E261" s="143" t="s">
        <v>6120</v>
      </c>
      <c r="F261" s="144" t="s">
        <v>6121</v>
      </c>
      <c r="G261" s="145" t="n">
        <v>156.79</v>
      </c>
      <c r="H261" s="145" t="n">
        <v>93.87</v>
      </c>
      <c r="I261" s="145" t="n">
        <v>0</v>
      </c>
      <c r="J261" s="146" t="n">
        <v>1356.68</v>
      </c>
      <c r="K261" s="143" t="s">
        <v>5367</v>
      </c>
      <c r="L261" s="143" t="s">
        <v>5398</v>
      </c>
      <c r="M261" s="147"/>
      <c r="N261" s="147" t="n">
        <v>563.14</v>
      </c>
      <c r="O261" s="147" t="n">
        <v>60</v>
      </c>
      <c r="P261" s="148" t="n">
        <v>0.66939</v>
      </c>
      <c r="Q261" s="147"/>
      <c r="R261" s="147"/>
      <c r="S261" s="147"/>
      <c r="T261" s="147"/>
      <c r="U261" s="147"/>
      <c r="V261" s="147"/>
      <c r="W261" s="147"/>
      <c r="X261" s="147"/>
      <c r="Y261" s="147"/>
      <c r="Z261" s="147"/>
      <c r="AA261" s="147"/>
      <c r="AB261" s="143"/>
      <c r="AC261" s="143"/>
      <c r="AD261" s="143"/>
      <c r="AE261" s="147"/>
      <c r="AF261" s="147"/>
      <c r="AG261" s="147"/>
      <c r="AH261" s="147"/>
      <c r="AI261" s="148"/>
      <c r="AJ261" s="149"/>
      <c r="AK261" s="143"/>
      <c r="AL261" s="2"/>
      <c r="AM261" s="142"/>
      <c r="AN261" s="142"/>
      <c r="AO261" s="150"/>
      <c r="AP261" s="142"/>
      <c r="AQ261" s="142"/>
      <c r="AR261" s="141"/>
      <c r="AS261" s="142"/>
      <c r="AT261" s="142"/>
      <c r="AU261" s="142"/>
      <c r="AV261" s="141"/>
      <c r="AW261" s="141"/>
      <c r="AX261" s="141"/>
      <c r="AY261" s="14"/>
      <c r="AZ261" s="14"/>
      <c r="BA261" s="14"/>
      <c r="BB261" s="6" t="s">
        <v>253</v>
      </c>
      <c r="BC261" s="20"/>
      <c r="BD261" s="14"/>
    </row>
    <row collapsed="false" customFormat="false" customHeight="false" hidden="false" ht="15" outlineLevel="0" r="262">
      <c r="B262" s="6" t="s">
        <v>39</v>
      </c>
      <c r="C262" s="6" t="e">
        <f aca="false">IF(B262&lt;&gt;B261,VLOOKUP(B262,#REF!!$A$1:$B$21,2)*1000+1,C261+1)</f>
        <v>#REF!</v>
      </c>
      <c r="D262" s="6" t="s">
        <v>276</v>
      </c>
      <c r="E262" s="6" t="s">
        <v>397</v>
      </c>
      <c r="F262" s="8" t="s">
        <v>398</v>
      </c>
      <c r="G262" s="17" t="n">
        <v>137.74</v>
      </c>
      <c r="H262" s="17" t="n">
        <v>125.4</v>
      </c>
      <c r="I262" s="17" t="n">
        <v>91.95</v>
      </c>
      <c r="J262" s="138" t="n">
        <v>134.01</v>
      </c>
      <c r="K262" s="6" t="s">
        <v>5367</v>
      </c>
      <c r="L262" s="6" t="n">
        <v>1</v>
      </c>
      <c r="M262" s="14"/>
      <c r="N262" s="14" t="n">
        <v>55.62</v>
      </c>
      <c r="O262" s="14" t="n">
        <v>15</v>
      </c>
      <c r="P262" s="10" t="n">
        <v>0.16672</v>
      </c>
      <c r="Q262" s="14"/>
      <c r="R262" s="14"/>
      <c r="S262" s="14"/>
      <c r="T262" s="14"/>
      <c r="U262" s="14"/>
      <c r="V262" s="14"/>
      <c r="W262" s="14"/>
      <c r="X262" s="14"/>
      <c r="Y262" s="14"/>
      <c r="Z262" s="14"/>
      <c r="AA262" s="14"/>
      <c r="AB262" s="6" t="n">
        <v>0</v>
      </c>
      <c r="AC262" s="6" t="s">
        <v>399</v>
      </c>
      <c r="AD262" s="6" t="s">
        <v>5383</v>
      </c>
      <c r="AE262" s="14"/>
      <c r="AF262" s="14"/>
      <c r="AG262" s="14"/>
      <c r="AH262" s="14"/>
      <c r="AI262" s="10" t="n">
        <f aca="false">+H262-I262</f>
        <v>33.45</v>
      </c>
      <c r="AJ262" s="139" t="n">
        <f aca="false">+I262/H262</f>
        <v>0.733253588516746</v>
      </c>
      <c r="AK262" s="140" t="n">
        <f aca="false">IF(AB262&gt;=1,H262-I262,"on going")</f>
        <v>0</v>
      </c>
      <c r="AL262" s="2"/>
      <c r="AM262" s="142"/>
      <c r="AN262" s="142"/>
      <c r="AO262" s="150"/>
      <c r="AP262" s="142"/>
      <c r="AQ262" s="142"/>
      <c r="AR262" s="141"/>
      <c r="AS262" s="142"/>
      <c r="AT262" s="142"/>
      <c r="AU262" s="150"/>
      <c r="AV262" s="141"/>
      <c r="AW262" s="141"/>
      <c r="AX262" s="141"/>
      <c r="AY262" s="11"/>
      <c r="AZ262" s="14"/>
      <c r="BA262" s="11"/>
      <c r="BB262" s="6" t="s">
        <v>253</v>
      </c>
      <c r="BC262" s="19"/>
      <c r="BD262" s="14"/>
    </row>
    <row collapsed="false" customFormat="false" customHeight="false" hidden="false" ht="15" outlineLevel="0" r="263">
      <c r="B263" s="6" t="s">
        <v>51</v>
      </c>
      <c r="C263" s="6" t="e">
        <f aca="false">IF(B263&lt;&gt;B262,VLOOKUP(B263,#REF!!$A$1:$B$21,2)*1000+1,C262+1)</f>
        <v>#REF!</v>
      </c>
      <c r="D263" s="143" t="s">
        <v>276</v>
      </c>
      <c r="E263" s="143" t="s">
        <v>6122</v>
      </c>
      <c r="F263" s="144" t="s">
        <v>6123</v>
      </c>
      <c r="G263" s="145" t="n">
        <v>79.99</v>
      </c>
      <c r="H263" s="145" t="n">
        <v>67.76</v>
      </c>
      <c r="I263" s="145" t="n">
        <v>0</v>
      </c>
      <c r="J263" s="146" t="n">
        <v>795.55</v>
      </c>
      <c r="K263" s="143" t="s">
        <v>5367</v>
      </c>
      <c r="L263" s="143" t="s">
        <v>5398</v>
      </c>
      <c r="M263" s="147"/>
      <c r="N263" s="147" t="n">
        <v>330.22</v>
      </c>
      <c r="O263" s="147" t="n">
        <v>36</v>
      </c>
      <c r="P263" s="148" t="n">
        <v>0.23876</v>
      </c>
      <c r="Q263" s="147"/>
      <c r="R263" s="147"/>
      <c r="S263" s="147"/>
      <c r="T263" s="147"/>
      <c r="U263" s="147"/>
      <c r="V263" s="147"/>
      <c r="W263" s="147"/>
      <c r="X263" s="147"/>
      <c r="Y263" s="147"/>
      <c r="Z263" s="147"/>
      <c r="AA263" s="147"/>
      <c r="AB263" s="143"/>
      <c r="AC263" s="143"/>
      <c r="AD263" s="143"/>
      <c r="AE263" s="147"/>
      <c r="AF263" s="147"/>
      <c r="AG263" s="147"/>
      <c r="AH263" s="147"/>
      <c r="AI263" s="148"/>
      <c r="AJ263" s="149"/>
      <c r="AK263" s="143"/>
      <c r="AL263" s="2"/>
      <c r="AM263" s="142"/>
      <c r="AN263" s="142"/>
      <c r="AO263" s="150"/>
      <c r="AP263" s="142"/>
      <c r="AQ263" s="150"/>
      <c r="AR263" s="141"/>
      <c r="AS263" s="142"/>
      <c r="AT263" s="142"/>
      <c r="AU263" s="141"/>
      <c r="AV263" s="141"/>
      <c r="AW263" s="141"/>
      <c r="AX263" s="142"/>
      <c r="AY263" s="11"/>
      <c r="AZ263" s="11"/>
      <c r="BA263" s="11"/>
      <c r="BB263" s="6" t="s">
        <v>253</v>
      </c>
      <c r="BC263" s="19"/>
      <c r="BD263" s="11"/>
    </row>
    <row collapsed="false" customFormat="false" customHeight="false" hidden="false" ht="15" outlineLevel="0" r="264">
      <c r="B264" s="6" t="s">
        <v>140</v>
      </c>
      <c r="C264" s="6" t="e">
        <f aca="false">IF(B264&lt;&gt;B263,VLOOKUP(B264,#REF!!$A$1:$B$21,2)*1000+1,C263+1)</f>
        <v>#REF!</v>
      </c>
      <c r="D264" s="6" t="s">
        <v>276</v>
      </c>
      <c r="E264" s="6" t="s">
        <v>6124</v>
      </c>
      <c r="F264" s="8" t="s">
        <v>6125</v>
      </c>
      <c r="G264" s="17" t="n">
        <v>218.96</v>
      </c>
      <c r="H264" s="17" t="n">
        <v>186.5</v>
      </c>
      <c r="I264" s="17" t="n">
        <v>111.9</v>
      </c>
      <c r="J264" s="138" t="n">
        <v>981.78</v>
      </c>
      <c r="K264" s="6" t="s">
        <v>5367</v>
      </c>
      <c r="L264" s="6" t="n">
        <v>1</v>
      </c>
      <c r="M264" s="14"/>
      <c r="N264" s="14" t="n">
        <v>407.52</v>
      </c>
      <c r="O264" s="14" t="n">
        <v>52</v>
      </c>
      <c r="P264" s="10" t="n">
        <v>0.32625</v>
      </c>
      <c r="Q264" s="14"/>
      <c r="R264" s="14"/>
      <c r="S264" s="14"/>
      <c r="T264" s="14"/>
      <c r="U264" s="14"/>
      <c r="V264" s="14"/>
      <c r="W264" s="14"/>
      <c r="X264" s="14"/>
      <c r="Y264" s="14"/>
      <c r="Z264" s="14"/>
      <c r="AA264" s="14"/>
      <c r="AB264" s="6" t="n">
        <v>0</v>
      </c>
      <c r="AC264" s="6" t="s">
        <v>399</v>
      </c>
      <c r="AD264" s="6" t="s">
        <v>5383</v>
      </c>
      <c r="AE264" s="14"/>
      <c r="AF264" s="14"/>
      <c r="AG264" s="14"/>
      <c r="AH264" s="14"/>
      <c r="AI264" s="10" t="n">
        <f aca="false">+H264-I264</f>
        <v>74.6</v>
      </c>
      <c r="AJ264" s="139" t="n">
        <f aca="false">+I264/H264</f>
        <v>0.6</v>
      </c>
      <c r="AK264" s="140" t="n">
        <f aca="false">IF(AB264&gt;=1,H264-I264,"on going")</f>
        <v>0</v>
      </c>
      <c r="AL264" s="2"/>
      <c r="AM264" s="142"/>
      <c r="AN264" s="142"/>
      <c r="AO264" s="150"/>
      <c r="AP264" s="141"/>
      <c r="AQ264" s="142"/>
      <c r="AR264" s="142"/>
      <c r="AS264" s="141"/>
      <c r="AT264" s="141"/>
      <c r="AU264" s="141"/>
      <c r="AV264" s="141"/>
      <c r="AW264" s="141"/>
      <c r="AX264" s="142"/>
      <c r="AY264" s="14"/>
      <c r="AZ264" s="14"/>
      <c r="BA264" s="14"/>
      <c r="BB264" s="6" t="s">
        <v>253</v>
      </c>
      <c r="BC264" s="20"/>
      <c r="BD264" s="14"/>
    </row>
    <row collapsed="false" customFormat="false" customHeight="false" hidden="false" ht="15" outlineLevel="0" r="265">
      <c r="B265" s="6" t="s">
        <v>51</v>
      </c>
      <c r="C265" s="6" t="e">
        <f aca="false">IF(B265&lt;&gt;B264,VLOOKUP(B265,#REF!!$A$1:$B$21,2)*1000+1,C264+1)</f>
        <v>#REF!</v>
      </c>
      <c r="D265" s="143" t="s">
        <v>276</v>
      </c>
      <c r="E265" s="143" t="s">
        <v>6126</v>
      </c>
      <c r="F265" s="144" t="s">
        <v>6127</v>
      </c>
      <c r="G265" s="145" t="n">
        <v>69.52</v>
      </c>
      <c r="H265" s="145" t="n">
        <v>58.65</v>
      </c>
      <c r="I265" s="145" t="n">
        <v>0</v>
      </c>
      <c r="J265" s="146" t="n">
        <v>441.3</v>
      </c>
      <c r="K265" s="143" t="s">
        <v>5367</v>
      </c>
      <c r="L265" s="143" t="s">
        <v>5398</v>
      </c>
      <c r="M265" s="147"/>
      <c r="N265" s="147" t="n">
        <v>183.17</v>
      </c>
      <c r="O265" s="147" t="n">
        <v>21</v>
      </c>
      <c r="P265" s="148" t="n">
        <v>0.18312</v>
      </c>
      <c r="Q265" s="147"/>
      <c r="R265" s="147"/>
      <c r="S265" s="147"/>
      <c r="T265" s="147"/>
      <c r="U265" s="147"/>
      <c r="V265" s="147"/>
      <c r="W265" s="147"/>
      <c r="X265" s="147"/>
      <c r="Y265" s="147"/>
      <c r="Z265" s="147"/>
      <c r="AA265" s="147"/>
      <c r="AB265" s="143"/>
      <c r="AC265" s="143"/>
      <c r="AD265" s="143"/>
      <c r="AE265" s="147"/>
      <c r="AF265" s="147"/>
      <c r="AG265" s="147"/>
      <c r="AH265" s="147"/>
      <c r="AI265" s="148"/>
      <c r="AJ265" s="149"/>
      <c r="AK265" s="143"/>
      <c r="AL265" s="2"/>
      <c r="AM265" s="142"/>
      <c r="AN265" s="142"/>
      <c r="AO265" s="150"/>
      <c r="AP265" s="142"/>
      <c r="AQ265" s="150"/>
      <c r="AR265" s="141"/>
      <c r="AS265" s="142"/>
      <c r="AT265" s="142"/>
      <c r="AU265" s="142"/>
      <c r="AV265" s="141"/>
      <c r="AW265" s="141"/>
      <c r="AX265" s="142"/>
      <c r="AY265" s="14"/>
      <c r="AZ265" s="11"/>
      <c r="BA265" s="14"/>
      <c r="BB265" s="6" t="s">
        <v>253</v>
      </c>
      <c r="BC265" s="20"/>
      <c r="BD265" s="11"/>
    </row>
    <row collapsed="false" customFormat="false" customHeight="false" hidden="false" ht="15" outlineLevel="0" r="266">
      <c r="B266" s="6" t="s">
        <v>51</v>
      </c>
      <c r="C266" s="6" t="e">
        <f aca="false">IF(B266&lt;&gt;B265,VLOOKUP(B266,#REF!!$A$1:$B$21,2)*1000+1,C265+1)</f>
        <v>#REF!</v>
      </c>
      <c r="D266" s="6" t="s">
        <v>276</v>
      </c>
      <c r="E266" s="6" t="s">
        <v>428</v>
      </c>
      <c r="F266" s="8" t="s">
        <v>429</v>
      </c>
      <c r="G266" s="17" t="n">
        <v>428.66</v>
      </c>
      <c r="H266" s="17" t="n">
        <v>371.38</v>
      </c>
      <c r="I266" s="17" t="n">
        <v>367.67</v>
      </c>
      <c r="J266" s="138" t="n">
        <v>1012.15</v>
      </c>
      <c r="K266" s="6" t="s">
        <v>5367</v>
      </c>
      <c r="L266" s="6" t="n">
        <v>1</v>
      </c>
      <c r="M266" s="14"/>
      <c r="N266" s="14" t="n">
        <v>420.12</v>
      </c>
      <c r="O266" s="14" t="n">
        <v>67</v>
      </c>
      <c r="P266" s="10" t="n">
        <v>0.89628</v>
      </c>
      <c r="Q266" s="14"/>
      <c r="R266" s="14"/>
      <c r="S266" s="14"/>
      <c r="T266" s="14"/>
      <c r="U266" s="14"/>
      <c r="V266" s="14"/>
      <c r="W266" s="14"/>
      <c r="X266" s="14"/>
      <c r="Y266" s="14"/>
      <c r="Z266" s="14"/>
      <c r="AA266" s="14"/>
      <c r="AB266" s="6" t="n">
        <v>0</v>
      </c>
      <c r="AC266" s="6" t="s">
        <v>399</v>
      </c>
      <c r="AD266" s="6" t="s">
        <v>5383</v>
      </c>
      <c r="AE266" s="14"/>
      <c r="AF266" s="14"/>
      <c r="AG266" s="14"/>
      <c r="AH266" s="14"/>
      <c r="AI266" s="10" t="n">
        <f aca="false">+H266-I266</f>
        <v>3.70999999999998</v>
      </c>
      <c r="AJ266" s="139" t="n">
        <f aca="false">+I266/H266</f>
        <v>0.990010232107275</v>
      </c>
      <c r="AK266" s="140" t="n">
        <f aca="false">IF(AB266&gt;=1,H266-I266,"on going")</f>
        <v>0</v>
      </c>
      <c r="AL266" s="2"/>
      <c r="AM266" s="142"/>
      <c r="AN266" s="142"/>
      <c r="AO266" s="150"/>
      <c r="AP266" s="142"/>
      <c r="AQ266" s="150"/>
      <c r="AR266" s="141"/>
      <c r="AS266" s="142"/>
      <c r="AT266" s="142"/>
      <c r="AU266" s="142"/>
      <c r="AV266" s="141"/>
      <c r="AW266" s="141"/>
      <c r="AX266" s="142"/>
      <c r="AY266" s="14"/>
      <c r="AZ266" s="11"/>
      <c r="BA266" s="14"/>
      <c r="BB266" s="6" t="s">
        <v>253</v>
      </c>
      <c r="BC266" s="20"/>
      <c r="BD266" s="11"/>
    </row>
    <row collapsed="false" customFormat="false" customHeight="false" hidden="false" ht="15" outlineLevel="0" r="267">
      <c r="B267" s="6" t="s">
        <v>124</v>
      </c>
      <c r="C267" s="6" t="e">
        <f aca="false">IF(B267&lt;&gt;B266,VLOOKUP(B267,#REF!!$A$1:$B$21,2)*1000+1,C266+1)</f>
        <v>#REF!</v>
      </c>
      <c r="D267" s="6" t="s">
        <v>276</v>
      </c>
      <c r="E267" s="6" t="s">
        <v>430</v>
      </c>
      <c r="F267" s="8" t="s">
        <v>431</v>
      </c>
      <c r="G267" s="17" t="n">
        <v>600.75</v>
      </c>
      <c r="H267" s="17" t="n">
        <v>544.06</v>
      </c>
      <c r="I267" s="17" t="n">
        <v>361.66</v>
      </c>
      <c r="J267" s="138" t="n">
        <v>136.44</v>
      </c>
      <c r="K267" s="6" t="s">
        <v>5367</v>
      </c>
      <c r="L267" s="6" t="n">
        <v>1</v>
      </c>
      <c r="M267" s="14"/>
      <c r="N267" s="14" t="n">
        <v>56.63</v>
      </c>
      <c r="O267" s="14" t="n">
        <v>48</v>
      </c>
      <c r="P267" s="10" t="n">
        <v>1.06334</v>
      </c>
      <c r="Q267" s="14"/>
      <c r="R267" s="14"/>
      <c r="S267" s="14"/>
      <c r="T267" s="14"/>
      <c r="U267" s="14"/>
      <c r="V267" s="14"/>
      <c r="W267" s="14"/>
      <c r="X267" s="14"/>
      <c r="Y267" s="14"/>
      <c r="Z267" s="14"/>
      <c r="AA267" s="14"/>
      <c r="AB267" s="6" t="n">
        <v>0</v>
      </c>
      <c r="AC267" s="6" t="s">
        <v>399</v>
      </c>
      <c r="AD267" s="6" t="s">
        <v>5383</v>
      </c>
      <c r="AE267" s="14"/>
      <c r="AF267" s="14"/>
      <c r="AG267" s="14"/>
      <c r="AH267" s="14"/>
      <c r="AI267" s="10" t="n">
        <f aca="false">+H267-I267</f>
        <v>182.4</v>
      </c>
      <c r="AJ267" s="139" t="n">
        <f aca="false">+I267/H267</f>
        <v>0.664742859243466</v>
      </c>
      <c r="AK267" s="140" t="n">
        <f aca="false">IF(AB267&gt;=1,H267-I267,"on going")</f>
        <v>0</v>
      </c>
      <c r="AL267" s="2"/>
      <c r="AM267" s="142"/>
      <c r="AN267" s="142"/>
      <c r="AO267" s="150"/>
      <c r="AP267" s="150"/>
      <c r="AQ267" s="150"/>
      <c r="AR267" s="150"/>
      <c r="AS267" s="142"/>
      <c r="AT267" s="142"/>
      <c r="AU267" s="142"/>
      <c r="AV267" s="141"/>
      <c r="AW267" s="141"/>
      <c r="AX267" s="141"/>
      <c r="AY267" s="14"/>
      <c r="AZ267" s="14"/>
      <c r="BA267" s="14"/>
      <c r="BB267" s="6" t="s">
        <v>253</v>
      </c>
      <c r="BC267" s="20"/>
      <c r="BD267" s="14"/>
    </row>
    <row collapsed="false" customFormat="false" customHeight="false" hidden="false" ht="15" outlineLevel="0" r="268">
      <c r="B268" s="6" t="s">
        <v>124</v>
      </c>
      <c r="C268" s="6" t="e">
        <f aca="false">IF(B268&lt;&gt;B267,VLOOKUP(B268,#REF!!$A$1:$B$21,2)*1000+1,C267+1)</f>
        <v>#REF!</v>
      </c>
      <c r="D268" s="6" t="s">
        <v>276</v>
      </c>
      <c r="E268" s="6" t="s">
        <v>6128</v>
      </c>
      <c r="F268" s="8" t="s">
        <v>6129</v>
      </c>
      <c r="G268" s="17" t="n">
        <v>366.09</v>
      </c>
      <c r="H268" s="17" t="n">
        <v>164.8</v>
      </c>
      <c r="I268" s="17" t="n">
        <v>39.07</v>
      </c>
      <c r="J268" s="138" t="n">
        <v>285.83</v>
      </c>
      <c r="K268" s="6" t="s">
        <v>5367</v>
      </c>
      <c r="L268" s="6" t="n">
        <v>1</v>
      </c>
      <c r="M268" s="14"/>
      <c r="N268" s="14" t="n">
        <v>118.64</v>
      </c>
      <c r="O268" s="14" t="n">
        <v>23</v>
      </c>
      <c r="P268" s="10" t="n">
        <v>1.1648</v>
      </c>
      <c r="Q268" s="14"/>
      <c r="R268" s="14"/>
      <c r="S268" s="14"/>
      <c r="T268" s="14"/>
      <c r="U268" s="14"/>
      <c r="V268" s="14"/>
      <c r="W268" s="14"/>
      <c r="X268" s="14"/>
      <c r="Y268" s="14"/>
      <c r="Z268" s="14"/>
      <c r="AA268" s="14"/>
      <c r="AB268" s="6" t="n">
        <v>1</v>
      </c>
      <c r="AC268" s="6" t="s">
        <v>399</v>
      </c>
      <c r="AD268" s="6" t="s">
        <v>5383</v>
      </c>
      <c r="AE268" s="14"/>
      <c r="AF268" s="14"/>
      <c r="AG268" s="14"/>
      <c r="AH268" s="14"/>
      <c r="AI268" s="10" t="n">
        <f aca="false">+H268-I268</f>
        <v>125.73</v>
      </c>
      <c r="AJ268" s="139" t="n">
        <f aca="false">+I268/H268</f>
        <v>0.237075242718447</v>
      </c>
      <c r="AK268" s="140" t="n">
        <f aca="false">IF(AB268&gt;=1,H268-I268,"on going")</f>
        <v>125.73</v>
      </c>
      <c r="AL268" s="2"/>
      <c r="AM268" s="142"/>
      <c r="AN268" s="142"/>
      <c r="AO268" s="150"/>
      <c r="AP268" s="150"/>
      <c r="AQ268" s="150"/>
      <c r="AR268" s="150"/>
      <c r="AS268" s="142"/>
      <c r="AT268" s="142"/>
      <c r="AU268" s="142"/>
      <c r="AV268" s="141"/>
      <c r="AW268" s="141"/>
      <c r="AX268" s="141"/>
      <c r="AY268" s="11"/>
      <c r="AZ268" s="14"/>
      <c r="BA268" s="11"/>
      <c r="BB268" s="6" t="s">
        <v>253</v>
      </c>
      <c r="BC268" s="19"/>
      <c r="BD268" s="14"/>
    </row>
    <row collapsed="false" customFormat="false" customHeight="false" hidden="false" ht="15" outlineLevel="0" r="269">
      <c r="B269" s="6" t="s">
        <v>91</v>
      </c>
      <c r="C269" s="6" t="e">
        <f aca="false">IF(B269&lt;&gt;B268,VLOOKUP(B269,#REF!!$A$1:$B$21,2)*1000+1,C268+1)</f>
        <v>#REF!</v>
      </c>
      <c r="D269" s="6" t="s">
        <v>276</v>
      </c>
      <c r="E269" s="6" t="s">
        <v>6130</v>
      </c>
      <c r="F269" s="8" t="s">
        <v>6131</v>
      </c>
      <c r="G269" s="17" t="n">
        <v>778.54</v>
      </c>
      <c r="H269" s="17" t="n">
        <v>543.59</v>
      </c>
      <c r="I269" s="17" t="n">
        <v>495.06</v>
      </c>
      <c r="J269" s="138" t="n">
        <v>135</v>
      </c>
      <c r="K269" s="6" t="s">
        <v>6132</v>
      </c>
      <c r="L269" s="6" t="n">
        <v>1</v>
      </c>
      <c r="M269" s="14"/>
      <c r="N269" s="14"/>
      <c r="O269" s="14"/>
      <c r="P269" s="14" t="n">
        <v>2.59513333333333</v>
      </c>
      <c r="Q269" s="14" t="n">
        <v>11</v>
      </c>
      <c r="R269" s="14" t="n">
        <v>9313</v>
      </c>
      <c r="S269" s="14"/>
      <c r="T269" s="14" t="n">
        <v>10</v>
      </c>
      <c r="U269" s="14"/>
      <c r="V269" s="14" t="n">
        <v>4</v>
      </c>
      <c r="W269" s="14"/>
      <c r="X269" s="14"/>
      <c r="Y269" s="14"/>
      <c r="Z269" s="14"/>
      <c r="AA269" s="14"/>
      <c r="AB269" s="6" t="n">
        <v>1</v>
      </c>
      <c r="AC269" s="6" t="s">
        <v>6133</v>
      </c>
      <c r="AD269" s="6" t="s">
        <v>5369</v>
      </c>
      <c r="AE269" s="14"/>
      <c r="AF269" s="14"/>
      <c r="AG269" s="14"/>
      <c r="AH269" s="14"/>
      <c r="AI269" s="10" t="n">
        <f aca="false">+H269-I269</f>
        <v>48.53</v>
      </c>
      <c r="AJ269" s="139" t="n">
        <f aca="false">+I269/H269</f>
        <v>0.910723155319266</v>
      </c>
      <c r="AK269" s="140" t="n">
        <f aca="false">IF(AB269&gt;=1,H269-I269,"on going")</f>
        <v>48.53</v>
      </c>
      <c r="AL269" s="2"/>
      <c r="AM269" s="142"/>
      <c r="AN269" s="142"/>
      <c r="AO269" s="150"/>
      <c r="AP269" s="150"/>
      <c r="AQ269" s="150"/>
      <c r="AR269" s="150"/>
      <c r="AS269" s="150"/>
      <c r="AT269" s="150"/>
      <c r="AU269" s="150"/>
      <c r="AV269" s="150"/>
      <c r="AW269" s="150"/>
      <c r="AX269" s="150"/>
      <c r="AY269" s="14"/>
      <c r="AZ269" s="11"/>
      <c r="BA269" s="14"/>
      <c r="BB269" s="6" t="s">
        <v>458</v>
      </c>
      <c r="BC269" s="20"/>
      <c r="BD269" s="11"/>
    </row>
    <row collapsed="false" customFormat="false" customHeight="false" hidden="false" ht="15" outlineLevel="0" r="270">
      <c r="B270" s="6" t="s">
        <v>91</v>
      </c>
      <c r="C270" s="6" t="e">
        <f aca="false">IF(B270&lt;&gt;B269,VLOOKUP(B270,#REF!!$A$1:$B$21,2)*1000+1,C269+1)</f>
        <v>#REF!</v>
      </c>
      <c r="D270" s="6" t="s">
        <v>276</v>
      </c>
      <c r="E270" s="6" t="s">
        <v>6134</v>
      </c>
      <c r="F270" s="8" t="s">
        <v>6135</v>
      </c>
      <c r="G270" s="17" t="n">
        <v>902.01</v>
      </c>
      <c r="H270" s="17" t="n">
        <v>611.11</v>
      </c>
      <c r="I270" s="17" t="n">
        <v>611.11</v>
      </c>
      <c r="J270" s="138" t="n">
        <v>170</v>
      </c>
      <c r="K270" s="6" t="s">
        <v>6132</v>
      </c>
      <c r="L270" s="6" t="n">
        <v>1</v>
      </c>
      <c r="M270" s="14"/>
      <c r="N270" s="14"/>
      <c r="O270" s="14"/>
      <c r="P270" s="14" t="n">
        <v>3.0067</v>
      </c>
      <c r="Q270" s="14" t="n">
        <v>2</v>
      </c>
      <c r="R270" s="14" t="n">
        <v>50000</v>
      </c>
      <c r="S270" s="14"/>
      <c r="T270" s="14" t="n">
        <v>10</v>
      </c>
      <c r="U270" s="14"/>
      <c r="V270" s="14" t="n">
        <v>2</v>
      </c>
      <c r="W270" s="14"/>
      <c r="X270" s="14"/>
      <c r="Y270" s="14"/>
      <c r="Z270" s="14"/>
      <c r="AA270" s="14"/>
      <c r="AB270" s="6" t="n">
        <v>1</v>
      </c>
      <c r="AC270" s="6" t="s">
        <v>6133</v>
      </c>
      <c r="AD270" s="6" t="s">
        <v>5369</v>
      </c>
      <c r="AE270" s="14"/>
      <c r="AF270" s="14"/>
      <c r="AG270" s="14"/>
      <c r="AH270" s="14"/>
      <c r="AI270" s="10" t="n">
        <f aca="false">+H270-I270</f>
        <v>0</v>
      </c>
      <c r="AJ270" s="139" t="n">
        <f aca="false">+I270/H270</f>
        <v>1</v>
      </c>
      <c r="AK270" s="140" t="n">
        <f aca="false">IF(AB270&gt;=1,H270-I270,"on going")</f>
        <v>0</v>
      </c>
      <c r="AL270" s="2"/>
      <c r="AM270" s="142"/>
      <c r="AN270" s="142"/>
      <c r="AO270" s="150"/>
      <c r="AP270" s="150"/>
      <c r="AQ270" s="150"/>
      <c r="AR270" s="150"/>
      <c r="AS270" s="150"/>
      <c r="AT270" s="150"/>
      <c r="AU270" s="150"/>
      <c r="AV270" s="150"/>
      <c r="AW270" s="150"/>
      <c r="AX270" s="150"/>
      <c r="AY270" s="14"/>
      <c r="AZ270" s="11"/>
      <c r="BA270" s="14"/>
      <c r="BB270" s="6" t="s">
        <v>458</v>
      </c>
      <c r="BC270" s="20"/>
      <c r="BD270" s="11"/>
    </row>
    <row collapsed="false" customFormat="false" customHeight="false" hidden="false" ht="15" outlineLevel="0" r="271">
      <c r="B271" s="6" t="s">
        <v>82</v>
      </c>
      <c r="C271" s="6" t="e">
        <f aca="false">IF(B271&lt;&gt;B270,VLOOKUP(B271,#REF!!$A$1:$B$21,2)*1000+1,C270+1)</f>
        <v>#REF!</v>
      </c>
      <c r="D271" s="6" t="s">
        <v>276</v>
      </c>
      <c r="E271" s="6" t="s">
        <v>277</v>
      </c>
      <c r="F271" s="8" t="s">
        <v>278</v>
      </c>
      <c r="G271" s="17" t="n">
        <v>6968.5</v>
      </c>
      <c r="H271" s="17" t="n">
        <v>5339.89</v>
      </c>
      <c r="I271" s="17" t="n">
        <v>3446.75</v>
      </c>
      <c r="J271" s="138" t="n">
        <v>7000</v>
      </c>
      <c r="K271" s="6" t="s">
        <v>6078</v>
      </c>
      <c r="L271" s="6" t="n">
        <v>1</v>
      </c>
      <c r="M271" s="14"/>
      <c r="N271" s="14" t="n">
        <v>1916.789056</v>
      </c>
      <c r="O271" s="14"/>
      <c r="P271" s="14" t="n">
        <v>47.784</v>
      </c>
      <c r="Q271" s="14"/>
      <c r="R271" s="14"/>
      <c r="S271" s="14"/>
      <c r="T271" s="14"/>
      <c r="U271" s="14"/>
      <c r="V271" s="14"/>
      <c r="W271" s="14"/>
      <c r="X271" s="14"/>
      <c r="Y271" s="14"/>
      <c r="Z271" s="14"/>
      <c r="AA271" s="14"/>
      <c r="AB271" s="6" t="n">
        <v>0</v>
      </c>
      <c r="AC271" s="6" t="s">
        <v>279</v>
      </c>
      <c r="AD271" s="6" t="s">
        <v>5383</v>
      </c>
      <c r="AE271" s="14"/>
      <c r="AF271" s="14"/>
      <c r="AG271" s="14"/>
      <c r="AH271" s="14"/>
      <c r="AI271" s="10" t="n">
        <f aca="false">+H271-I271</f>
        <v>1893.14</v>
      </c>
      <c r="AJ271" s="139" t="n">
        <f aca="false">+I271/H271</f>
        <v>0.645472097739841</v>
      </c>
      <c r="AK271" s="140" t="n">
        <f aca="false">IF(AB271&gt;=1,H271-I271,"on going")</f>
        <v>0</v>
      </c>
      <c r="AL271" s="2"/>
      <c r="AM271" s="142"/>
      <c r="AN271" s="142"/>
      <c r="AO271" s="150"/>
      <c r="AP271" s="142"/>
      <c r="AQ271" s="142"/>
      <c r="AR271" s="141"/>
      <c r="AS271" s="142"/>
      <c r="AT271" s="142"/>
      <c r="AU271" s="142"/>
      <c r="AV271" s="142"/>
      <c r="AW271" s="142"/>
      <c r="AX271" s="141"/>
      <c r="AY271" s="14"/>
      <c r="AZ271" s="14"/>
      <c r="BA271" s="14"/>
      <c r="BB271" s="6" t="s">
        <v>253</v>
      </c>
      <c r="BC271" s="20"/>
      <c r="BD271" s="14"/>
    </row>
    <row collapsed="false" customFormat="false" customHeight="false" hidden="false" ht="15" outlineLevel="0" r="272">
      <c r="B272" s="6" t="s">
        <v>42</v>
      </c>
      <c r="C272" s="6" t="e">
        <f aca="false">IF(B272&lt;&gt;B271,VLOOKUP(B272,#REF!!$A$1:$B$21,2)*1000+1,C271+1)</f>
        <v>#REF!</v>
      </c>
      <c r="D272" s="6" t="s">
        <v>276</v>
      </c>
      <c r="E272" s="6" t="s">
        <v>6136</v>
      </c>
      <c r="F272" s="8" t="s">
        <v>6137</v>
      </c>
      <c r="G272" s="17" t="n">
        <v>679.22</v>
      </c>
      <c r="H272" s="17" t="n">
        <v>498.86</v>
      </c>
      <c r="I272" s="172" t="n">
        <v>498.86</v>
      </c>
      <c r="J272" s="138" t="n">
        <v>216</v>
      </c>
      <c r="K272" s="6" t="s">
        <v>6132</v>
      </c>
      <c r="L272" s="6" t="n">
        <v>1</v>
      </c>
      <c r="M272" s="14"/>
      <c r="N272" s="14"/>
      <c r="O272" s="14"/>
      <c r="P272" s="10" t="n">
        <v>4.52813333333333</v>
      </c>
      <c r="Q272" s="14" t="n">
        <v>14</v>
      </c>
      <c r="R272" s="14" t="n">
        <v>55000</v>
      </c>
      <c r="S272" s="14"/>
      <c r="T272" s="14" t="n">
        <v>11</v>
      </c>
      <c r="U272" s="14"/>
      <c r="V272" s="14" t="n">
        <v>6</v>
      </c>
      <c r="W272" s="14"/>
      <c r="X272" s="14"/>
      <c r="Y272" s="14"/>
      <c r="Z272" s="14"/>
      <c r="AA272" s="14"/>
      <c r="AB272" s="6" t="n">
        <v>1</v>
      </c>
      <c r="AC272" s="6" t="s">
        <v>6138</v>
      </c>
      <c r="AD272" s="6" t="s">
        <v>5383</v>
      </c>
      <c r="AE272" s="14"/>
      <c r="AF272" s="14"/>
      <c r="AG272" s="14"/>
      <c r="AH272" s="14"/>
      <c r="AI272" s="10" t="n">
        <f aca="false">+H272-I272</f>
        <v>0</v>
      </c>
      <c r="AJ272" s="139" t="n">
        <f aca="false">+I272/H272</f>
        <v>1</v>
      </c>
      <c r="AK272" s="140" t="n">
        <f aca="false">IF(AB272&gt;=1,H272-I272,"on going")</f>
        <v>0</v>
      </c>
      <c r="AL272" s="2"/>
      <c r="AM272" s="142"/>
      <c r="AN272" s="142"/>
      <c r="AO272" s="150"/>
      <c r="AP272" s="141"/>
      <c r="AQ272" s="142"/>
      <c r="AR272" s="150"/>
      <c r="AS272" s="141"/>
      <c r="AT272" s="141"/>
      <c r="AU272" s="142"/>
      <c r="AV272" s="142"/>
      <c r="AW272" s="142"/>
      <c r="AX272" s="141"/>
      <c r="AY272" s="14"/>
      <c r="AZ272" s="14"/>
      <c r="BA272" s="14"/>
      <c r="BB272" s="6" t="s">
        <v>458</v>
      </c>
      <c r="BC272" s="20" t="s">
        <v>6139</v>
      </c>
      <c r="BD272" s="14"/>
    </row>
    <row collapsed="false" customFormat="false" customHeight="false" hidden="false" ht="15" outlineLevel="0" r="273">
      <c r="B273" s="6" t="s">
        <v>19</v>
      </c>
      <c r="C273" s="6" t="e">
        <f aca="false">IF(B273&lt;&gt;B272,VLOOKUP(B273,#REF!!$A$1:$B$21,2)*1000+1,C272+1)</f>
        <v>#REF!</v>
      </c>
      <c r="D273" s="6" t="s">
        <v>276</v>
      </c>
      <c r="E273" s="6" t="s">
        <v>6140</v>
      </c>
      <c r="F273" s="8" t="s">
        <v>6141</v>
      </c>
      <c r="G273" s="17" t="n">
        <v>79.74</v>
      </c>
      <c r="H273" s="17" t="n">
        <v>60.61</v>
      </c>
      <c r="I273" s="172" t="n">
        <v>36.23</v>
      </c>
      <c r="J273" s="138" t="n">
        <v>21</v>
      </c>
      <c r="K273" s="6" t="s">
        <v>6132</v>
      </c>
      <c r="L273" s="6" t="n">
        <v>1</v>
      </c>
      <c r="M273" s="14"/>
      <c r="N273" s="14"/>
      <c r="O273" s="14"/>
      <c r="P273" s="10" t="n">
        <v>0.5316</v>
      </c>
      <c r="Q273" s="14" t="n">
        <v>9</v>
      </c>
      <c r="R273" s="14" t="n">
        <v>13759</v>
      </c>
      <c r="S273" s="14"/>
      <c r="T273" s="14" t="n">
        <v>2.5</v>
      </c>
      <c r="U273" s="14"/>
      <c r="V273" s="14" t="n">
        <v>2</v>
      </c>
      <c r="W273" s="14"/>
      <c r="X273" s="14"/>
      <c r="Y273" s="14"/>
      <c r="Z273" s="14"/>
      <c r="AA273" s="14"/>
      <c r="AB273" s="6" t="n">
        <v>1</v>
      </c>
      <c r="AC273" s="6" t="s">
        <v>6138</v>
      </c>
      <c r="AD273" s="6" t="s">
        <v>5383</v>
      </c>
      <c r="AE273" s="14"/>
      <c r="AF273" s="14"/>
      <c r="AG273" s="14"/>
      <c r="AH273" s="14"/>
      <c r="AI273" s="10" t="n">
        <f aca="false">+H273-I273</f>
        <v>24.38</v>
      </c>
      <c r="AJ273" s="139" t="n">
        <f aca="false">+I273/H273</f>
        <v>0.59775614585052</v>
      </c>
      <c r="AK273" s="140" t="n">
        <f aca="false">IF(AB273&gt;=1,H273-I273,"on going")</f>
        <v>24.38</v>
      </c>
      <c r="AL273" s="2"/>
      <c r="AM273" s="142"/>
      <c r="AN273" s="142"/>
      <c r="AO273" s="150"/>
      <c r="AP273" s="141"/>
      <c r="AQ273" s="141"/>
      <c r="AR273" s="141"/>
      <c r="AS273" s="141"/>
      <c r="AT273" s="141"/>
      <c r="AU273" s="141"/>
      <c r="AV273" s="141"/>
      <c r="AW273" s="141"/>
      <c r="AX273" s="141"/>
      <c r="AY273" s="14"/>
      <c r="AZ273" s="14"/>
      <c r="BA273" s="14"/>
      <c r="BB273" s="6" t="s">
        <v>458</v>
      </c>
      <c r="BC273" s="20"/>
      <c r="BD273" s="14"/>
    </row>
    <row collapsed="false" customFormat="false" customHeight="false" hidden="false" ht="15" outlineLevel="0" r="274">
      <c r="B274" s="6" t="s">
        <v>27</v>
      </c>
      <c r="C274" s="6" t="e">
        <f aca="false">IF(B274&lt;&gt;B273,VLOOKUP(B274,#REF!!$A$1:$B$21,2)*1000+1,C273+1)</f>
        <v>#REF!</v>
      </c>
      <c r="D274" s="6" t="s">
        <v>276</v>
      </c>
      <c r="E274" s="6" t="s">
        <v>6142</v>
      </c>
      <c r="F274" s="8" t="s">
        <v>6143</v>
      </c>
      <c r="G274" s="17" t="n">
        <v>189.45</v>
      </c>
      <c r="H274" s="17" t="n">
        <v>143.5</v>
      </c>
      <c r="I274" s="172" t="n">
        <v>136.33</v>
      </c>
      <c r="J274" s="138" t="n">
        <v>37</v>
      </c>
      <c r="K274" s="6" t="s">
        <v>6132</v>
      </c>
      <c r="L274" s="6" t="n">
        <v>1</v>
      </c>
      <c r="M274" s="14"/>
      <c r="N274" s="14"/>
      <c r="O274" s="14"/>
      <c r="P274" s="10" t="n">
        <v>1.263</v>
      </c>
      <c r="Q274" s="14" t="n">
        <v>8</v>
      </c>
      <c r="R274" s="14" t="n">
        <v>9683</v>
      </c>
      <c r="S274" s="14"/>
      <c r="T274" s="14"/>
      <c r="U274" s="14"/>
      <c r="V274" s="14" t="n">
        <v>0</v>
      </c>
      <c r="W274" s="14"/>
      <c r="X274" s="14"/>
      <c r="Y274" s="14"/>
      <c r="Z274" s="14"/>
      <c r="AA274" s="14"/>
      <c r="AB274" s="6" t="n">
        <v>1</v>
      </c>
      <c r="AC274" s="6" t="s">
        <v>6138</v>
      </c>
      <c r="AD274" s="6" t="s">
        <v>5383</v>
      </c>
      <c r="AE274" s="14"/>
      <c r="AF274" s="14"/>
      <c r="AG274" s="14"/>
      <c r="AH274" s="14"/>
      <c r="AI274" s="10" t="n">
        <f aca="false">+H274-I274</f>
        <v>7.16999999999999</v>
      </c>
      <c r="AJ274" s="139" t="n">
        <f aca="false">+I274/H274</f>
        <v>0.950034843205575</v>
      </c>
      <c r="AK274" s="140" t="n">
        <f aca="false">IF(AB274&gt;=1,H274-I274,"on going")</f>
        <v>7.16999999999999</v>
      </c>
      <c r="AL274" s="2"/>
      <c r="AM274" s="142"/>
      <c r="AN274" s="142"/>
      <c r="AO274" s="150"/>
      <c r="AP274" s="141"/>
      <c r="AQ274" s="142"/>
      <c r="AR274" s="141"/>
      <c r="AS274" s="141"/>
      <c r="AT274" s="141"/>
      <c r="AU274" s="141"/>
      <c r="AV274" s="141"/>
      <c r="AW274" s="141"/>
      <c r="AX274" s="141"/>
      <c r="AY274" s="14"/>
      <c r="AZ274" s="14"/>
      <c r="BA274" s="14"/>
      <c r="BB274" s="6" t="s">
        <v>458</v>
      </c>
      <c r="BC274" s="20"/>
      <c r="BD274" s="14"/>
    </row>
    <row collapsed="false" customFormat="false" customHeight="false" hidden="false" ht="15" outlineLevel="0" r="275">
      <c r="B275" s="6" t="s">
        <v>57</v>
      </c>
      <c r="C275" s="6" t="e">
        <f aca="false">IF(B275&lt;&gt;B274,VLOOKUP(B275,#REF!!$A$1:$B$21,2)*1000+1,C274+1)</f>
        <v>#REF!</v>
      </c>
      <c r="D275" s="6" t="s">
        <v>276</v>
      </c>
      <c r="E275" s="6" t="s">
        <v>6144</v>
      </c>
      <c r="F275" s="8" t="s">
        <v>6145</v>
      </c>
      <c r="G275" s="17" t="n">
        <v>64.83</v>
      </c>
      <c r="H275" s="17" t="n">
        <v>49.2</v>
      </c>
      <c r="I275" s="172" t="n">
        <v>29.2</v>
      </c>
      <c r="J275" s="138" t="n">
        <v>16</v>
      </c>
      <c r="K275" s="6" t="s">
        <v>6132</v>
      </c>
      <c r="L275" s="6" t="n">
        <v>1</v>
      </c>
      <c r="M275" s="14"/>
      <c r="N275" s="14"/>
      <c r="O275" s="14"/>
      <c r="P275" s="10" t="n">
        <v>0.4322</v>
      </c>
      <c r="Q275" s="14" t="n">
        <v>4</v>
      </c>
      <c r="R275" s="14" t="n">
        <v>21456</v>
      </c>
      <c r="S275" s="14"/>
      <c r="T275" s="14"/>
      <c r="U275" s="14"/>
      <c r="V275" s="14" t="n">
        <v>1</v>
      </c>
      <c r="W275" s="14"/>
      <c r="X275" s="14"/>
      <c r="Y275" s="14"/>
      <c r="Z275" s="14"/>
      <c r="AA275" s="14"/>
      <c r="AB275" s="6" t="n">
        <v>1</v>
      </c>
      <c r="AC275" s="6" t="s">
        <v>6138</v>
      </c>
      <c r="AD275" s="6" t="s">
        <v>5383</v>
      </c>
      <c r="AE275" s="14"/>
      <c r="AF275" s="14"/>
      <c r="AG275" s="14"/>
      <c r="AH275" s="14"/>
      <c r="AI275" s="10" t="n">
        <f aca="false">+H275-I275</f>
        <v>20</v>
      </c>
      <c r="AJ275" s="139" t="n">
        <f aca="false">+I275/H275</f>
        <v>0.59349593495935</v>
      </c>
      <c r="AK275" s="140" t="n">
        <f aca="false">IF(AB275&gt;=1,H275-I275,"on going")</f>
        <v>20</v>
      </c>
      <c r="AL275" s="2"/>
      <c r="AM275" s="142"/>
      <c r="AN275" s="142"/>
      <c r="AO275" s="141"/>
      <c r="AP275" s="142"/>
      <c r="AQ275" s="141"/>
      <c r="AR275" s="153"/>
      <c r="AS275" s="142"/>
      <c r="AT275" s="142"/>
      <c r="AU275" s="141"/>
      <c r="AV275" s="142"/>
      <c r="AW275" s="142"/>
      <c r="AX275" s="142"/>
      <c r="AY275" s="14"/>
      <c r="AZ275" s="14"/>
      <c r="BA275" s="14"/>
      <c r="BB275" s="6" t="s">
        <v>458</v>
      </c>
      <c r="BC275" s="20"/>
      <c r="BD275" s="14"/>
    </row>
    <row collapsed="false" customFormat="false" customHeight="false" hidden="false" ht="15" outlineLevel="0" r="276">
      <c r="B276" s="6" t="s">
        <v>107</v>
      </c>
      <c r="C276" s="6" t="e">
        <f aca="false">IF(B276&lt;&gt;B275,VLOOKUP(B276,#REF!!$A$1:$B$21,2)*1000+1,C275+1)</f>
        <v>#REF!</v>
      </c>
      <c r="D276" s="6" t="s">
        <v>276</v>
      </c>
      <c r="E276" s="6" t="s">
        <v>6146</v>
      </c>
      <c r="F276" s="8" t="s">
        <v>6147</v>
      </c>
      <c r="G276" s="17" t="n">
        <v>11.03</v>
      </c>
      <c r="H276" s="17" t="n">
        <v>8.62</v>
      </c>
      <c r="I276" s="172" t="n">
        <v>8.62</v>
      </c>
      <c r="J276" s="138" t="n">
        <v>15</v>
      </c>
      <c r="K276" s="6" t="s">
        <v>6132</v>
      </c>
      <c r="L276" s="6" t="n">
        <v>1</v>
      </c>
      <c r="M276" s="14"/>
      <c r="N276" s="14"/>
      <c r="O276" s="14"/>
      <c r="P276" s="10" t="n">
        <v>0.0735333333333333</v>
      </c>
      <c r="Q276" s="14" t="n">
        <v>1</v>
      </c>
      <c r="R276" s="14" t="n">
        <v>1386</v>
      </c>
      <c r="S276" s="14"/>
      <c r="T276" s="14"/>
      <c r="U276" s="14"/>
      <c r="V276" s="14" t="n">
        <v>1</v>
      </c>
      <c r="W276" s="14"/>
      <c r="X276" s="14"/>
      <c r="Y276" s="14"/>
      <c r="Z276" s="14"/>
      <c r="AA276" s="14"/>
      <c r="AB276" s="6" t="n">
        <v>1</v>
      </c>
      <c r="AC276" s="6" t="s">
        <v>6138</v>
      </c>
      <c r="AD276" s="6" t="s">
        <v>5383</v>
      </c>
      <c r="AE276" s="14"/>
      <c r="AF276" s="14"/>
      <c r="AG276" s="14"/>
      <c r="AH276" s="14"/>
      <c r="AI276" s="10" t="n">
        <f aca="false">+H276-I276</f>
        <v>0</v>
      </c>
      <c r="AJ276" s="139" t="n">
        <f aca="false">+I276/H276</f>
        <v>1</v>
      </c>
      <c r="AK276" s="140" t="n">
        <f aca="false">IF(AB276&gt;=1,H276-I276,"on going")</f>
        <v>0</v>
      </c>
      <c r="AL276" s="2"/>
      <c r="AM276" s="142"/>
      <c r="AN276" s="142"/>
      <c r="AO276" s="141"/>
      <c r="AP276" s="141"/>
      <c r="AQ276" s="142"/>
      <c r="AR276" s="141"/>
      <c r="AS276" s="141"/>
      <c r="AT276" s="141"/>
      <c r="AU276" s="142"/>
      <c r="AV276" s="142"/>
      <c r="AW276" s="142"/>
      <c r="AX276" s="141"/>
      <c r="AY276" s="152"/>
      <c r="AZ276" s="14"/>
      <c r="BA276" s="152"/>
      <c r="BB276" s="6" t="s">
        <v>458</v>
      </c>
      <c r="BC276" s="20"/>
      <c r="BD276" s="14"/>
    </row>
    <row collapsed="false" customFormat="false" customHeight="false" hidden="false" ht="15" outlineLevel="0" r="277">
      <c r="B277" s="6" t="s">
        <v>107</v>
      </c>
      <c r="C277" s="6" t="e">
        <f aca="false">IF(B277&lt;&gt;B276,VLOOKUP(B277,#REF!!$A$1:$B$21,2)*1000+1,C276+1)</f>
        <v>#REF!</v>
      </c>
      <c r="D277" s="6" t="s">
        <v>276</v>
      </c>
      <c r="E277" s="6" t="s">
        <v>6148</v>
      </c>
      <c r="F277" s="8" t="s">
        <v>6149</v>
      </c>
      <c r="G277" s="17" t="n">
        <v>10.95</v>
      </c>
      <c r="H277" s="17" t="n">
        <v>8.57</v>
      </c>
      <c r="I277" s="172" t="n">
        <v>8.57</v>
      </c>
      <c r="J277" s="138" t="n">
        <v>15</v>
      </c>
      <c r="K277" s="6" t="s">
        <v>6132</v>
      </c>
      <c r="L277" s="6" t="n">
        <v>1</v>
      </c>
      <c r="M277" s="14"/>
      <c r="N277" s="14"/>
      <c r="O277" s="14"/>
      <c r="P277" s="10" t="n">
        <v>0.073</v>
      </c>
      <c r="Q277" s="14" t="n">
        <v>7</v>
      </c>
      <c r="R277" s="14" t="n">
        <v>25728</v>
      </c>
      <c r="S277" s="14"/>
      <c r="T277" s="14"/>
      <c r="U277" s="14"/>
      <c r="V277" s="14" t="n">
        <v>2</v>
      </c>
      <c r="W277" s="14"/>
      <c r="X277" s="14"/>
      <c r="Y277" s="14"/>
      <c r="Z277" s="14"/>
      <c r="AA277" s="14"/>
      <c r="AB277" s="6" t="n">
        <v>1</v>
      </c>
      <c r="AC277" s="6" t="s">
        <v>6138</v>
      </c>
      <c r="AD277" s="6" t="s">
        <v>5383</v>
      </c>
      <c r="AE277" s="14"/>
      <c r="AF277" s="14"/>
      <c r="AG277" s="14"/>
      <c r="AH277" s="14"/>
      <c r="AI277" s="10" t="n">
        <f aca="false">+H277-I277</f>
        <v>0</v>
      </c>
      <c r="AJ277" s="139" t="n">
        <f aca="false">+I277/H277</f>
        <v>1</v>
      </c>
      <c r="AK277" s="140" t="n">
        <f aca="false">IF(AB277&gt;=1,H277-I277,"on going")</f>
        <v>0</v>
      </c>
      <c r="AL277" s="2"/>
      <c r="AM277" s="142"/>
      <c r="AN277" s="142"/>
      <c r="AO277" s="142"/>
      <c r="AP277" s="141"/>
      <c r="AQ277" s="142"/>
      <c r="AR277" s="141"/>
      <c r="AS277" s="141"/>
      <c r="AT277" s="141"/>
      <c r="AU277" s="142"/>
      <c r="AV277" s="142"/>
      <c r="AW277" s="142"/>
      <c r="AX277" s="150"/>
      <c r="AY277" s="14"/>
      <c r="AZ277" s="14"/>
      <c r="BA277" s="14"/>
      <c r="BB277" s="6" t="s">
        <v>458</v>
      </c>
      <c r="BC277" s="20"/>
      <c r="BD277" s="14"/>
    </row>
    <row collapsed="false" customFormat="false" customHeight="false" hidden="false" ht="15" outlineLevel="0" r="278">
      <c r="B278" s="6" t="s">
        <v>107</v>
      </c>
      <c r="C278" s="6" t="e">
        <f aca="false">IF(B278&lt;&gt;B277,VLOOKUP(B278,#REF!!$A$1:$B$21,2)*1000+1,C277+1)</f>
        <v>#REF!</v>
      </c>
      <c r="D278" s="6" t="s">
        <v>276</v>
      </c>
      <c r="E278" s="6" t="s">
        <v>6150</v>
      </c>
      <c r="F278" s="8" t="s">
        <v>6151</v>
      </c>
      <c r="G278" s="17" t="n">
        <v>84.9</v>
      </c>
      <c r="H278" s="17" t="n">
        <v>64.3</v>
      </c>
      <c r="I278" s="172" t="n">
        <v>64.3</v>
      </c>
      <c r="J278" s="138" t="n">
        <v>48</v>
      </c>
      <c r="K278" s="6" t="s">
        <v>6132</v>
      </c>
      <c r="L278" s="6" t="n">
        <v>1</v>
      </c>
      <c r="M278" s="14"/>
      <c r="N278" s="14"/>
      <c r="O278" s="14"/>
      <c r="P278" s="10" t="n">
        <v>0.566</v>
      </c>
      <c r="Q278" s="14" t="n">
        <v>3</v>
      </c>
      <c r="R278" s="14" t="n">
        <v>7082</v>
      </c>
      <c r="S278" s="14"/>
      <c r="T278" s="14"/>
      <c r="U278" s="14"/>
      <c r="V278" s="14" t="n">
        <v>0</v>
      </c>
      <c r="W278" s="14"/>
      <c r="X278" s="14"/>
      <c r="Y278" s="14"/>
      <c r="Z278" s="14"/>
      <c r="AA278" s="14"/>
      <c r="AB278" s="6" t="n">
        <v>1</v>
      </c>
      <c r="AC278" s="6" t="s">
        <v>6138</v>
      </c>
      <c r="AD278" s="6" t="s">
        <v>5383</v>
      </c>
      <c r="AE278" s="14"/>
      <c r="AF278" s="14"/>
      <c r="AG278" s="14"/>
      <c r="AH278" s="14"/>
      <c r="AI278" s="10" t="n">
        <f aca="false">+H278-I278</f>
        <v>0</v>
      </c>
      <c r="AJ278" s="139" t="n">
        <f aca="false">+I278/H278</f>
        <v>1</v>
      </c>
      <c r="AK278" s="140" t="n">
        <f aca="false">IF(AB278&gt;=1,H278-I278,"on going")</f>
        <v>0</v>
      </c>
      <c r="AL278" s="2"/>
      <c r="AM278" s="142"/>
      <c r="AN278" s="142"/>
      <c r="AO278" s="142"/>
      <c r="AP278" s="141"/>
      <c r="AQ278" s="142"/>
      <c r="AR278" s="141"/>
      <c r="AS278" s="141"/>
      <c r="AT278" s="141"/>
      <c r="AU278" s="142"/>
      <c r="AV278" s="142"/>
      <c r="AW278" s="142"/>
      <c r="AX278" s="141"/>
      <c r="AY278" s="14"/>
      <c r="AZ278" s="14"/>
      <c r="BA278" s="14"/>
      <c r="BB278" s="6" t="s">
        <v>458</v>
      </c>
      <c r="BC278" s="20"/>
      <c r="BD278" s="14"/>
    </row>
    <row collapsed="false" customFormat="false" customHeight="false" hidden="false" ht="15" outlineLevel="0" r="279">
      <c r="B279" s="6" t="s">
        <v>107</v>
      </c>
      <c r="C279" s="6" t="e">
        <f aca="false">IF(B279&lt;&gt;B278,VLOOKUP(B279,#REF!!$A$1:$B$21,2)*1000+1,C278+1)</f>
        <v>#REF!</v>
      </c>
      <c r="D279" s="6" t="s">
        <v>276</v>
      </c>
      <c r="E279" s="6" t="s">
        <v>6152</v>
      </c>
      <c r="F279" s="8" t="s">
        <v>6153</v>
      </c>
      <c r="G279" s="17" t="n">
        <v>10.54</v>
      </c>
      <c r="H279" s="17" t="n">
        <v>8.25</v>
      </c>
      <c r="I279" s="172" t="n">
        <v>8.25</v>
      </c>
      <c r="J279" s="138" t="n">
        <v>14</v>
      </c>
      <c r="K279" s="6" t="s">
        <v>6132</v>
      </c>
      <c r="L279" s="6" t="n">
        <v>1</v>
      </c>
      <c r="M279" s="14"/>
      <c r="N279" s="14"/>
      <c r="O279" s="14"/>
      <c r="P279" s="10" t="n">
        <v>0.0702666666666667</v>
      </c>
      <c r="Q279" s="14" t="n">
        <v>5</v>
      </c>
      <c r="R279" s="14" t="n">
        <v>6769</v>
      </c>
      <c r="S279" s="14"/>
      <c r="T279" s="14"/>
      <c r="U279" s="14"/>
      <c r="V279" s="14" t="n">
        <v>2</v>
      </c>
      <c r="W279" s="14"/>
      <c r="X279" s="14"/>
      <c r="Y279" s="14"/>
      <c r="Z279" s="14"/>
      <c r="AA279" s="14"/>
      <c r="AB279" s="6" t="n">
        <v>1</v>
      </c>
      <c r="AC279" s="6" t="s">
        <v>6138</v>
      </c>
      <c r="AD279" s="6" t="s">
        <v>5383</v>
      </c>
      <c r="AE279" s="14"/>
      <c r="AF279" s="14"/>
      <c r="AG279" s="14"/>
      <c r="AH279" s="14"/>
      <c r="AI279" s="10" t="n">
        <f aca="false">+H279-I279</f>
        <v>0</v>
      </c>
      <c r="AJ279" s="139" t="n">
        <f aca="false">+I279/H279</f>
        <v>1</v>
      </c>
      <c r="AK279" s="140" t="n">
        <f aca="false">IF(AB279&gt;=1,H279-I279,"on going")</f>
        <v>0</v>
      </c>
      <c r="AL279" s="2"/>
      <c r="AM279" s="142"/>
      <c r="AN279" s="142"/>
      <c r="AO279" s="142"/>
      <c r="AP279" s="141"/>
      <c r="AQ279" s="142"/>
      <c r="AR279" s="141"/>
      <c r="AS279" s="141"/>
      <c r="AT279" s="141"/>
      <c r="AU279" s="142"/>
      <c r="AV279" s="142"/>
      <c r="AW279" s="142"/>
      <c r="AX279" s="142"/>
      <c r="AY279" s="14"/>
      <c r="AZ279" s="14"/>
      <c r="BA279" s="14"/>
      <c r="BB279" s="6" t="s">
        <v>458</v>
      </c>
      <c r="BC279" s="20"/>
      <c r="BD279" s="14"/>
    </row>
    <row collapsed="false" customFormat="false" customHeight="false" hidden="false" ht="15" outlineLevel="0" r="280">
      <c r="B280" s="6" t="s">
        <v>48</v>
      </c>
      <c r="C280" s="6" t="e">
        <f aca="false">IF(B280&lt;&gt;B279,VLOOKUP(B280,#REF!!$A$1:$B$21,2)*1000+1,C279+1)</f>
        <v>#REF!</v>
      </c>
      <c r="D280" s="6" t="s">
        <v>276</v>
      </c>
      <c r="E280" s="6" t="s">
        <v>6154</v>
      </c>
      <c r="F280" s="8" t="s">
        <v>6155</v>
      </c>
      <c r="G280" s="17" t="n">
        <v>133.79</v>
      </c>
      <c r="H280" s="17" t="n">
        <v>94.58</v>
      </c>
      <c r="I280" s="172" t="n">
        <v>87.01</v>
      </c>
      <c r="J280" s="138" t="n">
        <v>24</v>
      </c>
      <c r="K280" s="6" t="s">
        <v>6132</v>
      </c>
      <c r="L280" s="6" t="n">
        <v>1</v>
      </c>
      <c r="M280" s="14"/>
      <c r="N280" s="14"/>
      <c r="O280" s="14"/>
      <c r="P280" s="10" t="n">
        <v>0.891933333333333</v>
      </c>
      <c r="Q280" s="14" t="n">
        <v>8</v>
      </c>
      <c r="R280" s="14" t="n">
        <v>43103</v>
      </c>
      <c r="S280" s="14"/>
      <c r="T280" s="14"/>
      <c r="U280" s="14"/>
      <c r="V280" s="14"/>
      <c r="W280" s="14"/>
      <c r="X280" s="14"/>
      <c r="Y280" s="14"/>
      <c r="Z280" s="14"/>
      <c r="AA280" s="14"/>
      <c r="AB280" s="6" t="n">
        <v>0</v>
      </c>
      <c r="AC280" s="6" t="s">
        <v>6138</v>
      </c>
      <c r="AD280" s="6" t="s">
        <v>5383</v>
      </c>
      <c r="AE280" s="14"/>
      <c r="AF280" s="14"/>
      <c r="AG280" s="14"/>
      <c r="AH280" s="14"/>
      <c r="AI280" s="10" t="n">
        <f aca="false">+H280-I280</f>
        <v>7.56999999999999</v>
      </c>
      <c r="AJ280" s="139" t="n">
        <f aca="false">+I280/H280</f>
        <v>0.919961936984563</v>
      </c>
      <c r="AK280" s="140" t="n">
        <f aca="false">IF(AB280&gt;=1,H280-I280,"on going")</f>
        <v>0</v>
      </c>
      <c r="AL280" s="2"/>
      <c r="AM280" s="142"/>
      <c r="AN280" s="142"/>
      <c r="AO280" s="142"/>
      <c r="AP280" s="141"/>
      <c r="AQ280" s="142"/>
      <c r="AR280" s="142"/>
      <c r="AS280" s="141"/>
      <c r="AT280" s="141"/>
      <c r="AU280" s="142"/>
      <c r="AV280" s="142"/>
      <c r="AW280" s="142"/>
      <c r="AX280" s="142"/>
      <c r="AY280" s="14"/>
      <c r="AZ280" s="14"/>
      <c r="BA280" s="14"/>
      <c r="BB280" s="6" t="s">
        <v>458</v>
      </c>
      <c r="BC280" s="20"/>
      <c r="BD280" s="14"/>
    </row>
    <row collapsed="false" customFormat="false" customHeight="false" hidden="false" ht="15" outlineLevel="0" r="281">
      <c r="B281" s="6" t="s">
        <v>70</v>
      </c>
      <c r="C281" s="6" t="e">
        <f aca="false">IF(B281&lt;&gt;B280,VLOOKUP(B281,#REF!!$A$1:$B$21,2)*1000+1,C280+1)</f>
        <v>#REF!</v>
      </c>
      <c r="D281" s="6" t="s">
        <v>276</v>
      </c>
      <c r="E281" s="6" t="s">
        <v>6156</v>
      </c>
      <c r="F281" s="8" t="s">
        <v>6157</v>
      </c>
      <c r="G281" s="17" t="n">
        <v>190.6</v>
      </c>
      <c r="H281" s="17" t="n">
        <v>143.99</v>
      </c>
      <c r="I281" s="172" t="n">
        <v>143.99</v>
      </c>
      <c r="J281" s="138" t="n">
        <v>34</v>
      </c>
      <c r="K281" s="6" t="s">
        <v>6132</v>
      </c>
      <c r="L281" s="6" t="n">
        <v>1</v>
      </c>
      <c r="M281" s="14"/>
      <c r="N281" s="14"/>
      <c r="O281" s="14"/>
      <c r="P281" s="10" t="n">
        <v>1.27066666666667</v>
      </c>
      <c r="Q281" s="14" t="n">
        <v>12</v>
      </c>
      <c r="R281" s="14" t="n">
        <v>53900</v>
      </c>
      <c r="S281" s="14"/>
      <c r="T281" s="14"/>
      <c r="U281" s="14"/>
      <c r="V281" s="14" t="n">
        <v>2</v>
      </c>
      <c r="W281" s="14"/>
      <c r="X281" s="14"/>
      <c r="Y281" s="14"/>
      <c r="Z281" s="14"/>
      <c r="AA281" s="14"/>
      <c r="AB281" s="6" t="n">
        <v>1</v>
      </c>
      <c r="AC281" s="6" t="s">
        <v>6138</v>
      </c>
      <c r="AD281" s="6" t="s">
        <v>5383</v>
      </c>
      <c r="AE281" s="14"/>
      <c r="AF281" s="14"/>
      <c r="AG281" s="14"/>
      <c r="AH281" s="14"/>
      <c r="AI281" s="10" t="n">
        <f aca="false">+H281-I281</f>
        <v>0</v>
      </c>
      <c r="AJ281" s="139" t="n">
        <f aca="false">+I281/H281</f>
        <v>1</v>
      </c>
      <c r="AK281" s="140" t="n">
        <f aca="false">IF(AB281&gt;=1,H281-I281,"on going")</f>
        <v>0</v>
      </c>
      <c r="AL281" s="2"/>
      <c r="AM281" s="142"/>
      <c r="AN281" s="142"/>
      <c r="AO281" s="142"/>
      <c r="AP281" s="141"/>
      <c r="AQ281" s="142"/>
      <c r="AR281" s="142"/>
      <c r="AS281" s="142"/>
      <c r="AT281" s="142"/>
      <c r="AU281" s="150"/>
      <c r="AV281" s="142"/>
      <c r="AW281" s="142"/>
      <c r="AX281" s="142"/>
      <c r="AY281" s="14"/>
      <c r="AZ281" s="14"/>
      <c r="BA281" s="14"/>
      <c r="BB281" s="6" t="s">
        <v>458</v>
      </c>
      <c r="BC281" s="20" t="s">
        <v>6158</v>
      </c>
      <c r="BD281" s="14"/>
    </row>
    <row collapsed="false" customFormat="false" customHeight="false" hidden="false" ht="15" outlineLevel="0" r="282">
      <c r="B282" s="6" t="s">
        <v>70</v>
      </c>
      <c r="C282" s="6" t="e">
        <f aca="false">IF(B282&lt;&gt;B281,VLOOKUP(B282,#REF!!$A$1:$B$21,2)*1000+1,C281+1)</f>
        <v>#REF!</v>
      </c>
      <c r="D282" s="6" t="s">
        <v>276</v>
      </c>
      <c r="E282" s="6" t="s">
        <v>6159</v>
      </c>
      <c r="F282" s="8" t="s">
        <v>6160</v>
      </c>
      <c r="G282" s="17" t="n">
        <v>23.49</v>
      </c>
      <c r="H282" s="17" t="n">
        <v>17.76</v>
      </c>
      <c r="I282" s="172" t="n">
        <v>16.37</v>
      </c>
      <c r="J282" s="138" t="n">
        <v>38</v>
      </c>
      <c r="K282" s="6" t="s">
        <v>6132</v>
      </c>
      <c r="L282" s="6" t="n">
        <v>1</v>
      </c>
      <c r="M282" s="10"/>
      <c r="N282" s="14"/>
      <c r="O282" s="14"/>
      <c r="P282" s="10" t="n">
        <v>0.1566</v>
      </c>
      <c r="Q282" s="14" t="n">
        <v>11</v>
      </c>
      <c r="R282" s="14" t="n">
        <v>13900</v>
      </c>
      <c r="S282" s="14"/>
      <c r="T282" s="14"/>
      <c r="U282" s="14"/>
      <c r="V282" s="14" t="n">
        <v>2</v>
      </c>
      <c r="W282" s="14"/>
      <c r="X282" s="14"/>
      <c r="Y282" s="14"/>
      <c r="Z282" s="14"/>
      <c r="AA282" s="14"/>
      <c r="AB282" s="6" t="n">
        <v>1</v>
      </c>
      <c r="AC282" s="6" t="s">
        <v>6138</v>
      </c>
      <c r="AD282" s="6" t="s">
        <v>5383</v>
      </c>
      <c r="AE282" s="14"/>
      <c r="AF282" s="14"/>
      <c r="AG282" s="14"/>
      <c r="AH282" s="14"/>
      <c r="AI282" s="10" t="n">
        <f aca="false">+H282-I282</f>
        <v>1.39</v>
      </c>
      <c r="AJ282" s="139" t="n">
        <f aca="false">+I282/H282</f>
        <v>0.921734234234234</v>
      </c>
      <c r="AK282" s="140" t="n">
        <f aca="false">IF(AB282&gt;=1,H282-I282,"on going")</f>
        <v>1.39</v>
      </c>
      <c r="AL282" s="2"/>
      <c r="AM282" s="142"/>
      <c r="AN282" s="142"/>
      <c r="AO282" s="142"/>
      <c r="AP282" s="141"/>
      <c r="AQ282" s="142"/>
      <c r="AR282" s="142"/>
      <c r="AS282" s="142"/>
      <c r="AT282" s="142"/>
      <c r="AU282" s="150"/>
      <c r="AV282" s="150"/>
      <c r="AW282" s="150"/>
      <c r="AX282" s="141"/>
      <c r="AY282" s="14"/>
      <c r="AZ282" s="14"/>
      <c r="BA282" s="14"/>
      <c r="BB282" s="6" t="s">
        <v>458</v>
      </c>
      <c r="BC282" s="20"/>
      <c r="BD282" s="14"/>
    </row>
    <row collapsed="false" customFormat="false" customHeight="false" hidden="false" ht="15" outlineLevel="0" r="283">
      <c r="B283" s="6" t="s">
        <v>42</v>
      </c>
      <c r="C283" s="6" t="e">
        <f aca="false">IF(B283&lt;&gt;B282,VLOOKUP(B283,#REF!!$A$1:$B$21,2)*1000+1,C282+1)</f>
        <v>#REF!</v>
      </c>
      <c r="D283" s="6" t="s">
        <v>276</v>
      </c>
      <c r="E283" s="6" t="s">
        <v>6161</v>
      </c>
      <c r="F283" s="8" t="s">
        <v>6162</v>
      </c>
      <c r="G283" s="17" t="n">
        <v>339.03</v>
      </c>
      <c r="H283" s="17" t="n">
        <v>288.18</v>
      </c>
      <c r="I283" s="17" t="n">
        <v>288.18</v>
      </c>
      <c r="J283" s="138" t="n">
        <f aca="false">+R283</f>
        <v>56505</v>
      </c>
      <c r="K283" s="6" t="s">
        <v>5471</v>
      </c>
      <c r="L283" s="6" t="n">
        <v>1</v>
      </c>
      <c r="M283" s="14"/>
      <c r="N283" s="14"/>
      <c r="O283" s="14"/>
      <c r="P283" s="173" t="s">
        <v>6163</v>
      </c>
      <c r="Q283" s="14"/>
      <c r="R283" s="152" t="n">
        <f aca="false">+W283*5</f>
        <v>56505</v>
      </c>
      <c r="S283" s="14"/>
      <c r="T283" s="14"/>
      <c r="U283" s="14"/>
      <c r="V283" s="14"/>
      <c r="W283" s="14" t="n">
        <v>11301</v>
      </c>
      <c r="X283" s="14"/>
      <c r="Y283" s="14"/>
      <c r="Z283" s="14"/>
      <c r="AA283" s="14"/>
      <c r="AB283" s="6" t="n">
        <v>1</v>
      </c>
      <c r="AC283" s="6" t="s">
        <v>6164</v>
      </c>
      <c r="AD283" s="6" t="s">
        <v>5383</v>
      </c>
      <c r="AE283" s="14"/>
      <c r="AF283" s="14"/>
      <c r="AG283" s="14"/>
      <c r="AH283" s="14"/>
      <c r="AI283" s="10" t="n">
        <f aca="false">+H283-I283</f>
        <v>0</v>
      </c>
      <c r="AJ283" s="139" t="n">
        <f aca="false">+I283/H283</f>
        <v>1</v>
      </c>
      <c r="AK283" s="140" t="n">
        <f aca="false">IF(AB283&gt;=1,H283-I283,"on going")</f>
        <v>0</v>
      </c>
      <c r="AL283" s="2"/>
      <c r="AM283" s="142"/>
      <c r="AN283" s="142"/>
      <c r="AO283" s="142"/>
      <c r="AP283" s="141"/>
      <c r="AQ283" s="142"/>
      <c r="AR283" s="141"/>
      <c r="AS283" s="141"/>
      <c r="AT283" s="141"/>
      <c r="AU283" s="142"/>
      <c r="AV283" s="142"/>
      <c r="AW283" s="142"/>
      <c r="AX283" s="141"/>
      <c r="AY283" s="14"/>
      <c r="AZ283" s="14"/>
      <c r="BA283" s="14"/>
      <c r="BB283" s="6" t="s">
        <v>703</v>
      </c>
      <c r="BC283" s="20"/>
      <c r="BD283" s="14"/>
    </row>
    <row collapsed="false" customFormat="false" customHeight="false" hidden="false" ht="15" outlineLevel="0" r="284">
      <c r="B284" s="6" t="s">
        <v>107</v>
      </c>
      <c r="C284" s="6" t="e">
        <f aca="false">IF(B284&lt;&gt;B283,VLOOKUP(B284,#REF!!$A$1:$B$21,2)*1000+1,C283+1)</f>
        <v>#REF!</v>
      </c>
      <c r="D284" s="6" t="s">
        <v>276</v>
      </c>
      <c r="E284" s="6" t="s">
        <v>6165</v>
      </c>
      <c r="F284" s="8" t="s">
        <v>6166</v>
      </c>
      <c r="G284" s="17" t="n">
        <v>299.73</v>
      </c>
      <c r="H284" s="17" t="n">
        <v>254.77</v>
      </c>
      <c r="I284" s="17" t="n">
        <v>254.77</v>
      </c>
      <c r="J284" s="138" t="n">
        <f aca="false">+R284</f>
        <v>49955</v>
      </c>
      <c r="K284" s="6" t="s">
        <v>5471</v>
      </c>
      <c r="L284" s="6" t="n">
        <v>1</v>
      </c>
      <c r="M284" s="14"/>
      <c r="N284" s="14"/>
      <c r="O284" s="14"/>
      <c r="P284" s="173" t="s">
        <v>6167</v>
      </c>
      <c r="Q284" s="14"/>
      <c r="R284" s="152" t="n">
        <f aca="false">+W284*5</f>
        <v>49955</v>
      </c>
      <c r="S284" s="14"/>
      <c r="T284" s="14"/>
      <c r="U284" s="14"/>
      <c r="V284" s="14"/>
      <c r="W284" s="14" t="n">
        <v>9991</v>
      </c>
      <c r="X284" s="14"/>
      <c r="Y284" s="14"/>
      <c r="Z284" s="14"/>
      <c r="AA284" s="14"/>
      <c r="AB284" s="6" t="n">
        <v>1</v>
      </c>
      <c r="AC284" s="6" t="s">
        <v>6164</v>
      </c>
      <c r="AD284" s="6" t="s">
        <v>5383</v>
      </c>
      <c r="AE284" s="14"/>
      <c r="AF284" s="14"/>
      <c r="AG284" s="14"/>
      <c r="AH284" s="14"/>
      <c r="AI284" s="10" t="n">
        <f aca="false">+H284-I284</f>
        <v>0</v>
      </c>
      <c r="AJ284" s="139" t="n">
        <f aca="false">+I284/H284</f>
        <v>1</v>
      </c>
      <c r="AK284" s="140" t="n">
        <f aca="false">IF(AB284&gt;=1,H284-I284,"on going")</f>
        <v>0</v>
      </c>
      <c r="AL284" s="2"/>
      <c r="AM284" s="142"/>
      <c r="AN284" s="142"/>
      <c r="AO284" s="150"/>
      <c r="AP284" s="141"/>
      <c r="AQ284" s="142"/>
      <c r="AR284" s="141"/>
      <c r="AS284" s="141"/>
      <c r="AT284" s="141"/>
      <c r="AU284" s="142"/>
      <c r="AV284" s="142"/>
      <c r="AW284" s="142"/>
      <c r="AX284" s="141"/>
      <c r="AY284" s="14"/>
      <c r="AZ284" s="14"/>
      <c r="BA284" s="14"/>
      <c r="BB284" s="6" t="s">
        <v>703</v>
      </c>
      <c r="BC284" s="20"/>
      <c r="BD284" s="14"/>
    </row>
    <row collapsed="false" customFormat="false" customHeight="false" hidden="false" ht="15" outlineLevel="0" r="285">
      <c r="B285" s="6" t="s">
        <v>78</v>
      </c>
      <c r="C285" s="6" t="e">
        <f aca="false">IF(B285&lt;&gt;B284,VLOOKUP(B285,#REF!!$A$1:$B$21,2)*1000+1,C284+1)</f>
        <v>#REF!</v>
      </c>
      <c r="D285" s="6" t="s">
        <v>276</v>
      </c>
      <c r="E285" s="6" t="s">
        <v>6168</v>
      </c>
      <c r="F285" s="8" t="s">
        <v>6169</v>
      </c>
      <c r="G285" s="17" t="n">
        <v>239.16</v>
      </c>
      <c r="H285" s="17" t="n">
        <v>203.29</v>
      </c>
      <c r="I285" s="17" t="n">
        <v>203.29</v>
      </c>
      <c r="J285" s="138" t="n">
        <f aca="false">+R285</f>
        <v>39860</v>
      </c>
      <c r="K285" s="6" t="s">
        <v>5471</v>
      </c>
      <c r="L285" s="6" t="n">
        <v>1</v>
      </c>
      <c r="M285" s="14"/>
      <c r="N285" s="14"/>
      <c r="O285" s="14"/>
      <c r="P285" s="173" t="s">
        <v>6170</v>
      </c>
      <c r="Q285" s="14"/>
      <c r="R285" s="152" t="n">
        <f aca="false">+W285*5</f>
        <v>39860</v>
      </c>
      <c r="S285" s="14"/>
      <c r="T285" s="14"/>
      <c r="U285" s="14"/>
      <c r="V285" s="14"/>
      <c r="W285" s="14" t="n">
        <v>7972</v>
      </c>
      <c r="X285" s="14"/>
      <c r="Y285" s="14"/>
      <c r="Z285" s="14"/>
      <c r="AA285" s="14"/>
      <c r="AB285" s="6" t="n">
        <v>1</v>
      </c>
      <c r="AC285" s="6" t="s">
        <v>6164</v>
      </c>
      <c r="AD285" s="6" t="s">
        <v>5383</v>
      </c>
      <c r="AE285" s="14"/>
      <c r="AF285" s="14"/>
      <c r="AG285" s="14"/>
      <c r="AH285" s="14"/>
      <c r="AI285" s="10" t="n">
        <f aca="false">+H285-I285</f>
        <v>0</v>
      </c>
      <c r="AJ285" s="139" t="n">
        <f aca="false">+I285/H285</f>
        <v>1</v>
      </c>
      <c r="AK285" s="140" t="n">
        <f aca="false">IF(AB285&gt;=1,H285-I285,"on going")</f>
        <v>0</v>
      </c>
      <c r="AL285" s="2"/>
      <c r="AM285" s="142"/>
      <c r="AN285" s="142"/>
      <c r="AO285" s="150"/>
      <c r="AP285" s="141"/>
      <c r="AQ285" s="142"/>
      <c r="AR285" s="141"/>
      <c r="AS285" s="141"/>
      <c r="AT285" s="141"/>
      <c r="AU285" s="142"/>
      <c r="AV285" s="142"/>
      <c r="AW285" s="142"/>
      <c r="AX285" s="142"/>
      <c r="AY285" s="14"/>
      <c r="AZ285" s="14"/>
      <c r="BA285" s="14"/>
      <c r="BB285" s="6" t="s">
        <v>703</v>
      </c>
      <c r="BC285" s="20"/>
      <c r="BD285" s="14"/>
    </row>
    <row collapsed="false" customFormat="false" customHeight="false" hidden="false" ht="15" outlineLevel="0" r="286">
      <c r="B286" s="6" t="s">
        <v>33</v>
      </c>
      <c r="C286" s="6" t="e">
        <f aca="false">IF(B286&lt;&gt;B285,VLOOKUP(B286,#REF!!$A$1:$B$21,2)*1000+1,C285+1)</f>
        <v>#REF!</v>
      </c>
      <c r="D286" s="6" t="s">
        <v>276</v>
      </c>
      <c r="E286" s="6" t="s">
        <v>6171</v>
      </c>
      <c r="F286" s="8" t="s">
        <v>6172</v>
      </c>
      <c r="G286" s="17" t="n">
        <v>330.3</v>
      </c>
      <c r="H286" s="17" t="n">
        <v>280.76</v>
      </c>
      <c r="I286" s="17" t="n">
        <v>262.88</v>
      </c>
      <c r="J286" s="138" t="n">
        <f aca="false">+R286</f>
        <v>55050</v>
      </c>
      <c r="K286" s="6" t="s">
        <v>5471</v>
      </c>
      <c r="L286" s="6" t="n">
        <v>1</v>
      </c>
      <c r="M286" s="14"/>
      <c r="N286" s="14"/>
      <c r="O286" s="14"/>
      <c r="P286" s="173" t="s">
        <v>6173</v>
      </c>
      <c r="Q286" s="14"/>
      <c r="R286" s="152" t="n">
        <f aca="false">+W286*5</f>
        <v>55050</v>
      </c>
      <c r="S286" s="14"/>
      <c r="T286" s="14"/>
      <c r="U286" s="14"/>
      <c r="V286" s="14"/>
      <c r="W286" s="14" t="n">
        <v>11010</v>
      </c>
      <c r="X286" s="14"/>
      <c r="Y286" s="14"/>
      <c r="Z286" s="14"/>
      <c r="AA286" s="14"/>
      <c r="AB286" s="6" t="n">
        <v>1</v>
      </c>
      <c r="AC286" s="6" t="s">
        <v>6164</v>
      </c>
      <c r="AD286" s="6" t="s">
        <v>5383</v>
      </c>
      <c r="AE286" s="14"/>
      <c r="AF286" s="14"/>
      <c r="AG286" s="14"/>
      <c r="AH286" s="14"/>
      <c r="AI286" s="10" t="n">
        <f aca="false">+H286-I286</f>
        <v>17.88</v>
      </c>
      <c r="AJ286" s="139" t="n">
        <f aca="false">+I286/H286</f>
        <v>0.936315714489243</v>
      </c>
      <c r="AK286" s="140" t="n">
        <f aca="false">IF(AB286&gt;=1,H286-I286,"on going")</f>
        <v>17.88</v>
      </c>
      <c r="AL286" s="2"/>
      <c r="AM286" s="142"/>
      <c r="AN286" s="142"/>
      <c r="AO286" s="150"/>
      <c r="AP286" s="141"/>
      <c r="AQ286" s="142"/>
      <c r="AR286" s="141"/>
      <c r="AS286" s="141"/>
      <c r="AT286" s="141"/>
      <c r="AU286" s="141"/>
      <c r="AV286" s="142"/>
      <c r="AW286" s="142"/>
      <c r="AX286" s="141"/>
      <c r="AY286" s="14"/>
      <c r="AZ286" s="14"/>
      <c r="BA286" s="14"/>
      <c r="BB286" s="6" t="s">
        <v>703</v>
      </c>
      <c r="BC286" s="20"/>
      <c r="BD286" s="14"/>
    </row>
    <row collapsed="false" customFormat="false" customHeight="false" hidden="false" ht="15" outlineLevel="0" r="287">
      <c r="B287" s="6" t="s">
        <v>48</v>
      </c>
      <c r="C287" s="6" t="e">
        <f aca="false">IF(B287&lt;&gt;B286,VLOOKUP(B287,#REF!!$A$1:$B$21,2)*1000+1,C286+1)</f>
        <v>#REF!</v>
      </c>
      <c r="D287" s="6" t="s">
        <v>276</v>
      </c>
      <c r="E287" s="6" t="s">
        <v>6174</v>
      </c>
      <c r="F287" s="8" t="s">
        <v>6175</v>
      </c>
      <c r="G287" s="17" t="n">
        <v>287.91</v>
      </c>
      <c r="H287" s="17" t="n">
        <v>244.72</v>
      </c>
      <c r="I287" s="17" t="n">
        <v>227.86</v>
      </c>
      <c r="J287" s="138" t="n">
        <f aca="false">+R287</f>
        <v>47985</v>
      </c>
      <c r="K287" s="6" t="s">
        <v>5471</v>
      </c>
      <c r="L287" s="6" t="n">
        <v>1</v>
      </c>
      <c r="M287" s="14"/>
      <c r="N287" s="14"/>
      <c r="O287" s="14"/>
      <c r="P287" s="173" t="s">
        <v>6176</v>
      </c>
      <c r="Q287" s="14"/>
      <c r="R287" s="152" t="n">
        <f aca="false">+W287*5</f>
        <v>47985</v>
      </c>
      <c r="S287" s="14"/>
      <c r="T287" s="14"/>
      <c r="U287" s="14"/>
      <c r="V287" s="14"/>
      <c r="W287" s="14" t="n">
        <v>9597</v>
      </c>
      <c r="X287" s="14"/>
      <c r="Y287" s="14"/>
      <c r="Z287" s="14"/>
      <c r="AA287" s="14"/>
      <c r="AB287" s="6" t="n">
        <v>1</v>
      </c>
      <c r="AC287" s="6" t="s">
        <v>6164</v>
      </c>
      <c r="AD287" s="6" t="s">
        <v>5383</v>
      </c>
      <c r="AE287" s="14"/>
      <c r="AF287" s="14"/>
      <c r="AG287" s="14"/>
      <c r="AH287" s="14"/>
      <c r="AI287" s="10" t="n">
        <f aca="false">+H287-I287</f>
        <v>16.86</v>
      </c>
      <c r="AJ287" s="139" t="n">
        <f aca="false">+I287/H287</f>
        <v>0.931104936253678</v>
      </c>
      <c r="AK287" s="140" t="n">
        <f aca="false">IF(AB287&gt;=1,H287-I287,"on going")</f>
        <v>16.86</v>
      </c>
      <c r="AL287" s="2"/>
      <c r="AM287" s="142"/>
      <c r="AN287" s="142"/>
      <c r="AO287" s="150"/>
      <c r="AP287" s="141"/>
      <c r="AQ287" s="142"/>
      <c r="AR287" s="142"/>
      <c r="AS287" s="141"/>
      <c r="AT287" s="141"/>
      <c r="AU287" s="142"/>
      <c r="AV287" s="142"/>
      <c r="AW287" s="142"/>
      <c r="AX287" s="142"/>
      <c r="AY287" s="14"/>
      <c r="AZ287" s="14"/>
      <c r="BA287" s="14"/>
      <c r="BB287" s="6" t="s">
        <v>703</v>
      </c>
      <c r="BC287" s="20"/>
      <c r="BD287" s="14"/>
    </row>
    <row collapsed="false" customFormat="false" customHeight="false" hidden="false" ht="15" outlineLevel="0" r="288">
      <c r="B288" s="6" t="s">
        <v>85</v>
      </c>
      <c r="C288" s="6" t="e">
        <f aca="false">IF(B288&lt;&gt;B287,VLOOKUP(B288,#REF!!$A$1:$B$21,2)*1000+1,C287+1)</f>
        <v>#REF!</v>
      </c>
      <c r="D288" s="6" t="s">
        <v>276</v>
      </c>
      <c r="E288" s="6" t="s">
        <v>6177</v>
      </c>
      <c r="F288" s="8" t="s">
        <v>6178</v>
      </c>
      <c r="G288" s="17" t="n">
        <v>435.45</v>
      </c>
      <c r="H288" s="17" t="n">
        <v>370.13</v>
      </c>
      <c r="I288" s="17" t="n">
        <v>370.13</v>
      </c>
      <c r="J288" s="174" t="n">
        <f aca="false">+R288</f>
        <v>72575</v>
      </c>
      <c r="K288" s="6" t="s">
        <v>5471</v>
      </c>
      <c r="L288" s="6" t="n">
        <v>1</v>
      </c>
      <c r="M288" s="14"/>
      <c r="N288" s="14"/>
      <c r="O288" s="14"/>
      <c r="P288" s="173" t="s">
        <v>6179</v>
      </c>
      <c r="Q288" s="14" t="n">
        <v>163</v>
      </c>
      <c r="R288" s="152" t="n">
        <f aca="false">+W288*5</f>
        <v>72575</v>
      </c>
      <c r="S288" s="14"/>
      <c r="T288" s="14"/>
      <c r="U288" s="14"/>
      <c r="V288" s="14"/>
      <c r="W288" s="152" t="n">
        <v>14515</v>
      </c>
      <c r="X288" s="14"/>
      <c r="Y288" s="14"/>
      <c r="Z288" s="14"/>
      <c r="AA288" s="14"/>
      <c r="AB288" s="6" t="n">
        <v>1</v>
      </c>
      <c r="AC288" s="6" t="s">
        <v>6164</v>
      </c>
      <c r="AD288" s="6" t="s">
        <v>5383</v>
      </c>
      <c r="AE288" s="14"/>
      <c r="AF288" s="14"/>
      <c r="AG288" s="14"/>
      <c r="AH288" s="14"/>
      <c r="AI288" s="10" t="n">
        <f aca="false">+H288-I288</f>
        <v>0</v>
      </c>
      <c r="AJ288" s="139" t="n">
        <f aca="false">+I288/H288</f>
        <v>1</v>
      </c>
      <c r="AK288" s="140" t="n">
        <f aca="false">IF(AB288&gt;=1,H288-I288,"on going")</f>
        <v>0</v>
      </c>
      <c r="AL288" s="2"/>
      <c r="AM288" s="142"/>
      <c r="AN288" s="142"/>
      <c r="AO288" s="142"/>
      <c r="AP288" s="141"/>
      <c r="AQ288" s="142"/>
      <c r="AR288" s="142"/>
      <c r="AS288" s="141"/>
      <c r="AT288" s="141"/>
      <c r="AU288" s="142"/>
      <c r="AV288" s="141"/>
      <c r="AW288" s="141"/>
      <c r="AX288" s="141"/>
      <c r="AY288" s="14"/>
      <c r="AZ288" s="14"/>
      <c r="BA288" s="14"/>
      <c r="BB288" s="6" t="s">
        <v>703</v>
      </c>
      <c r="BC288" s="20"/>
      <c r="BD288" s="14"/>
    </row>
    <row collapsed="false" customFormat="false" customHeight="false" hidden="false" ht="15" outlineLevel="0" r="289">
      <c r="B289" s="6" t="s">
        <v>36</v>
      </c>
      <c r="C289" s="6" t="e">
        <f aca="false">IF(B289&lt;&gt;B288,VLOOKUP(B289,#REF!!$A$1:$B$21,2)*1000+1,C288+1)</f>
        <v>#REF!</v>
      </c>
      <c r="D289" s="6" t="s">
        <v>276</v>
      </c>
      <c r="E289" s="6" t="s">
        <v>6180</v>
      </c>
      <c r="F289" s="8" t="s">
        <v>6181</v>
      </c>
      <c r="G289" s="17" t="n">
        <v>206.91</v>
      </c>
      <c r="H289" s="17" t="n">
        <v>175.87</v>
      </c>
      <c r="I289" s="17" t="n">
        <v>175.87</v>
      </c>
      <c r="J289" s="138" t="n">
        <f aca="false">+R289</f>
        <v>34485</v>
      </c>
      <c r="K289" s="6" t="s">
        <v>5471</v>
      </c>
      <c r="L289" s="6" t="n">
        <v>1</v>
      </c>
      <c r="M289" s="14"/>
      <c r="N289" s="14"/>
      <c r="O289" s="14"/>
      <c r="P289" s="173" t="s">
        <v>6182</v>
      </c>
      <c r="Q289" s="14"/>
      <c r="R289" s="152" t="n">
        <f aca="false">+W289*5</f>
        <v>34485</v>
      </c>
      <c r="S289" s="14"/>
      <c r="T289" s="14"/>
      <c r="U289" s="14"/>
      <c r="V289" s="14"/>
      <c r="W289" s="14" t="n">
        <v>6897</v>
      </c>
      <c r="X289" s="14"/>
      <c r="Y289" s="14"/>
      <c r="Z289" s="14"/>
      <c r="AA289" s="14"/>
      <c r="AB289" s="6" t="n">
        <v>1</v>
      </c>
      <c r="AC289" s="6" t="s">
        <v>6164</v>
      </c>
      <c r="AD289" s="6" t="s">
        <v>5383</v>
      </c>
      <c r="AE289" s="14"/>
      <c r="AF289" s="14"/>
      <c r="AG289" s="14"/>
      <c r="AH289" s="14"/>
      <c r="AI289" s="10" t="n">
        <f aca="false">+H289-I289</f>
        <v>0</v>
      </c>
      <c r="AJ289" s="139" t="n">
        <f aca="false">+I289/H289</f>
        <v>1</v>
      </c>
      <c r="AK289" s="140" t="n">
        <f aca="false">IF(AB289&gt;=1,H289-I289,"on going")</f>
        <v>0</v>
      </c>
      <c r="AL289" s="2"/>
      <c r="AM289" s="142"/>
      <c r="AN289" s="142"/>
      <c r="AO289" s="142"/>
      <c r="AP289" s="141"/>
      <c r="AQ289" s="141"/>
      <c r="AR289" s="142"/>
      <c r="AS289" s="141"/>
      <c r="AT289" s="141"/>
      <c r="AU289" s="141"/>
      <c r="AV289" s="141"/>
      <c r="AW289" s="141"/>
      <c r="AX289" s="142"/>
      <c r="AY289" s="14"/>
      <c r="AZ289" s="14"/>
      <c r="BA289" s="14"/>
      <c r="BB289" s="6" t="s">
        <v>703</v>
      </c>
      <c r="BC289" s="20"/>
      <c r="BD289" s="14"/>
    </row>
    <row collapsed="false" customFormat="false" customHeight="false" hidden="false" ht="15" outlineLevel="0" r="290">
      <c r="B290" s="6" t="s">
        <v>70</v>
      </c>
      <c r="C290" s="6" t="e">
        <f aca="false">IF(B290&lt;&gt;B289,VLOOKUP(B290,#REF!!$A$1:$B$21,2)*1000+1,C289+1)</f>
        <v>#REF!</v>
      </c>
      <c r="D290" s="6" t="s">
        <v>276</v>
      </c>
      <c r="E290" s="6" t="s">
        <v>6183</v>
      </c>
      <c r="F290" s="8" t="s">
        <v>6184</v>
      </c>
      <c r="G290" s="17" t="n">
        <v>468.72</v>
      </c>
      <c r="H290" s="17" t="n">
        <v>398.41</v>
      </c>
      <c r="I290" s="17" t="n">
        <v>398.41</v>
      </c>
      <c r="J290" s="174" t="n">
        <f aca="false">+R290</f>
        <v>78075</v>
      </c>
      <c r="K290" s="6" t="s">
        <v>5471</v>
      </c>
      <c r="L290" s="6" t="n">
        <v>1</v>
      </c>
      <c r="M290" s="14"/>
      <c r="N290" s="14"/>
      <c r="O290" s="14"/>
      <c r="P290" s="173" t="s">
        <v>6185</v>
      </c>
      <c r="Q290" s="14" t="n">
        <v>245</v>
      </c>
      <c r="R290" s="152" t="n">
        <f aca="false">+W290*5</f>
        <v>78075</v>
      </c>
      <c r="S290" s="14"/>
      <c r="T290" s="14"/>
      <c r="U290" s="14"/>
      <c r="V290" s="14"/>
      <c r="W290" s="152" t="n">
        <v>15615</v>
      </c>
      <c r="X290" s="14"/>
      <c r="Y290" s="14"/>
      <c r="Z290" s="14"/>
      <c r="AA290" s="14"/>
      <c r="AB290" s="6" t="n">
        <v>1</v>
      </c>
      <c r="AC290" s="6" t="s">
        <v>6164</v>
      </c>
      <c r="AD290" s="6" t="s">
        <v>5383</v>
      </c>
      <c r="AE290" s="14" t="n">
        <v>2010</v>
      </c>
      <c r="AF290" s="14"/>
      <c r="AG290" s="14"/>
      <c r="AH290" s="14"/>
      <c r="AI290" s="10" t="n">
        <f aca="false">+H290-I290</f>
        <v>0</v>
      </c>
      <c r="AJ290" s="139" t="n">
        <f aca="false">+I290/H290</f>
        <v>1</v>
      </c>
      <c r="AK290" s="140" t="n">
        <f aca="false">IF(AB290&gt;=1,H290-I290,"on going")</f>
        <v>0</v>
      </c>
      <c r="AL290" s="2"/>
      <c r="AM290" s="142"/>
      <c r="AN290" s="142"/>
      <c r="AO290" s="142"/>
      <c r="AP290" s="141"/>
      <c r="AQ290" s="142"/>
      <c r="AR290" s="142"/>
      <c r="AS290" s="142"/>
      <c r="AT290" s="142"/>
      <c r="AU290" s="150"/>
      <c r="AV290" s="150"/>
      <c r="AW290" s="150"/>
      <c r="AX290" s="141"/>
      <c r="AY290" s="14"/>
      <c r="AZ290" s="14"/>
      <c r="BA290" s="14"/>
      <c r="BB290" s="6" t="s">
        <v>703</v>
      </c>
      <c r="BC290" s="20"/>
      <c r="BD290" s="14"/>
    </row>
    <row collapsed="false" customFormat="false" customHeight="false" hidden="false" ht="15" outlineLevel="0" r="291">
      <c r="B291" s="6" t="s">
        <v>51</v>
      </c>
      <c r="C291" s="6" t="e">
        <f aca="false">IF(B291&lt;&gt;B290,VLOOKUP(B291,#REF!!$A$1:$B$21,2)*1000+1,C290+1)</f>
        <v>#REF!</v>
      </c>
      <c r="D291" s="6" t="s">
        <v>276</v>
      </c>
      <c r="E291" s="6" t="s">
        <v>6186</v>
      </c>
      <c r="F291" s="8" t="s">
        <v>6187</v>
      </c>
      <c r="G291" s="17" t="n">
        <v>202.8</v>
      </c>
      <c r="H291" s="17" t="n">
        <v>172.38</v>
      </c>
      <c r="I291" s="17" t="n">
        <v>172.38</v>
      </c>
      <c r="J291" s="138" t="n">
        <f aca="false">+R291</f>
        <v>33800</v>
      </c>
      <c r="K291" s="6" t="s">
        <v>5471</v>
      </c>
      <c r="L291" s="6" t="n">
        <v>1</v>
      </c>
      <c r="M291" s="14"/>
      <c r="N291" s="14"/>
      <c r="O291" s="14"/>
      <c r="P291" s="173" t="s">
        <v>6188</v>
      </c>
      <c r="Q291" s="14"/>
      <c r="R291" s="152" t="n">
        <f aca="false">+W291*5</f>
        <v>33800</v>
      </c>
      <c r="S291" s="14"/>
      <c r="T291" s="14"/>
      <c r="U291" s="14"/>
      <c r="V291" s="14"/>
      <c r="W291" s="14" t="n">
        <v>6760</v>
      </c>
      <c r="X291" s="14"/>
      <c r="Y291" s="14"/>
      <c r="Z291" s="14"/>
      <c r="AA291" s="14"/>
      <c r="AB291" s="6" t="n">
        <v>1</v>
      </c>
      <c r="AC291" s="6" t="s">
        <v>6164</v>
      </c>
      <c r="AD291" s="6" t="s">
        <v>5383</v>
      </c>
      <c r="AE291" s="14"/>
      <c r="AF291" s="14"/>
      <c r="AG291" s="14"/>
      <c r="AH291" s="14"/>
      <c r="AI291" s="10" t="n">
        <f aca="false">+H291-I291</f>
        <v>0</v>
      </c>
      <c r="AJ291" s="139" t="n">
        <f aca="false">+I291/H291</f>
        <v>1</v>
      </c>
      <c r="AK291" s="140" t="n">
        <f aca="false">IF(AB291&gt;=1,H291-I291,"on going")</f>
        <v>0</v>
      </c>
      <c r="AL291" s="2"/>
      <c r="AM291" s="142"/>
      <c r="AN291" s="142"/>
      <c r="AO291" s="142"/>
      <c r="AP291" s="142"/>
      <c r="AQ291" s="150"/>
      <c r="AR291" s="141"/>
      <c r="AS291" s="142"/>
      <c r="AT291" s="142"/>
      <c r="AU291" s="142"/>
      <c r="AV291" s="141"/>
      <c r="AW291" s="141"/>
      <c r="AX291" s="142"/>
      <c r="AY291" s="14"/>
      <c r="AZ291" s="11"/>
      <c r="BA291" s="14"/>
      <c r="BB291" s="6" t="s">
        <v>703</v>
      </c>
      <c r="BC291" s="20"/>
      <c r="BD291" s="11"/>
    </row>
    <row collapsed="false" customFormat="false" customHeight="false" hidden="false" ht="15" outlineLevel="0" r="292">
      <c r="B292" s="6" t="s">
        <v>61</v>
      </c>
      <c r="C292" s="6" t="e">
        <f aca="false">IF(B292&lt;&gt;B291,VLOOKUP(B292,#REF!!$A$1:$B$21,2)*1000+1,C291+1)</f>
        <v>#REF!</v>
      </c>
      <c r="D292" s="6" t="s">
        <v>276</v>
      </c>
      <c r="E292" s="6" t="s">
        <v>6189</v>
      </c>
      <c r="F292" s="8" t="s">
        <v>6190</v>
      </c>
      <c r="G292" s="17" t="n">
        <v>81.42</v>
      </c>
      <c r="H292" s="17" t="n">
        <v>69.21</v>
      </c>
      <c r="I292" s="17" t="n">
        <v>69.21</v>
      </c>
      <c r="J292" s="138" t="n">
        <f aca="false">+R292</f>
        <v>13570</v>
      </c>
      <c r="K292" s="6" t="s">
        <v>5471</v>
      </c>
      <c r="L292" s="6" t="n">
        <v>1</v>
      </c>
      <c r="M292" s="14"/>
      <c r="N292" s="14"/>
      <c r="O292" s="14"/>
      <c r="P292" s="173" t="s">
        <v>6191</v>
      </c>
      <c r="Q292" s="14"/>
      <c r="R292" s="152" t="n">
        <f aca="false">+W292*5</f>
        <v>13570</v>
      </c>
      <c r="S292" s="14"/>
      <c r="T292" s="14"/>
      <c r="U292" s="14"/>
      <c r="V292" s="14"/>
      <c r="W292" s="14" t="n">
        <v>2714</v>
      </c>
      <c r="X292" s="14"/>
      <c r="Y292" s="14"/>
      <c r="Z292" s="14"/>
      <c r="AA292" s="14"/>
      <c r="AB292" s="6" t="n">
        <v>1</v>
      </c>
      <c r="AC292" s="6" t="s">
        <v>6164</v>
      </c>
      <c r="AD292" s="6" t="s">
        <v>5383</v>
      </c>
      <c r="AE292" s="14"/>
      <c r="AF292" s="14"/>
      <c r="AG292" s="14"/>
      <c r="AH292" s="14"/>
      <c r="AI292" s="10" t="n">
        <f aca="false">+H292-I292</f>
        <v>0</v>
      </c>
      <c r="AJ292" s="139" t="n">
        <f aca="false">+I292/H292</f>
        <v>1</v>
      </c>
      <c r="AK292" s="140" t="n">
        <f aca="false">IF(AB292&gt;=1,H292-I292,"on going")</f>
        <v>0</v>
      </c>
      <c r="AL292" s="2"/>
      <c r="AM292" s="142"/>
      <c r="AN292" s="142"/>
      <c r="AO292" s="150"/>
      <c r="AP292" s="142"/>
      <c r="AQ292" s="141"/>
      <c r="AR292" s="141"/>
      <c r="AS292" s="142"/>
      <c r="AT292" s="142"/>
      <c r="AU292" s="141"/>
      <c r="AV292" s="142"/>
      <c r="AW292" s="142"/>
      <c r="AX292" s="141"/>
      <c r="AY292" s="14"/>
      <c r="AZ292" s="14"/>
      <c r="BA292" s="14"/>
      <c r="BB292" s="6" t="s">
        <v>703</v>
      </c>
      <c r="BC292" s="20"/>
      <c r="BD292" s="14"/>
    </row>
    <row collapsed="false" customFormat="false" customHeight="false" hidden="false" ht="15" outlineLevel="0" r="293">
      <c r="B293" s="6" t="s">
        <v>82</v>
      </c>
      <c r="C293" s="6" t="e">
        <f aca="false">IF(B293&lt;&gt;B292,VLOOKUP(B293,#REF!!$A$1:$B$21,2)*1000+1,C292+1)</f>
        <v>#REF!</v>
      </c>
      <c r="D293" s="6" t="s">
        <v>276</v>
      </c>
      <c r="E293" s="6" t="s">
        <v>6192</v>
      </c>
      <c r="F293" s="8" t="s">
        <v>6193</v>
      </c>
      <c r="G293" s="17" t="n">
        <v>391.95</v>
      </c>
      <c r="H293" s="17" t="n">
        <v>333.16</v>
      </c>
      <c r="I293" s="17" t="n">
        <v>333.16</v>
      </c>
      <c r="J293" s="138" t="n">
        <f aca="false">+R293</f>
        <v>42130</v>
      </c>
      <c r="K293" s="6" t="s">
        <v>5471</v>
      </c>
      <c r="L293" s="6" t="n">
        <v>1</v>
      </c>
      <c r="M293" s="14"/>
      <c r="N293" s="14"/>
      <c r="O293" s="14"/>
      <c r="P293" s="173" t="s">
        <v>6194</v>
      </c>
      <c r="Q293" s="14" t="n">
        <v>73</v>
      </c>
      <c r="R293" s="152" t="n">
        <v>42130</v>
      </c>
      <c r="S293" s="14"/>
      <c r="T293" s="14"/>
      <c r="U293" s="14"/>
      <c r="V293" s="14"/>
      <c r="W293" s="14" t="n">
        <v>13065</v>
      </c>
      <c r="X293" s="14"/>
      <c r="Y293" s="14"/>
      <c r="Z293" s="14"/>
      <c r="AA293" s="14"/>
      <c r="AB293" s="6" t="n">
        <v>1</v>
      </c>
      <c r="AC293" s="6" t="s">
        <v>6164</v>
      </c>
      <c r="AD293" s="6" t="s">
        <v>5383</v>
      </c>
      <c r="AE293" s="14"/>
      <c r="AF293" s="14"/>
      <c r="AG293" s="14"/>
      <c r="AH293" s="14"/>
      <c r="AI293" s="10" t="n">
        <f aca="false">+H293-I293</f>
        <v>0</v>
      </c>
      <c r="AJ293" s="139" t="n">
        <f aca="false">+I293/H293</f>
        <v>1</v>
      </c>
      <c r="AK293" s="140" t="n">
        <f aca="false">IF(AB293&gt;=1,H293-I293,"on going")</f>
        <v>0</v>
      </c>
      <c r="AL293" s="2"/>
      <c r="AM293" s="142"/>
      <c r="AN293" s="142"/>
      <c r="AO293" s="150"/>
      <c r="AP293" s="142"/>
      <c r="AQ293" s="142"/>
      <c r="AR293" s="141"/>
      <c r="AS293" s="142"/>
      <c r="AT293" s="142"/>
      <c r="AU293" s="142"/>
      <c r="AV293" s="142"/>
      <c r="AW293" s="142"/>
      <c r="AX293" s="150"/>
      <c r="AY293" s="14"/>
      <c r="AZ293" s="11"/>
      <c r="BA293" s="14"/>
      <c r="BB293" s="6" t="s">
        <v>703</v>
      </c>
      <c r="BC293" s="20"/>
      <c r="BD293" s="11" t="s">
        <v>6195</v>
      </c>
    </row>
    <row collapsed="false" customFormat="false" customHeight="false" hidden="false" ht="15" outlineLevel="0" r="294">
      <c r="B294" s="6" t="s">
        <v>91</v>
      </c>
      <c r="C294" s="6" t="e">
        <f aca="false">IF(B294&lt;&gt;B293,VLOOKUP(B294,#REF!!$A$1:$B$21,2)*1000+1,C293+1)</f>
        <v>#REF!</v>
      </c>
      <c r="D294" s="6" t="s">
        <v>276</v>
      </c>
      <c r="E294" s="6" t="s">
        <v>6196</v>
      </c>
      <c r="F294" s="8" t="s">
        <v>6197</v>
      </c>
      <c r="G294" s="17" t="n">
        <v>380.16</v>
      </c>
      <c r="H294" s="17" t="n">
        <v>323.14</v>
      </c>
      <c r="I294" s="17" t="n">
        <v>323.14</v>
      </c>
      <c r="J294" s="138" t="n">
        <f aca="false">+R294</f>
        <v>63360</v>
      </c>
      <c r="K294" s="6" t="s">
        <v>5471</v>
      </c>
      <c r="L294" s="6" t="n">
        <v>1</v>
      </c>
      <c r="M294" s="14"/>
      <c r="N294" s="14"/>
      <c r="O294" s="14"/>
      <c r="P294" s="173" t="s">
        <v>6198</v>
      </c>
      <c r="Q294" s="14"/>
      <c r="R294" s="152" t="n">
        <f aca="false">+W294*5</f>
        <v>63360</v>
      </c>
      <c r="S294" s="14"/>
      <c r="T294" s="14"/>
      <c r="U294" s="14"/>
      <c r="V294" s="14"/>
      <c r="W294" s="14" t="n">
        <v>12672</v>
      </c>
      <c r="X294" s="14"/>
      <c r="Y294" s="14"/>
      <c r="Z294" s="14"/>
      <c r="AA294" s="14"/>
      <c r="AB294" s="6" t="n">
        <v>1</v>
      </c>
      <c r="AC294" s="6" t="s">
        <v>6164</v>
      </c>
      <c r="AD294" s="6" t="s">
        <v>5383</v>
      </c>
      <c r="AE294" s="14"/>
      <c r="AF294" s="14"/>
      <c r="AG294" s="14"/>
      <c r="AH294" s="14"/>
      <c r="AI294" s="10" t="n">
        <f aca="false">+H294-I294</f>
        <v>0</v>
      </c>
      <c r="AJ294" s="139" t="n">
        <f aca="false">+I294/H294</f>
        <v>1</v>
      </c>
      <c r="AK294" s="140" t="n">
        <f aca="false">IF(AB294&gt;=1,H294-I294,"on going")</f>
        <v>0</v>
      </c>
      <c r="AL294" s="2"/>
      <c r="AM294" s="142"/>
      <c r="AN294" s="142"/>
      <c r="AO294" s="150"/>
      <c r="AP294" s="150"/>
      <c r="AQ294" s="150"/>
      <c r="AR294" s="150"/>
      <c r="AS294" s="150"/>
      <c r="AT294" s="150"/>
      <c r="AU294" s="150"/>
      <c r="AV294" s="150"/>
      <c r="AW294" s="150"/>
      <c r="AX294" s="150"/>
      <c r="AY294" s="14"/>
      <c r="AZ294" s="11"/>
      <c r="BA294" s="14"/>
      <c r="BB294" s="6" t="s">
        <v>703</v>
      </c>
      <c r="BC294" s="20"/>
      <c r="BD294" s="11"/>
    </row>
    <row collapsed="false" customFormat="false" customHeight="false" hidden="false" ht="15" outlineLevel="0" r="295">
      <c r="B295" s="6" t="s">
        <v>54</v>
      </c>
      <c r="C295" s="6" t="e">
        <f aca="false">IF(B295&lt;&gt;B294,VLOOKUP(B295,#REF!!$A$1:$B$21,2)*1000+1,C294+1)</f>
        <v>#REF!</v>
      </c>
      <c r="D295" s="6" t="s">
        <v>276</v>
      </c>
      <c r="E295" s="6" t="s">
        <v>6199</v>
      </c>
      <c r="F295" s="8" t="s">
        <v>6200</v>
      </c>
      <c r="G295" s="17" t="n">
        <v>1194.02</v>
      </c>
      <c r="H295" s="17" t="n">
        <v>955.22</v>
      </c>
      <c r="I295" s="17" t="n">
        <v>827.06</v>
      </c>
      <c r="J295" s="17" t="n">
        <v>25.986</v>
      </c>
      <c r="K295" s="6" t="s">
        <v>454</v>
      </c>
      <c r="L295" s="6" t="n">
        <v>1</v>
      </c>
      <c r="M295" s="14"/>
      <c r="N295" s="14"/>
      <c r="O295" s="14"/>
      <c r="P295" s="14" t="n">
        <v>4.78</v>
      </c>
      <c r="Q295" s="14" t="n">
        <v>8</v>
      </c>
      <c r="R295" s="14"/>
      <c r="S295" s="14"/>
      <c r="T295" s="14"/>
      <c r="U295" s="14"/>
      <c r="V295" s="14" t="n">
        <v>4</v>
      </c>
      <c r="W295" s="14"/>
      <c r="X295" s="14"/>
      <c r="Y295" s="14"/>
      <c r="Z295" s="14"/>
      <c r="AA295" s="14"/>
      <c r="AB295" s="6" t="n">
        <v>1</v>
      </c>
      <c r="AC295" s="6" t="s">
        <v>6133</v>
      </c>
      <c r="AD295" s="6" t="s">
        <v>5383</v>
      </c>
      <c r="AE295" s="14"/>
      <c r="AF295" s="14"/>
      <c r="AG295" s="14"/>
      <c r="AH295" s="14"/>
      <c r="AI295" s="10" t="n">
        <f aca="false">+H295-I295</f>
        <v>128.16</v>
      </c>
      <c r="AJ295" s="139" t="n">
        <f aca="false">+I295/H295</f>
        <v>0.865831954942317</v>
      </c>
      <c r="AK295" s="140" t="n">
        <f aca="false">IF(AB295&gt;=1,H295-I295,"on going")</f>
        <v>128.16</v>
      </c>
      <c r="AL295" s="2"/>
      <c r="AM295" s="142"/>
      <c r="AN295" s="142"/>
      <c r="AO295" s="150"/>
      <c r="AP295" s="142"/>
      <c r="AQ295" s="142"/>
      <c r="AR295" s="142"/>
      <c r="AS295" s="150"/>
      <c r="AT295" s="150"/>
      <c r="AU295" s="141"/>
      <c r="AV295" s="150"/>
      <c r="AW295" s="150"/>
      <c r="AX295" s="141"/>
      <c r="AY295" s="14"/>
      <c r="AZ295" s="14"/>
      <c r="BA295" s="14"/>
      <c r="BB295" s="6" t="s">
        <v>458</v>
      </c>
      <c r="BC295" s="20"/>
      <c r="BD295" s="14"/>
    </row>
    <row collapsed="false" customFormat="false" customHeight="false" hidden="false" ht="15" outlineLevel="0" r="296">
      <c r="B296" s="6" t="s">
        <v>54</v>
      </c>
      <c r="C296" s="6" t="e">
        <f aca="false">IF(B296&lt;&gt;B295,VLOOKUP(B296,#REF!!$A$1:$B$21,2)*1000+1,C295+1)</f>
        <v>#REF!</v>
      </c>
      <c r="D296" s="6" t="s">
        <v>276</v>
      </c>
      <c r="E296" s="6" t="s">
        <v>6201</v>
      </c>
      <c r="F296" s="8" t="s">
        <v>6202</v>
      </c>
      <c r="G296" s="17" t="n">
        <v>453.35</v>
      </c>
      <c r="H296" s="17" t="n">
        <v>362.68</v>
      </c>
      <c r="I296" s="17" t="n">
        <v>362.68</v>
      </c>
      <c r="J296" s="138" t="n">
        <v>9.48</v>
      </c>
      <c r="K296" s="6" t="s">
        <v>454</v>
      </c>
      <c r="L296" s="6" t="n">
        <v>1</v>
      </c>
      <c r="M296" s="14"/>
      <c r="N296" s="14"/>
      <c r="O296" s="14"/>
      <c r="P296" s="14" t="n">
        <v>1.81</v>
      </c>
      <c r="Q296" s="14" t="n">
        <v>2</v>
      </c>
      <c r="R296" s="14"/>
      <c r="S296" s="14"/>
      <c r="T296" s="14"/>
      <c r="U296" s="14"/>
      <c r="V296" s="14" t="n">
        <v>2</v>
      </c>
      <c r="W296" s="14"/>
      <c r="X296" s="14"/>
      <c r="Y296" s="14"/>
      <c r="Z296" s="14"/>
      <c r="AA296" s="14"/>
      <c r="AB296" s="6" t="n">
        <v>1</v>
      </c>
      <c r="AC296" s="6" t="s">
        <v>6133</v>
      </c>
      <c r="AD296" s="6" t="s">
        <v>5383</v>
      </c>
      <c r="AE296" s="14"/>
      <c r="AF296" s="14"/>
      <c r="AG296" s="14"/>
      <c r="AH296" s="14"/>
      <c r="AI296" s="10" t="n">
        <f aca="false">+H296-I296</f>
        <v>0</v>
      </c>
      <c r="AJ296" s="139" t="n">
        <f aca="false">+I296/H296</f>
        <v>1</v>
      </c>
      <c r="AK296" s="140" t="n">
        <f aca="false">IF(AB296&gt;=1,H296-I296,"on going")</f>
        <v>0</v>
      </c>
      <c r="AL296" s="2"/>
      <c r="AM296" s="142"/>
      <c r="AN296" s="142"/>
      <c r="AO296" s="141"/>
      <c r="AP296" s="142"/>
      <c r="AQ296" s="142"/>
      <c r="AR296" s="142"/>
      <c r="AS296" s="150"/>
      <c r="AT296" s="150"/>
      <c r="AU296" s="141"/>
      <c r="AV296" s="150"/>
      <c r="AW296" s="150"/>
      <c r="AX296" s="141"/>
      <c r="AY296" s="14"/>
      <c r="AZ296" s="14"/>
      <c r="BA296" s="14"/>
      <c r="BB296" s="6" t="s">
        <v>458</v>
      </c>
      <c r="BC296" s="20"/>
      <c r="BD296" s="14"/>
    </row>
    <row collapsed="false" customFormat="false" customHeight="false" hidden="false" ht="15" outlineLevel="0" r="297">
      <c r="B297" s="6" t="s">
        <v>54</v>
      </c>
      <c r="C297" s="6" t="e">
        <f aca="false">IF(B297&lt;&gt;B296,VLOOKUP(B297,#REF!!$A$1:$B$21,2)*1000+1,C296+1)</f>
        <v>#REF!</v>
      </c>
      <c r="D297" s="6" t="s">
        <v>276</v>
      </c>
      <c r="E297" s="6" t="s">
        <v>6203</v>
      </c>
      <c r="F297" s="8" t="s">
        <v>6204</v>
      </c>
      <c r="G297" s="17" t="n">
        <v>856.4</v>
      </c>
      <c r="H297" s="17" t="n">
        <v>685.12</v>
      </c>
      <c r="I297" s="17" t="n">
        <v>685.12</v>
      </c>
      <c r="J297" s="138" t="n">
        <v>17.64</v>
      </c>
      <c r="K297" s="6" t="s">
        <v>454</v>
      </c>
      <c r="L297" s="6" t="n">
        <v>1</v>
      </c>
      <c r="M297" s="14"/>
      <c r="N297" s="14"/>
      <c r="O297" s="14"/>
      <c r="P297" s="14" t="n">
        <v>3.43</v>
      </c>
      <c r="Q297" s="14" t="n">
        <v>12</v>
      </c>
      <c r="R297" s="14"/>
      <c r="S297" s="14"/>
      <c r="T297" s="14"/>
      <c r="U297" s="14"/>
      <c r="V297" s="14" t="n">
        <v>2</v>
      </c>
      <c r="W297" s="14"/>
      <c r="X297" s="14"/>
      <c r="Y297" s="14"/>
      <c r="Z297" s="14"/>
      <c r="AA297" s="14"/>
      <c r="AB297" s="6" t="n">
        <v>1</v>
      </c>
      <c r="AC297" s="6" t="s">
        <v>6133</v>
      </c>
      <c r="AD297" s="6" t="s">
        <v>5383</v>
      </c>
      <c r="AE297" s="14"/>
      <c r="AF297" s="14"/>
      <c r="AG297" s="14"/>
      <c r="AH297" s="14"/>
      <c r="AI297" s="10" t="n">
        <f aca="false">+H297-I297</f>
        <v>0</v>
      </c>
      <c r="AJ297" s="139" t="n">
        <f aca="false">+I297/H297</f>
        <v>1</v>
      </c>
      <c r="AK297" s="140" t="n">
        <f aca="false">IF(AB297&gt;=1,H297-I297,"on going")</f>
        <v>0</v>
      </c>
      <c r="AL297" s="2"/>
      <c r="AM297" s="142"/>
      <c r="AN297" s="142"/>
      <c r="AO297" s="141"/>
      <c r="AP297" s="142"/>
      <c r="AQ297" s="142"/>
      <c r="AR297" s="142"/>
      <c r="AS297" s="150"/>
      <c r="AT297" s="150"/>
      <c r="AU297" s="142"/>
      <c r="AV297" s="150"/>
      <c r="AW297" s="150"/>
      <c r="AX297" s="141"/>
      <c r="AY297" s="14"/>
      <c r="AZ297" s="14"/>
      <c r="BA297" s="14"/>
      <c r="BB297" s="6" t="s">
        <v>458</v>
      </c>
      <c r="BC297" s="20"/>
      <c r="BD297" s="14"/>
    </row>
    <row collapsed="false" customFormat="false" customHeight="false" hidden="false" ht="15" outlineLevel="0" r="298">
      <c r="B298" s="6" t="s">
        <v>78</v>
      </c>
      <c r="C298" s="6" t="e">
        <f aca="false">IF(B298&lt;&gt;B297,VLOOKUP(B298,#REF!!$A$1:$B$21,2)*1000+1,C297+1)</f>
        <v>#REF!</v>
      </c>
      <c r="D298" s="6" t="s">
        <v>65</v>
      </c>
      <c r="E298" s="6" t="s">
        <v>6205</v>
      </c>
      <c r="F298" s="8" t="s">
        <v>6206</v>
      </c>
      <c r="G298" s="17" t="n">
        <v>60</v>
      </c>
      <c r="H298" s="17" t="n">
        <v>45.67</v>
      </c>
      <c r="I298" s="17" t="n">
        <v>40.9</v>
      </c>
      <c r="J298" s="138" t="n">
        <v>7</v>
      </c>
      <c r="K298" s="6" t="s">
        <v>6132</v>
      </c>
      <c r="L298" s="6" t="n">
        <v>1</v>
      </c>
      <c r="M298" s="14"/>
      <c r="N298" s="14"/>
      <c r="O298" s="14"/>
      <c r="P298" s="14" t="n">
        <v>0.16</v>
      </c>
      <c r="Q298" s="14" t="n">
        <v>7</v>
      </c>
      <c r="R298" s="14" t="n">
        <v>49155</v>
      </c>
      <c r="S298" s="14"/>
      <c r="T298" s="14" t="n">
        <v>1</v>
      </c>
      <c r="U298" s="14" t="n">
        <v>5</v>
      </c>
      <c r="V298" s="14" t="n">
        <v>2</v>
      </c>
      <c r="W298" s="14"/>
      <c r="X298" s="14"/>
      <c r="Y298" s="14"/>
      <c r="Z298" s="14"/>
      <c r="AA298" s="14"/>
      <c r="AB298" s="6" t="n">
        <v>1</v>
      </c>
      <c r="AC298" s="6" t="s">
        <v>6207</v>
      </c>
      <c r="AD298" s="6" t="s">
        <v>5800</v>
      </c>
      <c r="AE298" s="14"/>
      <c r="AF298" s="14"/>
      <c r="AG298" s="14"/>
      <c r="AH298" s="14"/>
      <c r="AI298" s="10" t="n">
        <f aca="false">+H298-I298</f>
        <v>4.77</v>
      </c>
      <c r="AJ298" s="139" t="n">
        <f aca="false">+I298/H298</f>
        <v>0.895555068973068</v>
      </c>
      <c r="AK298" s="140" t="n">
        <f aca="false">IF(AB298&gt;=1,H298-I298,"on going")</f>
        <v>4.77</v>
      </c>
      <c r="AL298" s="2"/>
      <c r="AM298" s="142"/>
      <c r="AN298" s="142"/>
      <c r="AO298" s="141"/>
      <c r="AP298" s="141"/>
      <c r="AQ298" s="142"/>
      <c r="AR298" s="141"/>
      <c r="AS298" s="141"/>
      <c r="AT298" s="141"/>
      <c r="AU298" s="142"/>
      <c r="AV298" s="142"/>
      <c r="AW298" s="142"/>
      <c r="AX298" s="150"/>
      <c r="AY298" s="14"/>
      <c r="AZ298" s="14"/>
      <c r="BA298" s="14"/>
      <c r="BB298" s="6" t="s">
        <v>458</v>
      </c>
      <c r="BC298" s="20"/>
      <c r="BD298" s="14"/>
    </row>
    <row collapsed="false" customFormat="false" customHeight="false" hidden="false" ht="15" outlineLevel="0" r="299">
      <c r="B299" s="6" t="s">
        <v>78</v>
      </c>
      <c r="C299" s="6" t="e">
        <f aca="false">IF(B299&lt;&gt;B298,VLOOKUP(B299,#REF!!$A$1:$B$21,2)*1000+1,C298+1)</f>
        <v>#REF!</v>
      </c>
      <c r="D299" s="6" t="s">
        <v>65</v>
      </c>
      <c r="E299" s="6" t="s">
        <v>6208</v>
      </c>
      <c r="F299" s="8" t="s">
        <v>6209</v>
      </c>
      <c r="G299" s="17" t="n">
        <v>30</v>
      </c>
      <c r="H299" s="17" t="n">
        <v>22.82</v>
      </c>
      <c r="I299" s="17" t="n">
        <v>13.45</v>
      </c>
      <c r="J299" s="138" t="n">
        <v>7</v>
      </c>
      <c r="K299" s="6" t="s">
        <v>6132</v>
      </c>
      <c r="L299" s="6" t="n">
        <v>1</v>
      </c>
      <c r="M299" s="14"/>
      <c r="N299" s="14"/>
      <c r="O299" s="14"/>
      <c r="P299" s="14" t="n">
        <v>0.08</v>
      </c>
      <c r="Q299" s="14" t="n">
        <v>5</v>
      </c>
      <c r="R299" s="14" t="n">
        <v>22623</v>
      </c>
      <c r="S299" s="14"/>
      <c r="T299" s="14" t="n">
        <v>2</v>
      </c>
      <c r="U299" s="14" t="n">
        <v>1</v>
      </c>
      <c r="V299" s="14" t="n">
        <v>2</v>
      </c>
      <c r="W299" s="14"/>
      <c r="X299" s="14"/>
      <c r="Y299" s="14"/>
      <c r="Z299" s="14"/>
      <c r="AA299" s="14"/>
      <c r="AB299" s="6" t="n">
        <v>1</v>
      </c>
      <c r="AC299" s="6" t="s">
        <v>6207</v>
      </c>
      <c r="AD299" s="6" t="s">
        <v>5800</v>
      </c>
      <c r="AE299" s="14"/>
      <c r="AF299" s="14"/>
      <c r="AG299" s="14"/>
      <c r="AH299" s="14"/>
      <c r="AI299" s="10" t="n">
        <f aca="false">+H299-I299</f>
        <v>9.37</v>
      </c>
      <c r="AJ299" s="139" t="n">
        <f aca="false">+I299/H299</f>
        <v>0.589395267309378</v>
      </c>
      <c r="AK299" s="140" t="n">
        <f aca="false">IF(AB299&gt;=1,H299-I299,"on going")</f>
        <v>9.37</v>
      </c>
      <c r="AL299" s="2"/>
      <c r="AM299" s="142"/>
      <c r="AN299" s="142"/>
      <c r="AO299" s="141"/>
      <c r="AP299" s="141"/>
      <c r="AQ299" s="142"/>
      <c r="AR299" s="141"/>
      <c r="AS299" s="141"/>
      <c r="AT299" s="141"/>
      <c r="AU299" s="150"/>
      <c r="AV299" s="142"/>
      <c r="AW299" s="142"/>
      <c r="AX299" s="150"/>
      <c r="AY299" s="14"/>
      <c r="AZ299" s="14"/>
      <c r="BA299" s="14"/>
      <c r="BB299" s="6" t="s">
        <v>458</v>
      </c>
      <c r="BC299" s="20"/>
      <c r="BD299" s="14"/>
    </row>
    <row collapsed="false" customFormat="false" customHeight="false" hidden="false" ht="15" outlineLevel="0" r="300">
      <c r="B300" s="6" t="s">
        <v>78</v>
      </c>
      <c r="C300" s="6" t="e">
        <f aca="false">IF(B300&lt;&gt;B299,VLOOKUP(B300,#REF!!$A$1:$B$21,2)*1000+1,C299+1)</f>
        <v>#REF!</v>
      </c>
      <c r="D300" s="6" t="s">
        <v>65</v>
      </c>
      <c r="E300" s="6" t="s">
        <v>6210</v>
      </c>
      <c r="F300" s="8" t="s">
        <v>6211</v>
      </c>
      <c r="G300" s="17" t="n">
        <v>30</v>
      </c>
      <c r="H300" s="17" t="n">
        <v>22.82</v>
      </c>
      <c r="I300" s="17" t="n">
        <v>22.82</v>
      </c>
      <c r="J300" s="138" t="n">
        <v>7</v>
      </c>
      <c r="K300" s="6" t="s">
        <v>6132</v>
      </c>
      <c r="L300" s="6" t="n">
        <v>1</v>
      </c>
      <c r="M300" s="14"/>
      <c r="N300" s="14"/>
      <c r="O300" s="14"/>
      <c r="P300" s="14" t="n">
        <v>0.08</v>
      </c>
      <c r="Q300" s="14" t="n">
        <v>5</v>
      </c>
      <c r="R300" s="14" t="n">
        <v>22623</v>
      </c>
      <c r="S300" s="14"/>
      <c r="T300" s="14" t="n">
        <v>1</v>
      </c>
      <c r="U300" s="14" t="n">
        <v>1</v>
      </c>
      <c r="V300" s="14" t="n">
        <v>2</v>
      </c>
      <c r="W300" s="14"/>
      <c r="X300" s="14"/>
      <c r="Y300" s="14"/>
      <c r="Z300" s="14"/>
      <c r="AA300" s="14"/>
      <c r="AB300" s="6" t="n">
        <v>1</v>
      </c>
      <c r="AC300" s="6" t="s">
        <v>6207</v>
      </c>
      <c r="AD300" s="6" t="s">
        <v>5800</v>
      </c>
      <c r="AE300" s="14"/>
      <c r="AF300" s="14"/>
      <c r="AG300" s="14"/>
      <c r="AH300" s="14"/>
      <c r="AI300" s="10" t="n">
        <f aca="false">+H300-I300</f>
        <v>0</v>
      </c>
      <c r="AJ300" s="139" t="n">
        <f aca="false">+I300/H300</f>
        <v>1</v>
      </c>
      <c r="AK300" s="140" t="n">
        <f aca="false">IF(AB300&gt;=1,H300-I300,"on going")</f>
        <v>0</v>
      </c>
      <c r="AL300" s="2"/>
      <c r="AM300" s="142"/>
      <c r="AN300" s="142"/>
      <c r="AO300" s="141"/>
      <c r="AP300" s="141"/>
      <c r="AQ300" s="142"/>
      <c r="AR300" s="142"/>
      <c r="AS300" s="141"/>
      <c r="AT300" s="141"/>
      <c r="AU300" s="141"/>
      <c r="AV300" s="142"/>
      <c r="AW300" s="142"/>
      <c r="AX300" s="141"/>
      <c r="AY300" s="14"/>
      <c r="AZ300" s="14"/>
      <c r="BA300" s="14"/>
      <c r="BB300" s="6" t="s">
        <v>458</v>
      </c>
      <c r="BC300" s="20"/>
      <c r="BD300" s="14"/>
    </row>
    <row collapsed="false" customFormat="false" customHeight="false" hidden="false" ht="15" outlineLevel="0" r="301">
      <c r="B301" s="6" t="s">
        <v>78</v>
      </c>
      <c r="C301" s="6" t="e">
        <f aca="false">IF(B301&lt;&gt;B300,VLOOKUP(B301,#REF!!$A$1:$B$21,2)*1000+1,C300+1)</f>
        <v>#REF!</v>
      </c>
      <c r="D301" s="6" t="s">
        <v>65</v>
      </c>
      <c r="E301" s="6" t="s">
        <v>6212</v>
      </c>
      <c r="F301" s="8" t="s">
        <v>6213</v>
      </c>
      <c r="G301" s="17" t="n">
        <v>32</v>
      </c>
      <c r="H301" s="17" t="n">
        <v>24.33</v>
      </c>
      <c r="I301" s="17" t="n">
        <v>19.39</v>
      </c>
      <c r="J301" s="138" t="n">
        <v>7</v>
      </c>
      <c r="K301" s="6" t="s">
        <v>6132</v>
      </c>
      <c r="L301" s="6" t="n">
        <v>1</v>
      </c>
      <c r="M301" s="14"/>
      <c r="N301" s="14"/>
      <c r="O301" s="14"/>
      <c r="P301" s="14" t="n">
        <v>0.09</v>
      </c>
      <c r="Q301" s="14" t="n">
        <v>4</v>
      </c>
      <c r="R301" s="14" t="n">
        <v>11814</v>
      </c>
      <c r="S301" s="14"/>
      <c r="T301" s="14" t="n">
        <v>1</v>
      </c>
      <c r="U301" s="14" t="n">
        <v>1</v>
      </c>
      <c r="V301" s="14" t="n">
        <v>2</v>
      </c>
      <c r="W301" s="14"/>
      <c r="X301" s="14"/>
      <c r="Y301" s="14"/>
      <c r="Z301" s="14"/>
      <c r="AA301" s="14"/>
      <c r="AB301" s="6" t="n">
        <v>1</v>
      </c>
      <c r="AC301" s="6" t="s">
        <v>6207</v>
      </c>
      <c r="AD301" s="6" t="s">
        <v>5800</v>
      </c>
      <c r="AE301" s="14"/>
      <c r="AF301" s="14"/>
      <c r="AG301" s="14"/>
      <c r="AH301" s="14"/>
      <c r="AI301" s="10" t="n">
        <f aca="false">+H301-I301</f>
        <v>4.94</v>
      </c>
      <c r="AJ301" s="139" t="n">
        <f aca="false">+I301/H301</f>
        <v>0.796958487464036</v>
      </c>
      <c r="AK301" s="140" t="n">
        <f aca="false">IF(AB301&gt;=1,H301-I301,"on going")</f>
        <v>4.94</v>
      </c>
      <c r="AL301" s="2"/>
      <c r="AM301" s="142"/>
      <c r="AN301" s="142"/>
      <c r="AO301" s="141"/>
      <c r="AP301" s="141"/>
      <c r="AQ301" s="142"/>
      <c r="AR301" s="142"/>
      <c r="AS301" s="141"/>
      <c r="AT301" s="141"/>
      <c r="AU301" s="141"/>
      <c r="AV301" s="142"/>
      <c r="AW301" s="142"/>
      <c r="AX301" s="141"/>
      <c r="AY301" s="14"/>
      <c r="AZ301" s="14"/>
      <c r="BA301" s="14"/>
      <c r="BB301" s="6" t="s">
        <v>458</v>
      </c>
      <c r="BC301" s="20"/>
      <c r="BD301" s="14"/>
    </row>
    <row collapsed="false" customFormat="false" customHeight="false" hidden="false" ht="15" outlineLevel="0" r="302">
      <c r="B302" s="6" t="s">
        <v>42</v>
      </c>
      <c r="C302" s="6" t="e">
        <f aca="false">IF(B302&lt;&gt;B301,VLOOKUP(B302,#REF!!$A$1:$B$21,2)*1000+1,C301+1)</f>
        <v>#REF!</v>
      </c>
      <c r="D302" s="143" t="s">
        <v>65</v>
      </c>
      <c r="E302" s="143" t="s">
        <v>6214</v>
      </c>
      <c r="F302" s="144" t="s">
        <v>6215</v>
      </c>
      <c r="G302" s="145" t="n">
        <v>485.78</v>
      </c>
      <c r="H302" s="145" t="n">
        <v>443.12</v>
      </c>
      <c r="I302" s="145" t="n">
        <v>0</v>
      </c>
      <c r="J302" s="175" t="n">
        <v>809.716599190283</v>
      </c>
      <c r="K302" s="143" t="s">
        <v>5367</v>
      </c>
      <c r="L302" s="143" t="s">
        <v>5398</v>
      </c>
      <c r="M302" s="147"/>
      <c r="N302" s="147" t="n">
        <v>336.1</v>
      </c>
      <c r="O302" s="147" t="n">
        <v>73</v>
      </c>
      <c r="P302" s="147" t="n">
        <v>1.62</v>
      </c>
      <c r="Q302" s="147"/>
      <c r="R302" s="147"/>
      <c r="S302" s="147"/>
      <c r="T302" s="147"/>
      <c r="U302" s="147"/>
      <c r="V302" s="147"/>
      <c r="W302" s="147"/>
      <c r="X302" s="147"/>
      <c r="Y302" s="147"/>
      <c r="Z302" s="147"/>
      <c r="AA302" s="147"/>
      <c r="AB302" s="143"/>
      <c r="AC302" s="143" t="s">
        <v>378</v>
      </c>
      <c r="AD302" s="143" t="s">
        <v>5800</v>
      </c>
      <c r="AE302" s="14"/>
      <c r="AF302" s="14"/>
      <c r="AG302" s="14"/>
      <c r="AH302" s="14"/>
      <c r="AI302" s="10" t="n">
        <f aca="false">+H302-I302</f>
        <v>443.12</v>
      </c>
      <c r="AJ302" s="139" t="n">
        <f aca="false">+I302/H302</f>
        <v>0</v>
      </c>
      <c r="AK302" s="140" t="n">
        <f aca="false">IF(AB302&gt;=1,H302-I302,"on going")</f>
        <v>0</v>
      </c>
      <c r="AL302" s="2"/>
      <c r="AM302" s="142"/>
      <c r="AN302" s="142"/>
      <c r="AO302" s="141"/>
      <c r="AP302" s="141"/>
      <c r="AQ302" s="142"/>
      <c r="AR302" s="141"/>
      <c r="AS302" s="141"/>
      <c r="AT302" s="141"/>
      <c r="AU302" s="142"/>
      <c r="AV302" s="142"/>
      <c r="AW302" s="142"/>
      <c r="AX302" s="141"/>
      <c r="AY302" s="14"/>
      <c r="AZ302" s="14"/>
      <c r="BA302" s="14"/>
      <c r="BB302" s="6" t="s">
        <v>253</v>
      </c>
      <c r="BC302" s="20"/>
      <c r="BD302" s="14"/>
    </row>
    <row collapsed="false" customFormat="false" customHeight="false" hidden="false" ht="15" outlineLevel="0" r="303">
      <c r="B303" s="6" t="s">
        <v>42</v>
      </c>
      <c r="C303" s="6" t="e">
        <f aca="false">IF(B303&lt;&gt;B302,VLOOKUP(B303,#REF!!$A$1:$B$21,2)*1000+1,C302+1)</f>
        <v>#REF!</v>
      </c>
      <c r="D303" s="143" t="s">
        <v>65</v>
      </c>
      <c r="E303" s="143" t="s">
        <v>6216</v>
      </c>
      <c r="F303" s="144" t="s">
        <v>6217</v>
      </c>
      <c r="G303" s="145" t="n">
        <v>205.32</v>
      </c>
      <c r="H303" s="145" t="n">
        <v>188.43</v>
      </c>
      <c r="I303" s="145" t="n">
        <v>0</v>
      </c>
      <c r="J303" s="175" t="n">
        <v>323.89</v>
      </c>
      <c r="K303" s="143" t="s">
        <v>5367</v>
      </c>
      <c r="L303" s="143" t="s">
        <v>5398</v>
      </c>
      <c r="M303" s="147"/>
      <c r="N303" s="147" t="n">
        <v>134.44</v>
      </c>
      <c r="O303" s="147" t="n">
        <v>30</v>
      </c>
      <c r="P303" s="147" t="n">
        <v>0.37</v>
      </c>
      <c r="Q303" s="147"/>
      <c r="R303" s="147"/>
      <c r="S303" s="147"/>
      <c r="T303" s="147"/>
      <c r="U303" s="147"/>
      <c r="V303" s="147"/>
      <c r="W303" s="147"/>
      <c r="X303" s="147"/>
      <c r="Y303" s="147"/>
      <c r="Z303" s="147"/>
      <c r="AA303" s="147"/>
      <c r="AB303" s="143"/>
      <c r="AC303" s="143" t="s">
        <v>378</v>
      </c>
      <c r="AD303" s="143" t="s">
        <v>5800</v>
      </c>
      <c r="AE303" s="14"/>
      <c r="AF303" s="14"/>
      <c r="AG303" s="14"/>
      <c r="AH303" s="14"/>
      <c r="AI303" s="10" t="n">
        <f aca="false">+H303-I303</f>
        <v>188.43</v>
      </c>
      <c r="AJ303" s="139" t="n">
        <f aca="false">+I303/H303</f>
        <v>0</v>
      </c>
      <c r="AK303" s="140" t="n">
        <f aca="false">IF(AB303&gt;=1,H303-I303,"on going")</f>
        <v>0</v>
      </c>
      <c r="AL303" s="2"/>
      <c r="AM303" s="142"/>
      <c r="AN303" s="142"/>
      <c r="AO303" s="141"/>
      <c r="AP303" s="141"/>
      <c r="AQ303" s="142"/>
      <c r="AR303" s="141"/>
      <c r="AS303" s="141"/>
      <c r="AT303" s="141"/>
      <c r="AU303" s="141"/>
      <c r="AV303" s="142"/>
      <c r="AW303" s="142"/>
      <c r="AX303" s="141"/>
      <c r="AY303" s="14"/>
      <c r="AZ303" s="14"/>
      <c r="BA303" s="14"/>
      <c r="BB303" s="6" t="s">
        <v>253</v>
      </c>
      <c r="BC303" s="20"/>
      <c r="BD303" s="14"/>
    </row>
    <row collapsed="false" customFormat="false" customHeight="false" hidden="false" ht="15" outlineLevel="0" r="304">
      <c r="B304" s="6" t="s">
        <v>107</v>
      </c>
      <c r="C304" s="6" t="e">
        <f aca="false">IF(B304&lt;&gt;B303,VLOOKUP(B304,#REF!!$A$1:$B$21,2)*1000+1,C303+1)</f>
        <v>#REF!</v>
      </c>
      <c r="D304" s="6" t="s">
        <v>65</v>
      </c>
      <c r="E304" s="6" t="s">
        <v>6218</v>
      </c>
      <c r="F304" s="8" t="s">
        <v>6219</v>
      </c>
      <c r="G304" s="17" t="n">
        <v>97.21</v>
      </c>
      <c r="H304" s="17" t="n">
        <v>83.18</v>
      </c>
      <c r="I304" s="17" t="n">
        <v>70.47</v>
      </c>
      <c r="J304" s="176" t="n">
        <v>213.36032388664</v>
      </c>
      <c r="K304" s="6" t="s">
        <v>5367</v>
      </c>
      <c r="L304" s="6" t="n">
        <v>1</v>
      </c>
      <c r="M304" s="14"/>
      <c r="N304" s="14" t="n">
        <v>88.56</v>
      </c>
      <c r="O304" s="14" t="n">
        <v>17</v>
      </c>
      <c r="P304" s="14" t="n">
        <v>0.32</v>
      </c>
      <c r="Q304" s="14"/>
      <c r="R304" s="14"/>
      <c r="S304" s="14"/>
      <c r="T304" s="14"/>
      <c r="U304" s="14"/>
      <c r="V304" s="14"/>
      <c r="W304" s="14"/>
      <c r="X304" s="14"/>
      <c r="Y304" s="14"/>
      <c r="Z304" s="14"/>
      <c r="AA304" s="14"/>
      <c r="AB304" s="6" t="n">
        <v>0</v>
      </c>
      <c r="AC304" s="6" t="s">
        <v>378</v>
      </c>
      <c r="AD304" s="6" t="s">
        <v>5800</v>
      </c>
      <c r="AE304" s="14"/>
      <c r="AF304" s="14"/>
      <c r="AG304" s="14"/>
      <c r="AH304" s="14"/>
      <c r="AI304" s="10" t="n">
        <f aca="false">+H304-I304</f>
        <v>12.71</v>
      </c>
      <c r="AJ304" s="139" t="n">
        <f aca="false">+I304/H304</f>
        <v>0.847198845876413</v>
      </c>
      <c r="AK304" s="140" t="n">
        <f aca="false">IF(AB304&gt;=1,H304-I304,"on going")</f>
        <v>0</v>
      </c>
      <c r="AL304" s="2"/>
      <c r="AM304" s="142"/>
      <c r="AN304" s="142"/>
      <c r="AO304" s="141"/>
      <c r="AP304" s="141"/>
      <c r="AQ304" s="142"/>
      <c r="AR304" s="141"/>
      <c r="AS304" s="141"/>
      <c r="AT304" s="141"/>
      <c r="AU304" s="142"/>
      <c r="AV304" s="142"/>
      <c r="AW304" s="142"/>
      <c r="AX304" s="141"/>
      <c r="AY304" s="14"/>
      <c r="AZ304" s="14"/>
      <c r="BA304" s="14"/>
      <c r="BB304" s="6" t="s">
        <v>253</v>
      </c>
      <c r="BC304" s="20"/>
      <c r="BD304" s="14"/>
    </row>
    <row collapsed="false" customFormat="false" customHeight="false" hidden="false" ht="15" outlineLevel="0" r="305">
      <c r="B305" s="6" t="s">
        <v>107</v>
      </c>
      <c r="C305" s="6" t="e">
        <f aca="false">IF(B305&lt;&gt;B304,VLOOKUP(B305,#REF!!$A$1:$B$21,2)*1000+1,C304+1)</f>
        <v>#REF!</v>
      </c>
      <c r="D305" s="6" t="s">
        <v>65</v>
      </c>
      <c r="E305" s="6" t="s">
        <v>6220</v>
      </c>
      <c r="F305" s="8" t="s">
        <v>6221</v>
      </c>
      <c r="G305" s="17" t="n">
        <v>103.83</v>
      </c>
      <c r="H305" s="17" t="n">
        <v>95.6</v>
      </c>
      <c r="I305" s="17" t="n">
        <v>95.6</v>
      </c>
      <c r="J305" s="176" t="n">
        <v>269.230769230769</v>
      </c>
      <c r="K305" s="6" t="s">
        <v>5367</v>
      </c>
      <c r="L305" s="6" t="n">
        <v>1</v>
      </c>
      <c r="M305" s="14"/>
      <c r="N305" s="14" t="n">
        <v>111.75</v>
      </c>
      <c r="O305" s="14" t="n">
        <v>20</v>
      </c>
      <c r="P305" s="14" t="n">
        <v>0.35</v>
      </c>
      <c r="Q305" s="14"/>
      <c r="R305" s="14"/>
      <c r="S305" s="14"/>
      <c r="T305" s="14"/>
      <c r="U305" s="14"/>
      <c r="V305" s="14"/>
      <c r="W305" s="14"/>
      <c r="X305" s="14"/>
      <c r="Y305" s="14"/>
      <c r="Z305" s="14"/>
      <c r="AA305" s="14"/>
      <c r="AB305" s="6" t="n">
        <v>1</v>
      </c>
      <c r="AC305" s="6" t="s">
        <v>378</v>
      </c>
      <c r="AD305" s="6" t="s">
        <v>5800</v>
      </c>
      <c r="AE305" s="14"/>
      <c r="AF305" s="14"/>
      <c r="AG305" s="14"/>
      <c r="AH305" s="14"/>
      <c r="AI305" s="10" t="n">
        <f aca="false">+H305-I305</f>
        <v>0</v>
      </c>
      <c r="AJ305" s="139" t="n">
        <f aca="false">+I305/H305</f>
        <v>1</v>
      </c>
      <c r="AK305" s="140" t="n">
        <f aca="false">IF(AB305&gt;=1,H305-I305,"on going")</f>
        <v>0</v>
      </c>
      <c r="AL305" s="2"/>
      <c r="AM305" s="142"/>
      <c r="AN305" s="142"/>
      <c r="AO305" s="141"/>
      <c r="AP305" s="141"/>
      <c r="AQ305" s="142"/>
      <c r="AR305" s="141"/>
      <c r="AS305" s="141"/>
      <c r="AT305" s="141"/>
      <c r="AU305" s="142"/>
      <c r="AV305" s="142"/>
      <c r="AW305" s="142"/>
      <c r="AX305" s="141"/>
      <c r="AY305" s="14"/>
      <c r="AZ305" s="14"/>
      <c r="BA305" s="14"/>
      <c r="BB305" s="6" t="s">
        <v>253</v>
      </c>
      <c r="BC305" s="20"/>
      <c r="BD305" s="14"/>
    </row>
    <row collapsed="false" customFormat="false" customHeight="false" hidden="false" ht="15" outlineLevel="0" r="306">
      <c r="B306" s="6" t="s">
        <v>107</v>
      </c>
      <c r="C306" s="6" t="e">
        <f aca="false">IF(B306&lt;&gt;B305,VLOOKUP(B306,#REF!!$A$1:$B$21,2)*1000+1,C305+1)</f>
        <v>#REF!</v>
      </c>
      <c r="D306" s="143" t="s">
        <v>65</v>
      </c>
      <c r="E306" s="143" t="s">
        <v>6222</v>
      </c>
      <c r="F306" s="144" t="s">
        <v>6223</v>
      </c>
      <c r="G306" s="145" t="n">
        <v>714.25</v>
      </c>
      <c r="H306" s="145" t="n">
        <v>614.9</v>
      </c>
      <c r="I306" s="145" t="n">
        <v>0</v>
      </c>
      <c r="J306" s="175" t="n">
        <v>2550.60728744939</v>
      </c>
      <c r="K306" s="143" t="s">
        <v>5367</v>
      </c>
      <c r="L306" s="143" t="s">
        <v>5398</v>
      </c>
      <c r="M306" s="147"/>
      <c r="N306" s="147" t="n">
        <v>1058.71</v>
      </c>
      <c r="O306" s="147" t="n">
        <v>163</v>
      </c>
      <c r="P306" s="147" t="n">
        <v>2.38</v>
      </c>
      <c r="Q306" s="147"/>
      <c r="R306" s="147"/>
      <c r="S306" s="147"/>
      <c r="T306" s="147"/>
      <c r="U306" s="147"/>
      <c r="V306" s="147"/>
      <c r="W306" s="147"/>
      <c r="X306" s="147"/>
      <c r="Y306" s="147"/>
      <c r="Z306" s="147"/>
      <c r="AA306" s="147"/>
      <c r="AB306" s="143"/>
      <c r="AC306" s="143"/>
      <c r="AD306" s="143"/>
      <c r="AE306" s="147"/>
      <c r="AF306" s="147"/>
      <c r="AG306" s="147"/>
      <c r="AH306" s="147"/>
      <c r="AI306" s="148"/>
      <c r="AJ306" s="149"/>
      <c r="AK306" s="143"/>
      <c r="AL306" s="2"/>
      <c r="AM306" s="142"/>
      <c r="AN306" s="142"/>
      <c r="AO306" s="141"/>
      <c r="AP306" s="141"/>
      <c r="AQ306" s="142"/>
      <c r="AR306" s="141"/>
      <c r="AS306" s="141"/>
      <c r="AT306" s="141"/>
      <c r="AU306" s="142"/>
      <c r="AV306" s="142"/>
      <c r="AW306" s="142"/>
      <c r="AX306" s="141"/>
      <c r="AY306" s="14"/>
      <c r="AZ306" s="14"/>
      <c r="BA306" s="14"/>
      <c r="BB306" s="6" t="s">
        <v>253</v>
      </c>
      <c r="BC306" s="20"/>
      <c r="BD306" s="14"/>
    </row>
    <row collapsed="false" customFormat="false" customHeight="false" hidden="false" ht="15" outlineLevel="0" r="307">
      <c r="B307" s="6" t="s">
        <v>107</v>
      </c>
      <c r="C307" s="6" t="e">
        <f aca="false">IF(B307&lt;&gt;B306,VLOOKUP(B307,#REF!!$A$1:$B$21,2)*1000+1,C306+1)</f>
        <v>#REF!</v>
      </c>
      <c r="D307" s="6" t="s">
        <v>65</v>
      </c>
      <c r="E307" s="6" t="s">
        <v>6224</v>
      </c>
      <c r="F307" s="8" t="s">
        <v>6225</v>
      </c>
      <c r="G307" s="17" t="n">
        <v>150.83</v>
      </c>
      <c r="H307" s="17" t="n">
        <v>137.95</v>
      </c>
      <c r="I307" s="17" t="n">
        <v>137.95</v>
      </c>
      <c r="J307" s="176" t="n">
        <v>225.101214574899</v>
      </c>
      <c r="K307" s="6" t="s">
        <v>5367</v>
      </c>
      <c r="L307" s="6" t="n">
        <v>1</v>
      </c>
      <c r="M307" s="14"/>
      <c r="N307" s="14" t="n">
        <v>93.44</v>
      </c>
      <c r="O307" s="14" t="n">
        <v>22</v>
      </c>
      <c r="P307" s="14" t="n">
        <v>0.5</v>
      </c>
      <c r="Q307" s="14"/>
      <c r="R307" s="14"/>
      <c r="S307" s="14"/>
      <c r="T307" s="14"/>
      <c r="U307" s="14"/>
      <c r="V307" s="14"/>
      <c r="W307" s="14"/>
      <c r="X307" s="14"/>
      <c r="Y307" s="14"/>
      <c r="Z307" s="14"/>
      <c r="AA307" s="14"/>
      <c r="AB307" s="6" t="n">
        <v>1</v>
      </c>
      <c r="AC307" s="6" t="s">
        <v>378</v>
      </c>
      <c r="AD307" s="6" t="s">
        <v>5800</v>
      </c>
      <c r="AE307" s="14"/>
      <c r="AF307" s="14"/>
      <c r="AG307" s="14"/>
      <c r="AH307" s="14"/>
      <c r="AI307" s="10" t="n">
        <f aca="false">+H307-I307</f>
        <v>0</v>
      </c>
      <c r="AJ307" s="139" t="n">
        <f aca="false">+I307/H307</f>
        <v>1</v>
      </c>
      <c r="AK307" s="140" t="n">
        <f aca="false">IF(AB307&gt;=1,H307-I307,"on going")</f>
        <v>0</v>
      </c>
      <c r="AL307" s="2"/>
      <c r="AM307" s="142"/>
      <c r="AN307" s="142"/>
      <c r="AO307" s="141"/>
      <c r="AP307" s="141"/>
      <c r="AQ307" s="142"/>
      <c r="AR307" s="141"/>
      <c r="AS307" s="156"/>
      <c r="AT307" s="156"/>
      <c r="AU307" s="142"/>
      <c r="AV307" s="142"/>
      <c r="AW307" s="142"/>
      <c r="AX307" s="141"/>
      <c r="AY307" s="14"/>
      <c r="AZ307" s="14"/>
      <c r="BA307" s="14"/>
      <c r="BB307" s="6" t="s">
        <v>253</v>
      </c>
      <c r="BC307" s="20"/>
      <c r="BD307" s="14"/>
    </row>
    <row collapsed="false" customFormat="false" customHeight="false" hidden="false" ht="15" outlineLevel="0" r="308">
      <c r="B308" s="6" t="s">
        <v>107</v>
      </c>
      <c r="C308" s="6" t="e">
        <f aca="false">IF(B308&lt;&gt;B307,VLOOKUP(B308,#REF!!$A$1:$B$21,2)*1000+1,C307+1)</f>
        <v>#REF!</v>
      </c>
      <c r="D308" s="6" t="s">
        <v>65</v>
      </c>
      <c r="E308" s="6" t="s">
        <v>404</v>
      </c>
      <c r="F308" s="8" t="s">
        <v>405</v>
      </c>
      <c r="G308" s="17" t="n">
        <v>161.2</v>
      </c>
      <c r="H308" s="17" t="n">
        <v>146.15</v>
      </c>
      <c r="I308" s="17" t="n">
        <v>87.69</v>
      </c>
      <c r="J308" s="176" t="n">
        <v>355.465587044534</v>
      </c>
      <c r="K308" s="6" t="s">
        <v>5367</v>
      </c>
      <c r="L308" s="6" t="n">
        <v>1</v>
      </c>
      <c r="M308" s="14"/>
      <c r="N308" s="14" t="n">
        <v>147.55</v>
      </c>
      <c r="O308" s="14" t="n">
        <v>28</v>
      </c>
      <c r="P308" s="14" t="n">
        <v>0.54</v>
      </c>
      <c r="Q308" s="14"/>
      <c r="R308" s="14"/>
      <c r="S308" s="14"/>
      <c r="T308" s="14"/>
      <c r="U308" s="14"/>
      <c r="V308" s="14"/>
      <c r="W308" s="14"/>
      <c r="X308" s="14"/>
      <c r="Y308" s="14"/>
      <c r="Z308" s="14"/>
      <c r="AA308" s="14"/>
      <c r="AB308" s="6"/>
      <c r="AC308" s="6" t="s">
        <v>378</v>
      </c>
      <c r="AD308" s="6" t="s">
        <v>5800</v>
      </c>
      <c r="AE308" s="14"/>
      <c r="AF308" s="14"/>
      <c r="AG308" s="14"/>
      <c r="AH308" s="14"/>
      <c r="AI308" s="10" t="n">
        <f aca="false">+H308-I308</f>
        <v>58.46</v>
      </c>
      <c r="AJ308" s="139" t="n">
        <f aca="false">+I308/H308</f>
        <v>0.6</v>
      </c>
      <c r="AK308" s="140" t="n">
        <f aca="false">IF(AB308&gt;=1,H308-I308,"on going")</f>
        <v>0</v>
      </c>
      <c r="AL308" s="2"/>
      <c r="AM308" s="142"/>
      <c r="AN308" s="142"/>
      <c r="AO308" s="141"/>
      <c r="AP308" s="141"/>
      <c r="AQ308" s="142"/>
      <c r="AR308" s="141"/>
      <c r="AS308" s="141"/>
      <c r="AT308" s="141"/>
      <c r="AU308" s="142"/>
      <c r="AV308" s="142"/>
      <c r="AW308" s="142"/>
      <c r="AX308" s="142"/>
      <c r="AY308" s="14"/>
      <c r="AZ308" s="14"/>
      <c r="BA308" s="14"/>
      <c r="BB308" s="6" t="s">
        <v>253</v>
      </c>
      <c r="BC308" s="20"/>
      <c r="BD308" s="14"/>
    </row>
    <row collapsed="false" customFormat="false" customHeight="false" hidden="false" ht="15" outlineLevel="0" r="309">
      <c r="B309" s="6" t="s">
        <v>107</v>
      </c>
      <c r="C309" s="6" t="e">
        <f aca="false">IF(B309&lt;&gt;B308,VLOOKUP(B309,#REF!!$A$1:$B$21,2)*1000+1,C308+1)</f>
        <v>#REF!</v>
      </c>
      <c r="D309" s="6" t="s">
        <v>65</v>
      </c>
      <c r="E309" s="6" t="s">
        <v>6226</v>
      </c>
      <c r="F309" s="8" t="s">
        <v>6227</v>
      </c>
      <c r="G309" s="17" t="n">
        <v>119.05</v>
      </c>
      <c r="H309" s="17" t="n">
        <v>103.34</v>
      </c>
      <c r="I309" s="17" t="n">
        <v>9.36</v>
      </c>
      <c r="J309" s="176" t="n">
        <v>640.485829959514</v>
      </c>
      <c r="K309" s="6" t="s">
        <v>5367</v>
      </c>
      <c r="L309" s="6" t="n">
        <v>1</v>
      </c>
      <c r="M309" s="14"/>
      <c r="N309" s="14" t="n">
        <v>265.85</v>
      </c>
      <c r="O309" s="14" t="n">
        <v>36</v>
      </c>
      <c r="P309" s="14" t="n">
        <v>0.4</v>
      </c>
      <c r="Q309" s="14"/>
      <c r="R309" s="14"/>
      <c r="S309" s="14"/>
      <c r="T309" s="14"/>
      <c r="U309" s="14"/>
      <c r="V309" s="14"/>
      <c r="W309" s="14"/>
      <c r="X309" s="14"/>
      <c r="Y309" s="14"/>
      <c r="Z309" s="14"/>
      <c r="AA309" s="14"/>
      <c r="AB309" s="6"/>
      <c r="AC309" s="6" t="s">
        <v>378</v>
      </c>
      <c r="AD309" s="6" t="s">
        <v>5800</v>
      </c>
      <c r="AE309" s="14"/>
      <c r="AF309" s="14"/>
      <c r="AG309" s="14"/>
      <c r="AH309" s="14"/>
      <c r="AI309" s="10" t="n">
        <f aca="false">+H309-I309</f>
        <v>93.98</v>
      </c>
      <c r="AJ309" s="139" t="n">
        <f aca="false">+I309/H309</f>
        <v>0.0905748016257015</v>
      </c>
      <c r="AK309" s="140" t="n">
        <f aca="false">IF(AB309&gt;=1,H309-I309,"on going")</f>
        <v>0</v>
      </c>
      <c r="AL309" s="2"/>
      <c r="AM309" s="142"/>
      <c r="AN309" s="142"/>
      <c r="AO309" s="141"/>
      <c r="AP309" s="141"/>
      <c r="AQ309" s="142"/>
      <c r="AR309" s="141"/>
      <c r="AS309" s="141"/>
      <c r="AT309" s="141"/>
      <c r="AU309" s="142"/>
      <c r="AV309" s="142"/>
      <c r="AW309" s="142"/>
      <c r="AX309" s="142"/>
      <c r="AY309" s="14"/>
      <c r="AZ309" s="14"/>
      <c r="BA309" s="14"/>
      <c r="BB309" s="6" t="s">
        <v>253</v>
      </c>
      <c r="BC309" s="20"/>
      <c r="BD309" s="14"/>
    </row>
    <row collapsed="false" customFormat="false" customHeight="false" hidden="false" ht="15" outlineLevel="0" r="310">
      <c r="B310" s="6" t="s">
        <v>107</v>
      </c>
      <c r="C310" s="6" t="e">
        <f aca="false">IF(B310&lt;&gt;B309,VLOOKUP(B310,#REF!!$A$1:$B$21,2)*1000+1,C309+1)</f>
        <v>#REF!</v>
      </c>
      <c r="D310" s="6" t="s">
        <v>65</v>
      </c>
      <c r="E310" s="6" t="s">
        <v>6228</v>
      </c>
      <c r="F310" s="8" t="s">
        <v>6229</v>
      </c>
      <c r="G310" s="17" t="n">
        <v>156.57</v>
      </c>
      <c r="H310" s="17" t="n">
        <v>135.61</v>
      </c>
      <c r="I310" s="17" t="n">
        <v>47.46</v>
      </c>
      <c r="J310" s="176" t="n">
        <v>607.692307692308</v>
      </c>
      <c r="K310" s="6" t="s">
        <v>5367</v>
      </c>
      <c r="L310" s="6" t="n">
        <v>1</v>
      </c>
      <c r="M310" s="14"/>
      <c r="N310" s="14" t="n">
        <v>252.24</v>
      </c>
      <c r="O310" s="14" t="n">
        <v>38</v>
      </c>
      <c r="P310" s="14" t="n">
        <v>0.52</v>
      </c>
      <c r="Q310" s="14"/>
      <c r="R310" s="14"/>
      <c r="S310" s="14"/>
      <c r="T310" s="14"/>
      <c r="U310" s="14"/>
      <c r="V310" s="14"/>
      <c r="W310" s="14"/>
      <c r="X310" s="14"/>
      <c r="Y310" s="14"/>
      <c r="Z310" s="14"/>
      <c r="AA310" s="14"/>
      <c r="AB310" s="6"/>
      <c r="AC310" s="6" t="s">
        <v>378</v>
      </c>
      <c r="AD310" s="6" t="s">
        <v>5800</v>
      </c>
      <c r="AE310" s="14"/>
      <c r="AF310" s="14"/>
      <c r="AG310" s="14"/>
      <c r="AH310" s="14"/>
      <c r="AI310" s="10" t="n">
        <f aca="false">+H310-I310</f>
        <v>88.15</v>
      </c>
      <c r="AJ310" s="139" t="n">
        <f aca="false">+I310/H310</f>
        <v>0.349974190693902</v>
      </c>
      <c r="AK310" s="140" t="n">
        <f aca="false">IF(AB310&gt;=1,H310-I310,"on going")</f>
        <v>0</v>
      </c>
      <c r="AL310" s="2"/>
      <c r="AM310" s="142"/>
      <c r="AN310" s="142"/>
      <c r="AO310" s="141"/>
      <c r="AP310" s="141"/>
      <c r="AQ310" s="142"/>
      <c r="AR310" s="141"/>
      <c r="AS310" s="141"/>
      <c r="AT310" s="141"/>
      <c r="AU310" s="142"/>
      <c r="AV310" s="142"/>
      <c r="AW310" s="142"/>
      <c r="AX310" s="142"/>
      <c r="AY310" s="11"/>
      <c r="AZ310" s="14"/>
      <c r="BA310" s="11"/>
      <c r="BB310" s="6" t="s">
        <v>253</v>
      </c>
      <c r="BC310" s="19"/>
      <c r="BD310" s="14"/>
    </row>
    <row collapsed="false" customFormat="false" customHeight="false" hidden="false" ht="15" outlineLevel="0" r="311">
      <c r="B311" s="6" t="s">
        <v>107</v>
      </c>
      <c r="C311" s="6" t="e">
        <f aca="false">IF(B311&lt;&gt;B310,VLOOKUP(B311,#REF!!$A$1:$B$21,2)*1000+1,C310+1)</f>
        <v>#REF!</v>
      </c>
      <c r="D311" s="6" t="s">
        <v>65</v>
      </c>
      <c r="E311" s="6" t="s">
        <v>6230</v>
      </c>
      <c r="F311" s="8" t="s">
        <v>6231</v>
      </c>
      <c r="G311" s="17" t="n">
        <v>133.29</v>
      </c>
      <c r="H311" s="17" t="n">
        <v>119.23</v>
      </c>
      <c r="I311" s="17" t="n">
        <v>119.23</v>
      </c>
      <c r="J311" s="176" t="n">
        <v>607.287449392712</v>
      </c>
      <c r="K311" s="6" t="s">
        <v>5367</v>
      </c>
      <c r="L311" s="6" t="n">
        <v>1</v>
      </c>
      <c r="M311" s="14"/>
      <c r="N311" s="14" t="n">
        <v>252.07</v>
      </c>
      <c r="O311" s="14" t="n">
        <v>36</v>
      </c>
      <c r="P311" s="14" t="n">
        <v>0.44</v>
      </c>
      <c r="Q311" s="14"/>
      <c r="R311" s="14"/>
      <c r="S311" s="14"/>
      <c r="T311" s="14"/>
      <c r="U311" s="14"/>
      <c r="V311" s="14"/>
      <c r="W311" s="14"/>
      <c r="X311" s="14"/>
      <c r="Y311" s="14"/>
      <c r="Z311" s="14"/>
      <c r="AA311" s="14"/>
      <c r="AB311" s="6" t="n">
        <v>1</v>
      </c>
      <c r="AC311" s="6" t="s">
        <v>378</v>
      </c>
      <c r="AD311" s="6" t="s">
        <v>5800</v>
      </c>
      <c r="AE311" s="14"/>
      <c r="AF311" s="14"/>
      <c r="AG311" s="14"/>
      <c r="AH311" s="14"/>
      <c r="AI311" s="10" t="n">
        <f aca="false">+H311-I311</f>
        <v>0</v>
      </c>
      <c r="AJ311" s="139" t="n">
        <f aca="false">+I311/H311</f>
        <v>1</v>
      </c>
      <c r="AK311" s="140" t="n">
        <f aca="false">IF(AB311&gt;=1,H311-I311,"on going")</f>
        <v>0</v>
      </c>
      <c r="AL311" s="2"/>
      <c r="AM311" s="142"/>
      <c r="AN311" s="142"/>
      <c r="AO311" s="141"/>
      <c r="AP311" s="141"/>
      <c r="AQ311" s="142"/>
      <c r="AR311" s="141"/>
      <c r="AS311" s="141"/>
      <c r="AT311" s="141"/>
      <c r="AU311" s="141"/>
      <c r="AV311" s="142"/>
      <c r="AW311" s="142"/>
      <c r="AX311" s="141"/>
      <c r="AY311" s="11"/>
      <c r="AZ311" s="14"/>
      <c r="BA311" s="11"/>
      <c r="BB311" s="6" t="s">
        <v>253</v>
      </c>
      <c r="BC311" s="19"/>
      <c r="BD311" s="14"/>
    </row>
    <row collapsed="false" customFormat="false" customHeight="false" hidden="false" ht="15" outlineLevel="0" r="312">
      <c r="B312" s="6" t="s">
        <v>33</v>
      </c>
      <c r="C312" s="6" t="e">
        <f aca="false">IF(B312&lt;&gt;B311,VLOOKUP(B312,#REF!!$A$1:$B$21,2)*1000+1,C311+1)</f>
        <v>#REF!</v>
      </c>
      <c r="D312" s="6" t="s">
        <v>65</v>
      </c>
      <c r="E312" s="6" t="s">
        <v>6232</v>
      </c>
      <c r="F312" s="8" t="s">
        <v>6233</v>
      </c>
      <c r="G312" s="17" t="n">
        <v>245.22</v>
      </c>
      <c r="H312" s="17" t="n">
        <v>225.98</v>
      </c>
      <c r="I312" s="17" t="n">
        <v>225.98</v>
      </c>
      <c r="J312" s="176" t="n">
        <v>329.14979757085</v>
      </c>
      <c r="K312" s="6" t="s">
        <v>5367</v>
      </c>
      <c r="L312" s="6" t="n">
        <v>1</v>
      </c>
      <c r="M312" s="14"/>
      <c r="N312" s="14" t="n">
        <v>136.62</v>
      </c>
      <c r="O312" s="14" t="n">
        <v>34</v>
      </c>
      <c r="P312" s="14" t="n">
        <v>0.82</v>
      </c>
      <c r="Q312" s="14"/>
      <c r="R312" s="14"/>
      <c r="S312" s="14"/>
      <c r="T312" s="14"/>
      <c r="U312" s="14"/>
      <c r="V312" s="14"/>
      <c r="W312" s="14"/>
      <c r="X312" s="14"/>
      <c r="Y312" s="14"/>
      <c r="Z312" s="14"/>
      <c r="AA312" s="14"/>
      <c r="AB312" s="6" t="n">
        <v>1</v>
      </c>
      <c r="AC312" s="6" t="s">
        <v>378</v>
      </c>
      <c r="AD312" s="6" t="s">
        <v>5800</v>
      </c>
      <c r="AE312" s="14"/>
      <c r="AF312" s="14"/>
      <c r="AG312" s="14"/>
      <c r="AH312" s="14"/>
      <c r="AI312" s="10" t="n">
        <f aca="false">+H312-I312</f>
        <v>0</v>
      </c>
      <c r="AJ312" s="139" t="n">
        <f aca="false">+I312/H312</f>
        <v>1</v>
      </c>
      <c r="AK312" s="140" t="n">
        <f aca="false">IF(AB312&gt;=1,H312-I312,"on going")</f>
        <v>0</v>
      </c>
      <c r="AL312" s="2"/>
      <c r="AM312" s="142"/>
      <c r="AN312" s="142"/>
      <c r="AO312" s="141"/>
      <c r="AP312" s="141"/>
      <c r="AQ312" s="142"/>
      <c r="AR312" s="141"/>
      <c r="AS312" s="141"/>
      <c r="AT312" s="141"/>
      <c r="AU312" s="141"/>
      <c r="AV312" s="142"/>
      <c r="AW312" s="142"/>
      <c r="AX312" s="141"/>
      <c r="AY312" s="14"/>
      <c r="AZ312" s="14"/>
      <c r="BA312" s="14"/>
      <c r="BB312" s="6" t="s">
        <v>253</v>
      </c>
      <c r="BC312" s="19"/>
      <c r="BD312" s="14"/>
    </row>
    <row collapsed="false" customFormat="false" customHeight="false" hidden="false" ht="15" outlineLevel="0" r="313">
      <c r="B313" s="6" t="s">
        <v>33</v>
      </c>
      <c r="C313" s="6" t="e">
        <f aca="false">IF(B313&lt;&gt;B312,VLOOKUP(B313,#REF!!$A$1:$B$21,2)*1000+1,C312+1)</f>
        <v>#REF!</v>
      </c>
      <c r="D313" s="143" t="s">
        <v>65</v>
      </c>
      <c r="E313" s="143" t="s">
        <v>6234</v>
      </c>
      <c r="F313" s="144" t="s">
        <v>6235</v>
      </c>
      <c r="G313" s="145" t="n">
        <v>122.47</v>
      </c>
      <c r="H313" s="145" t="n">
        <v>112.13</v>
      </c>
      <c r="I313" s="145" t="n">
        <v>0</v>
      </c>
      <c r="J313" s="175" t="n">
        <v>1214.57489878543</v>
      </c>
      <c r="K313" s="143" t="s">
        <v>6236</v>
      </c>
      <c r="L313" s="143" t="s">
        <v>5398</v>
      </c>
      <c r="M313" s="147"/>
      <c r="N313" s="147" t="n">
        <v>504.15</v>
      </c>
      <c r="O313" s="147" t="n">
        <v>59</v>
      </c>
      <c r="P313" s="147" t="n">
        <v>0.41</v>
      </c>
      <c r="Q313" s="147"/>
      <c r="R313" s="147"/>
      <c r="S313" s="147"/>
      <c r="T313" s="147"/>
      <c r="U313" s="147"/>
      <c r="V313" s="147"/>
      <c r="W313" s="147"/>
      <c r="X313" s="147"/>
      <c r="Y313" s="147"/>
      <c r="Z313" s="147"/>
      <c r="AA313" s="147"/>
      <c r="AB313" s="143"/>
      <c r="AC313" s="143"/>
      <c r="AD313" s="143"/>
      <c r="AE313" s="147"/>
      <c r="AF313" s="147"/>
      <c r="AG313" s="147"/>
      <c r="AH313" s="147"/>
      <c r="AI313" s="148"/>
      <c r="AJ313" s="149"/>
      <c r="AK313" s="143"/>
      <c r="AL313" s="2"/>
      <c r="AM313" s="142"/>
      <c r="AN313" s="142"/>
      <c r="AO313" s="141"/>
      <c r="AP313" s="141"/>
      <c r="AQ313" s="142"/>
      <c r="AR313" s="141"/>
      <c r="AS313" s="141"/>
      <c r="AT313" s="141"/>
      <c r="AU313" s="141"/>
      <c r="AV313" s="142"/>
      <c r="AW313" s="142"/>
      <c r="AX313" s="141"/>
      <c r="AY313" s="11"/>
      <c r="AZ313" s="14"/>
      <c r="BA313" s="11"/>
      <c r="BB313" s="6" t="s">
        <v>253</v>
      </c>
      <c r="BC313" s="19"/>
      <c r="BD313" s="14"/>
    </row>
    <row collapsed="false" customFormat="false" customHeight="false" hidden="false" ht="15" outlineLevel="0" r="314">
      <c r="B314" s="6" t="s">
        <v>33</v>
      </c>
      <c r="C314" s="6" t="e">
        <f aca="false">IF(B314&lt;&gt;B313,VLOOKUP(B314,#REF!!$A$1:$B$21,2)*1000+1,C313+1)</f>
        <v>#REF!</v>
      </c>
      <c r="D314" s="143" t="s">
        <v>65</v>
      </c>
      <c r="E314" s="143" t="s">
        <v>6237</v>
      </c>
      <c r="F314" s="144" t="s">
        <v>6238</v>
      </c>
      <c r="G314" s="145" t="n">
        <v>574.96</v>
      </c>
      <c r="H314" s="145" t="n">
        <v>420.32</v>
      </c>
      <c r="I314" s="145" t="n">
        <v>0</v>
      </c>
      <c r="J314" s="175" t="n">
        <v>2314.57489878542</v>
      </c>
      <c r="K314" s="143" t="s">
        <v>6236</v>
      </c>
      <c r="L314" s="143" t="s">
        <v>5398</v>
      </c>
      <c r="M314" s="147"/>
      <c r="N314" s="147" t="n">
        <v>960.74</v>
      </c>
      <c r="O314" s="147" t="n">
        <v>142</v>
      </c>
      <c r="P314" s="147" t="n">
        <v>1.92</v>
      </c>
      <c r="Q314" s="147"/>
      <c r="R314" s="147"/>
      <c r="S314" s="147"/>
      <c r="T314" s="147"/>
      <c r="U314" s="147"/>
      <c r="V314" s="147"/>
      <c r="W314" s="147"/>
      <c r="X314" s="147"/>
      <c r="Y314" s="147"/>
      <c r="Z314" s="147"/>
      <c r="AA314" s="147"/>
      <c r="AB314" s="143"/>
      <c r="AC314" s="143"/>
      <c r="AD314" s="143"/>
      <c r="AE314" s="147"/>
      <c r="AF314" s="147"/>
      <c r="AG314" s="147"/>
      <c r="AH314" s="147"/>
      <c r="AI314" s="148"/>
      <c r="AJ314" s="149"/>
      <c r="AK314" s="143"/>
      <c r="AL314" s="2"/>
      <c r="AM314" s="142"/>
      <c r="AN314" s="142"/>
      <c r="AO314" s="141"/>
      <c r="AP314" s="141"/>
      <c r="AQ314" s="142"/>
      <c r="AR314" s="141"/>
      <c r="AS314" s="141"/>
      <c r="AT314" s="141"/>
      <c r="AU314" s="141"/>
      <c r="AV314" s="142"/>
      <c r="AW314" s="142"/>
      <c r="AX314" s="142"/>
      <c r="AY314" s="14"/>
      <c r="AZ314" s="14"/>
      <c r="BA314" s="14"/>
      <c r="BB314" s="6" t="s">
        <v>253</v>
      </c>
      <c r="BC314" s="20"/>
      <c r="BD314" s="14"/>
    </row>
    <row collapsed="false" customFormat="false" customHeight="false" hidden="false" ht="15" outlineLevel="0" r="315">
      <c r="B315" s="6" t="s">
        <v>33</v>
      </c>
      <c r="C315" s="6" t="e">
        <f aca="false">IF(B315&lt;&gt;B314,VLOOKUP(B315,#REF!!$A$1:$B$21,2)*1000+1,C314+1)</f>
        <v>#REF!</v>
      </c>
      <c r="D315" s="6" t="s">
        <v>65</v>
      </c>
      <c r="E315" s="6" t="s">
        <v>6239</v>
      </c>
      <c r="F315" s="8" t="s">
        <v>6240</v>
      </c>
      <c r="G315" s="17" t="n">
        <v>145.09</v>
      </c>
      <c r="H315" s="17" t="n">
        <v>132.9</v>
      </c>
      <c r="I315" s="17" t="n">
        <v>0</v>
      </c>
      <c r="J315" s="176" t="n">
        <v>215.789473684211</v>
      </c>
      <c r="K315" s="6" t="s">
        <v>5367</v>
      </c>
      <c r="L315" s="6" t="n">
        <v>1</v>
      </c>
      <c r="M315" s="14"/>
      <c r="N315" s="14" t="n">
        <v>89.57</v>
      </c>
      <c r="O315" s="14" t="n">
        <v>21</v>
      </c>
      <c r="P315" s="14" t="n">
        <v>0.48</v>
      </c>
      <c r="Q315" s="14"/>
      <c r="R315" s="14"/>
      <c r="S315" s="14"/>
      <c r="T315" s="14"/>
      <c r="U315" s="14"/>
      <c r="V315" s="14"/>
      <c r="W315" s="14"/>
      <c r="X315" s="14"/>
      <c r="Y315" s="14"/>
      <c r="Z315" s="14"/>
      <c r="AA315" s="14"/>
      <c r="AB315" s="6"/>
      <c r="AC315" s="6" t="s">
        <v>378</v>
      </c>
      <c r="AD315" s="6" t="s">
        <v>5800</v>
      </c>
      <c r="AE315" s="14"/>
      <c r="AF315" s="14"/>
      <c r="AG315" s="14"/>
      <c r="AH315" s="14"/>
      <c r="AI315" s="10" t="n">
        <f aca="false">+H315-I315</f>
        <v>132.9</v>
      </c>
      <c r="AJ315" s="139" t="n">
        <f aca="false">+I315/H315</f>
        <v>0</v>
      </c>
      <c r="AK315" s="140" t="n">
        <f aca="false">IF(AB315&gt;=1,H315-I315,"on going")</f>
        <v>0</v>
      </c>
      <c r="AL315" s="2"/>
      <c r="AM315" s="142"/>
      <c r="AN315" s="142"/>
      <c r="AO315" s="141"/>
      <c r="AP315" s="141"/>
      <c r="AQ315" s="142"/>
      <c r="AR315" s="141"/>
      <c r="AS315" s="141"/>
      <c r="AT315" s="141"/>
      <c r="AU315" s="141"/>
      <c r="AV315" s="142"/>
      <c r="AW315" s="142"/>
      <c r="AX315" s="142"/>
      <c r="AY315" s="14"/>
      <c r="AZ315" s="14"/>
      <c r="BA315" s="14"/>
      <c r="BB315" s="6" t="s">
        <v>253</v>
      </c>
      <c r="BC315" s="20"/>
      <c r="BD315" s="14"/>
    </row>
    <row collapsed="false" customFormat="false" customHeight="false" hidden="false" ht="15" outlineLevel="0" r="316">
      <c r="B316" s="6" t="s">
        <v>33</v>
      </c>
      <c r="C316" s="6" t="e">
        <f aca="false">IF(B316&lt;&gt;B315,VLOOKUP(B316,#REF!!$A$1:$B$21,2)*1000+1,C315+1)</f>
        <v>#REF!</v>
      </c>
      <c r="D316" s="6" t="s">
        <v>65</v>
      </c>
      <c r="E316" s="6" t="s">
        <v>6241</v>
      </c>
      <c r="F316" s="8" t="s">
        <v>6242</v>
      </c>
      <c r="G316" s="17" t="n">
        <v>82.64</v>
      </c>
      <c r="H316" s="17" t="n">
        <v>62.23</v>
      </c>
      <c r="I316" s="17" t="n">
        <v>38.17</v>
      </c>
      <c r="J316" s="176" t="n">
        <v>781.781376518219</v>
      </c>
      <c r="K316" s="6" t="s">
        <v>5367</v>
      </c>
      <c r="L316" s="6" t="n">
        <v>1</v>
      </c>
      <c r="M316" s="14"/>
      <c r="N316" s="14" t="n">
        <v>324.5</v>
      </c>
      <c r="O316" s="14" t="n">
        <v>39</v>
      </c>
      <c r="P316" s="14" t="n">
        <v>0.28</v>
      </c>
      <c r="Q316" s="14"/>
      <c r="R316" s="14"/>
      <c r="S316" s="14"/>
      <c r="T316" s="14"/>
      <c r="U316" s="14"/>
      <c r="V316" s="14"/>
      <c r="W316" s="14"/>
      <c r="X316" s="14"/>
      <c r="Y316" s="14"/>
      <c r="Z316" s="14"/>
      <c r="AA316" s="14"/>
      <c r="AB316" s="6" t="n">
        <v>1</v>
      </c>
      <c r="AC316" s="6" t="s">
        <v>378</v>
      </c>
      <c r="AD316" s="6" t="s">
        <v>5800</v>
      </c>
      <c r="AE316" s="14"/>
      <c r="AF316" s="14"/>
      <c r="AG316" s="14"/>
      <c r="AH316" s="14"/>
      <c r="AI316" s="10" t="n">
        <f aca="false">+H316-I316</f>
        <v>24.06</v>
      </c>
      <c r="AJ316" s="139" t="n">
        <f aca="false">+I316/H316</f>
        <v>0.61336975735176</v>
      </c>
      <c r="AK316" s="140" t="n">
        <f aca="false">IF(AB316&gt;=1,H316-I316,"on going")</f>
        <v>24.06</v>
      </c>
      <c r="AL316" s="2"/>
      <c r="AM316" s="142"/>
      <c r="AN316" s="142"/>
      <c r="AO316" s="141"/>
      <c r="AP316" s="141"/>
      <c r="AQ316" s="142"/>
      <c r="AR316" s="141"/>
      <c r="AS316" s="141"/>
      <c r="AT316" s="141"/>
      <c r="AU316" s="141"/>
      <c r="AV316" s="142"/>
      <c r="AW316" s="142"/>
      <c r="AX316" s="142"/>
      <c r="AY316" s="14"/>
      <c r="AZ316" s="14"/>
      <c r="BA316" s="14"/>
      <c r="BB316" s="6" t="s">
        <v>253</v>
      </c>
      <c r="BC316" s="20"/>
      <c r="BD316" s="14"/>
    </row>
    <row collapsed="false" customFormat="false" customHeight="false" hidden="false" ht="15" outlineLevel="0" r="317">
      <c r="B317" s="6" t="s">
        <v>33</v>
      </c>
      <c r="C317" s="6" t="e">
        <f aca="false">IF(B317&lt;&gt;B316,VLOOKUP(B317,#REF!!$A$1:$B$21,2)*1000+1,C316+1)</f>
        <v>#REF!</v>
      </c>
      <c r="D317" s="160" t="s">
        <v>65</v>
      </c>
      <c r="E317" s="160" t="s">
        <v>6243</v>
      </c>
      <c r="F317" s="177" t="s">
        <v>6244</v>
      </c>
      <c r="G317" s="162" t="n">
        <v>230.54</v>
      </c>
      <c r="H317" s="162" t="n">
        <v>160.26</v>
      </c>
      <c r="I317" s="162" t="n">
        <v>0</v>
      </c>
      <c r="J317" s="178" t="n">
        <v>180.161943319838</v>
      </c>
      <c r="K317" s="160" t="s">
        <v>5367</v>
      </c>
      <c r="L317" s="160" t="s">
        <v>5398</v>
      </c>
      <c r="M317" s="164"/>
      <c r="N317" s="164" t="n">
        <v>74.78</v>
      </c>
      <c r="O317" s="164" t="n">
        <v>27</v>
      </c>
      <c r="P317" s="164" t="n">
        <v>0.77</v>
      </c>
      <c r="Q317" s="164"/>
      <c r="R317" s="164"/>
      <c r="S317" s="164"/>
      <c r="T317" s="164"/>
      <c r="U317" s="164"/>
      <c r="V317" s="164"/>
      <c r="W317" s="164"/>
      <c r="X317" s="164"/>
      <c r="Y317" s="164"/>
      <c r="Z317" s="164"/>
      <c r="AA317" s="164"/>
      <c r="AB317" s="160"/>
      <c r="AC317" s="160" t="s">
        <v>378</v>
      </c>
      <c r="AD317" s="160" t="s">
        <v>5800</v>
      </c>
      <c r="AE317" s="164"/>
      <c r="AF317" s="164"/>
      <c r="AG317" s="164"/>
      <c r="AH317" s="164"/>
      <c r="AI317" s="165" t="n">
        <f aca="false">+H317-I317</f>
        <v>160.26</v>
      </c>
      <c r="AJ317" s="166" t="n">
        <f aca="false">+I317/H317</f>
        <v>0</v>
      </c>
      <c r="AK317" s="167" t="n">
        <f aca="false">IF(AB317&gt;=1,H317-I317,"on going")</f>
        <v>0</v>
      </c>
      <c r="AL317" s="168"/>
      <c r="AM317" s="169"/>
      <c r="AN317" s="169"/>
      <c r="AO317" s="164"/>
      <c r="AP317" s="164"/>
      <c r="AQ317" s="169"/>
      <c r="AR317" s="164"/>
      <c r="AS317" s="164"/>
      <c r="AT317" s="164"/>
      <c r="AU317" s="164"/>
      <c r="AV317" s="169"/>
      <c r="AW317" s="169"/>
      <c r="AX317" s="164"/>
      <c r="AY317" s="164"/>
      <c r="AZ317" s="164"/>
      <c r="BA317" s="164"/>
      <c r="BB317" s="160" t="s">
        <v>253</v>
      </c>
      <c r="BC317" s="179"/>
      <c r="BD317" s="164"/>
    </row>
    <row collapsed="false" customFormat="false" customHeight="false" hidden="false" ht="15" outlineLevel="0" r="318">
      <c r="B318" s="6" t="s">
        <v>33</v>
      </c>
      <c r="C318" s="6" t="e">
        <f aca="false">IF(B318&lt;&gt;B317,VLOOKUP(B318,#REF!!$A$1:$B$21,2)*1000+1,C317+1)</f>
        <v>#REF!</v>
      </c>
      <c r="D318" s="6" t="s">
        <v>65</v>
      </c>
      <c r="E318" s="6" t="s">
        <v>6245</v>
      </c>
      <c r="F318" s="8" t="s">
        <v>6246</v>
      </c>
      <c r="G318" s="17" t="n">
        <v>182.98</v>
      </c>
      <c r="H318" s="17" t="n">
        <v>151.31</v>
      </c>
      <c r="I318" s="17" t="n">
        <v>151.31</v>
      </c>
      <c r="J318" s="176" t="n">
        <v>868.016194331984</v>
      </c>
      <c r="K318" s="6" t="s">
        <v>5367</v>
      </c>
      <c r="L318" s="6" t="n">
        <v>1</v>
      </c>
      <c r="M318" s="14"/>
      <c r="N318" s="14" t="n">
        <v>360.3</v>
      </c>
      <c r="O318" s="14" t="n">
        <v>50</v>
      </c>
      <c r="P318" s="14" t="n">
        <v>0.61</v>
      </c>
      <c r="Q318" s="14"/>
      <c r="R318" s="14"/>
      <c r="S318" s="14"/>
      <c r="T318" s="14"/>
      <c r="U318" s="14"/>
      <c r="V318" s="14"/>
      <c r="W318" s="14"/>
      <c r="X318" s="14"/>
      <c r="Y318" s="14"/>
      <c r="Z318" s="14"/>
      <c r="AA318" s="14"/>
      <c r="AB318" s="6" t="n">
        <v>1</v>
      </c>
      <c r="AC318" s="6" t="s">
        <v>378</v>
      </c>
      <c r="AD318" s="6" t="s">
        <v>5800</v>
      </c>
      <c r="AE318" s="14"/>
      <c r="AF318" s="14"/>
      <c r="AG318" s="14"/>
      <c r="AH318" s="14"/>
      <c r="AI318" s="10" t="n">
        <f aca="false">+H318-I318</f>
        <v>0</v>
      </c>
      <c r="AJ318" s="139" t="n">
        <f aca="false">+I318/H318</f>
        <v>1</v>
      </c>
      <c r="AK318" s="140" t="n">
        <f aca="false">IF(AB318&gt;=1,H318-I318,"on going")</f>
        <v>0</v>
      </c>
      <c r="AL318" s="2"/>
      <c r="AM318" s="142"/>
      <c r="AN318" s="142"/>
      <c r="AO318" s="141"/>
      <c r="AP318" s="141"/>
      <c r="AQ318" s="142"/>
      <c r="AR318" s="141"/>
      <c r="AS318" s="141"/>
      <c r="AT318" s="141"/>
      <c r="AU318" s="150"/>
      <c r="AV318" s="142"/>
      <c r="AW318" s="142"/>
      <c r="AX318" s="141"/>
      <c r="AY318" s="14"/>
      <c r="AZ318" s="14"/>
      <c r="BA318" s="14"/>
      <c r="BB318" s="6" t="s">
        <v>253</v>
      </c>
      <c r="BC318" s="20"/>
      <c r="BD318" s="14"/>
    </row>
    <row collapsed="false" customFormat="false" customHeight="false" hidden="false" ht="15" outlineLevel="0" r="319">
      <c r="B319" s="6" t="s">
        <v>33</v>
      </c>
      <c r="C319" s="6" t="e">
        <f aca="false">IF(B319&lt;&gt;B318,VLOOKUP(B319,#REF!!$A$1:$B$21,2)*1000+1,C318+1)</f>
        <v>#REF!</v>
      </c>
      <c r="D319" s="6" t="s">
        <v>65</v>
      </c>
      <c r="E319" s="6" t="s">
        <v>6247</v>
      </c>
      <c r="F319" s="8" t="s">
        <v>6248</v>
      </c>
      <c r="G319" s="17" t="n">
        <v>109.05</v>
      </c>
      <c r="H319" s="17" t="n">
        <v>71.49</v>
      </c>
      <c r="I319" s="17" t="n">
        <v>57.99</v>
      </c>
      <c r="J319" s="176" t="n">
        <v>3562.34817813765</v>
      </c>
      <c r="K319" s="6" t="s">
        <v>5367</v>
      </c>
      <c r="L319" s="6" t="n">
        <v>1</v>
      </c>
      <c r="M319" s="14"/>
      <c r="N319" s="14" t="n">
        <v>1478.67</v>
      </c>
      <c r="O319" s="14" t="n">
        <v>154</v>
      </c>
      <c r="P319" s="14" t="n">
        <v>0.36</v>
      </c>
      <c r="Q319" s="14"/>
      <c r="R319" s="14"/>
      <c r="S319" s="14"/>
      <c r="T319" s="14"/>
      <c r="U319" s="14"/>
      <c r="V319" s="14"/>
      <c r="W319" s="14"/>
      <c r="X319" s="14"/>
      <c r="Y319" s="14"/>
      <c r="Z319" s="14"/>
      <c r="AA319" s="14"/>
      <c r="AB319" s="6"/>
      <c r="AC319" s="6" t="s">
        <v>378</v>
      </c>
      <c r="AD319" s="6" t="s">
        <v>5800</v>
      </c>
      <c r="AE319" s="14"/>
      <c r="AF319" s="14"/>
      <c r="AG319" s="14"/>
      <c r="AH319" s="14"/>
      <c r="AI319" s="10" t="n">
        <f aca="false">+H319-I319</f>
        <v>13.5</v>
      </c>
      <c r="AJ319" s="139" t="n">
        <f aca="false">+I319/H319</f>
        <v>0.811162400335711</v>
      </c>
      <c r="AK319" s="140" t="n">
        <f aca="false">IF(AB319&gt;=1,H319-I319,"on going")</f>
        <v>0</v>
      </c>
      <c r="AL319" s="2"/>
      <c r="AM319" s="142"/>
      <c r="AN319" s="142"/>
      <c r="AO319" s="141"/>
      <c r="AP319" s="141"/>
      <c r="AQ319" s="142"/>
      <c r="AR319" s="141"/>
      <c r="AS319" s="141"/>
      <c r="AT319" s="141"/>
      <c r="AU319" s="150"/>
      <c r="AV319" s="142"/>
      <c r="AW319" s="142"/>
      <c r="AX319" s="141"/>
      <c r="AY319" s="14"/>
      <c r="AZ319" s="14"/>
      <c r="BA319" s="14"/>
      <c r="BB319" s="6" t="s">
        <v>253</v>
      </c>
      <c r="BC319" s="20"/>
      <c r="BD319" s="14"/>
    </row>
    <row collapsed="false" customFormat="false" customHeight="false" hidden="false" ht="15" outlineLevel="0" r="320">
      <c r="B320" s="6" t="s">
        <v>140</v>
      </c>
      <c r="C320" s="6" t="e">
        <f aca="false">IF(B320&lt;&gt;B319,VLOOKUP(B320,#REF!!$A$1:$B$21,2)*1000+1,C319+1)</f>
        <v>#REF!</v>
      </c>
      <c r="D320" s="143" t="s">
        <v>65</v>
      </c>
      <c r="E320" s="143" t="s">
        <v>6249</v>
      </c>
      <c r="F320" s="144" t="s">
        <v>6250</v>
      </c>
      <c r="G320" s="145" t="n">
        <v>67.36</v>
      </c>
      <c r="H320" s="145" t="n">
        <v>62.93</v>
      </c>
      <c r="I320" s="145" t="n">
        <v>0</v>
      </c>
      <c r="J320" s="175" t="n">
        <v>259.109311740891</v>
      </c>
      <c r="K320" s="143" t="s">
        <v>5367</v>
      </c>
      <c r="L320" s="143" t="s">
        <v>5398</v>
      </c>
      <c r="M320" s="147"/>
      <c r="N320" s="147" t="n">
        <v>107.55</v>
      </c>
      <c r="O320" s="147" t="n">
        <v>16</v>
      </c>
      <c r="P320" s="147" t="n">
        <v>0.22</v>
      </c>
      <c r="Q320" s="147"/>
      <c r="R320" s="147"/>
      <c r="S320" s="147"/>
      <c r="T320" s="147"/>
      <c r="U320" s="147"/>
      <c r="V320" s="147"/>
      <c r="W320" s="147"/>
      <c r="X320" s="147"/>
      <c r="Y320" s="147"/>
      <c r="Z320" s="147"/>
      <c r="AA320" s="147"/>
      <c r="AB320" s="143"/>
      <c r="AC320" s="143" t="s">
        <v>378</v>
      </c>
      <c r="AD320" s="143" t="s">
        <v>5800</v>
      </c>
      <c r="AE320" s="147"/>
      <c r="AF320" s="147"/>
      <c r="AG320" s="147"/>
      <c r="AH320" s="147"/>
      <c r="AI320" s="148"/>
      <c r="AJ320" s="149"/>
      <c r="AK320" s="143"/>
      <c r="AL320" s="2"/>
      <c r="AM320" s="142"/>
      <c r="AN320" s="142"/>
      <c r="AO320" s="141"/>
      <c r="AP320" s="141"/>
      <c r="AQ320" s="142"/>
      <c r="AR320" s="142"/>
      <c r="AS320" s="141"/>
      <c r="AT320" s="141"/>
      <c r="AU320" s="141"/>
      <c r="AV320" s="141"/>
      <c r="AW320" s="141"/>
      <c r="AX320" s="142"/>
      <c r="AY320" s="14"/>
      <c r="AZ320" s="14"/>
      <c r="BA320" s="14"/>
      <c r="BB320" s="6" t="s">
        <v>253</v>
      </c>
      <c r="BC320" s="20"/>
      <c r="BD320" s="14"/>
    </row>
    <row collapsed="false" customFormat="false" customHeight="false" hidden="false" ht="15" outlineLevel="0" r="321">
      <c r="B321" s="6" t="s">
        <v>140</v>
      </c>
      <c r="C321" s="6" t="e">
        <f aca="false">IF(B321&lt;&gt;B320,VLOOKUP(B321,#REF!!$A$1:$B$21,2)*1000+1,C320+1)</f>
        <v>#REF!</v>
      </c>
      <c r="D321" s="6" t="s">
        <v>65</v>
      </c>
      <c r="E321" s="6" t="s">
        <v>6251</v>
      </c>
      <c r="F321" s="8" t="s">
        <v>6252</v>
      </c>
      <c r="G321" s="17" t="n">
        <v>11.92</v>
      </c>
      <c r="H321" s="17" t="n">
        <v>10.07</v>
      </c>
      <c r="I321" s="17" t="n">
        <v>10.07</v>
      </c>
      <c r="J321" s="176" t="n">
        <v>416.599190283401</v>
      </c>
      <c r="K321" s="6" t="s">
        <v>5367</v>
      </c>
      <c r="L321" s="6" t="n">
        <v>1</v>
      </c>
      <c r="M321" s="14"/>
      <c r="N321" s="14" t="n">
        <v>172.92</v>
      </c>
      <c r="O321" s="14" t="n">
        <v>18</v>
      </c>
      <c r="P321" s="14" t="n">
        <v>0.04</v>
      </c>
      <c r="Q321" s="14"/>
      <c r="R321" s="14"/>
      <c r="S321" s="14"/>
      <c r="T321" s="14"/>
      <c r="U321" s="14"/>
      <c r="V321" s="14"/>
      <c r="W321" s="14"/>
      <c r="X321" s="14"/>
      <c r="Y321" s="14"/>
      <c r="Z321" s="14"/>
      <c r="AA321" s="14"/>
      <c r="AB321" s="6" t="n">
        <v>1</v>
      </c>
      <c r="AC321" s="6" t="s">
        <v>378</v>
      </c>
      <c r="AD321" s="6" t="s">
        <v>5800</v>
      </c>
      <c r="AE321" s="14"/>
      <c r="AF321" s="14"/>
      <c r="AG321" s="14"/>
      <c r="AH321" s="14"/>
      <c r="AI321" s="10" t="n">
        <f aca="false">+H321-I321</f>
        <v>0</v>
      </c>
      <c r="AJ321" s="139" t="n">
        <f aca="false">+I321/H321</f>
        <v>1</v>
      </c>
      <c r="AK321" s="140" t="n">
        <f aca="false">IF(AB321&gt;=1,H321-I321,"on going")</f>
        <v>0</v>
      </c>
      <c r="AL321" s="2"/>
      <c r="AM321" s="142"/>
      <c r="AN321" s="142"/>
      <c r="AO321" s="141"/>
      <c r="AP321" s="141"/>
      <c r="AQ321" s="142"/>
      <c r="AR321" s="142"/>
      <c r="AS321" s="141"/>
      <c r="AT321" s="141"/>
      <c r="AU321" s="141"/>
      <c r="AV321" s="142"/>
      <c r="AW321" s="142"/>
      <c r="AX321" s="141"/>
      <c r="AY321" s="14"/>
      <c r="AZ321" s="14"/>
      <c r="BA321" s="14"/>
      <c r="BB321" s="6" t="s">
        <v>253</v>
      </c>
      <c r="BC321" s="20"/>
      <c r="BD321" s="14"/>
    </row>
    <row collapsed="false" customFormat="false" customHeight="false" hidden="false" ht="15" outlineLevel="0" r="322">
      <c r="B322" s="6" t="s">
        <v>140</v>
      </c>
      <c r="C322" s="6" t="e">
        <f aca="false">IF(B322&lt;&gt;B321,VLOOKUP(B322,#REF!!$A$1:$B$21,2)*1000+1,C321+1)</f>
        <v>#REF!</v>
      </c>
      <c r="D322" s="6" t="s">
        <v>65</v>
      </c>
      <c r="E322" s="6" t="s">
        <v>6253</v>
      </c>
      <c r="F322" s="8" t="s">
        <v>6254</v>
      </c>
      <c r="G322" s="17" t="n">
        <v>144.33</v>
      </c>
      <c r="H322" s="17" t="n">
        <v>126.26</v>
      </c>
      <c r="I322" s="17" t="n">
        <v>57.81</v>
      </c>
      <c r="J322" s="176" t="n">
        <v>327.53036437247</v>
      </c>
      <c r="K322" s="6" t="s">
        <v>5367</v>
      </c>
      <c r="L322" s="6" t="n">
        <v>1</v>
      </c>
      <c r="M322" s="14"/>
      <c r="N322" s="14" t="n">
        <v>135.95</v>
      </c>
      <c r="O322" s="14" t="n">
        <v>25</v>
      </c>
      <c r="P322" s="14" t="n">
        <v>0.48</v>
      </c>
      <c r="Q322" s="14"/>
      <c r="R322" s="14"/>
      <c r="S322" s="14"/>
      <c r="T322" s="14"/>
      <c r="U322" s="14"/>
      <c r="V322" s="14"/>
      <c r="W322" s="14"/>
      <c r="X322" s="14"/>
      <c r="Y322" s="14"/>
      <c r="Z322" s="14"/>
      <c r="AA322" s="14"/>
      <c r="AB322" s="6" t="n">
        <v>1</v>
      </c>
      <c r="AC322" s="6" t="s">
        <v>378</v>
      </c>
      <c r="AD322" s="6" t="s">
        <v>5800</v>
      </c>
      <c r="AE322" s="14"/>
      <c r="AF322" s="14"/>
      <c r="AG322" s="14"/>
      <c r="AH322" s="14"/>
      <c r="AI322" s="10" t="n">
        <f aca="false">+H322-I322</f>
        <v>68.45</v>
      </c>
      <c r="AJ322" s="139" t="n">
        <f aca="false">+I322/H322</f>
        <v>0.457864723586251</v>
      </c>
      <c r="AK322" s="140" t="n">
        <f aca="false">IF(AB322&gt;=1,H322-I322,"on going")</f>
        <v>68.45</v>
      </c>
      <c r="AL322" s="2"/>
      <c r="AM322" s="142"/>
      <c r="AN322" s="142"/>
      <c r="AO322" s="141"/>
      <c r="AP322" s="141"/>
      <c r="AQ322" s="142"/>
      <c r="AR322" s="142"/>
      <c r="AS322" s="141"/>
      <c r="AT322" s="141"/>
      <c r="AU322" s="141"/>
      <c r="AV322" s="142"/>
      <c r="AW322" s="142"/>
      <c r="AX322" s="141"/>
      <c r="AY322" s="14"/>
      <c r="AZ322" s="14"/>
      <c r="BA322" s="14"/>
      <c r="BB322" s="6" t="s">
        <v>253</v>
      </c>
      <c r="BC322" s="159"/>
      <c r="BD322" s="14"/>
    </row>
    <row collapsed="false" customFormat="false" customHeight="false" hidden="false" ht="15" outlineLevel="0" r="323">
      <c r="B323" s="6" t="s">
        <v>140</v>
      </c>
      <c r="C323" s="6" t="e">
        <f aca="false">IF(B323&lt;&gt;B322,VLOOKUP(B323,#REF!!$A$1:$B$21,2)*1000+1,C322+1)</f>
        <v>#REF!</v>
      </c>
      <c r="D323" s="143" t="s">
        <v>65</v>
      </c>
      <c r="E323" s="143" t="s">
        <v>6255</v>
      </c>
      <c r="F323" s="144" t="s">
        <v>6256</v>
      </c>
      <c r="G323" s="145" t="n">
        <v>96.87</v>
      </c>
      <c r="H323" s="145" t="n">
        <v>90.5</v>
      </c>
      <c r="I323" s="145" t="n">
        <v>0</v>
      </c>
      <c r="J323" s="175" t="n">
        <v>259.109311740891</v>
      </c>
      <c r="K323" s="143" t="s">
        <v>6236</v>
      </c>
      <c r="L323" s="143" t="s">
        <v>5398</v>
      </c>
      <c r="M323" s="147"/>
      <c r="N323" s="147" t="n">
        <v>107.55</v>
      </c>
      <c r="O323" s="147" t="n">
        <v>19</v>
      </c>
      <c r="P323" s="147" t="n">
        <v>0.32</v>
      </c>
      <c r="Q323" s="147"/>
      <c r="R323" s="147"/>
      <c r="S323" s="147"/>
      <c r="T323" s="147"/>
      <c r="U323" s="147"/>
      <c r="V323" s="147"/>
      <c r="W323" s="147"/>
      <c r="X323" s="147"/>
      <c r="Y323" s="147"/>
      <c r="Z323" s="147"/>
      <c r="AA323" s="147"/>
      <c r="AB323" s="143"/>
      <c r="AC323" s="143"/>
      <c r="AD323" s="143"/>
      <c r="AE323" s="147"/>
      <c r="AF323" s="147"/>
      <c r="AG323" s="147"/>
      <c r="AH323" s="147"/>
      <c r="AI323" s="148"/>
      <c r="AJ323" s="149"/>
      <c r="AK323" s="143"/>
      <c r="AL323" s="2"/>
      <c r="AM323" s="142"/>
      <c r="AN323" s="142"/>
      <c r="AO323" s="141"/>
      <c r="AP323" s="141"/>
      <c r="AQ323" s="142"/>
      <c r="AR323" s="142"/>
      <c r="AS323" s="141"/>
      <c r="AT323" s="141"/>
      <c r="AU323" s="141"/>
      <c r="AV323" s="142"/>
      <c r="AW323" s="142"/>
      <c r="AX323" s="141"/>
      <c r="AY323" s="21"/>
      <c r="AZ323" s="14"/>
      <c r="BA323" s="21"/>
      <c r="BB323" s="6" t="s">
        <v>253</v>
      </c>
      <c r="BC323" s="159"/>
      <c r="BD323" s="14"/>
    </row>
    <row collapsed="false" customFormat="false" customHeight="false" hidden="false" ht="15" outlineLevel="0" r="324">
      <c r="B324" s="6" t="s">
        <v>140</v>
      </c>
      <c r="C324" s="6" t="e">
        <f aca="false">IF(B324&lt;&gt;B323,VLOOKUP(B324,#REF!!$A$1:$B$21,2)*1000+1,C323+1)</f>
        <v>#REF!</v>
      </c>
      <c r="D324" s="143" t="s">
        <v>65</v>
      </c>
      <c r="E324" s="143" t="s">
        <v>6257</v>
      </c>
      <c r="F324" s="144" t="s">
        <v>6258</v>
      </c>
      <c r="G324" s="145" t="n">
        <v>166.88</v>
      </c>
      <c r="H324" s="145" t="n">
        <v>151.16</v>
      </c>
      <c r="I324" s="145" t="n">
        <v>0</v>
      </c>
      <c r="J324" s="175" t="n">
        <v>281.781376518219</v>
      </c>
      <c r="K324" s="143" t="s">
        <v>5367</v>
      </c>
      <c r="L324" s="143" t="s">
        <v>5398</v>
      </c>
      <c r="M324" s="147"/>
      <c r="N324" s="147" t="n">
        <v>116.96</v>
      </c>
      <c r="O324" s="147" t="n">
        <v>25</v>
      </c>
      <c r="P324" s="147" t="n">
        <v>0.56</v>
      </c>
      <c r="Q324" s="147"/>
      <c r="R324" s="147"/>
      <c r="S324" s="147"/>
      <c r="T324" s="147"/>
      <c r="U324" s="147"/>
      <c r="V324" s="147"/>
      <c r="W324" s="147"/>
      <c r="X324" s="147"/>
      <c r="Y324" s="147"/>
      <c r="Z324" s="147"/>
      <c r="AA324" s="147"/>
      <c r="AB324" s="143"/>
      <c r="AC324" s="143"/>
      <c r="AD324" s="143"/>
      <c r="AE324" s="147"/>
      <c r="AF324" s="147"/>
      <c r="AG324" s="147"/>
      <c r="AH324" s="147"/>
      <c r="AI324" s="148"/>
      <c r="AJ324" s="149"/>
      <c r="AK324" s="143"/>
      <c r="AL324" s="2"/>
      <c r="AM324" s="142"/>
      <c r="AN324" s="142"/>
      <c r="AO324" s="141"/>
      <c r="AP324" s="141"/>
      <c r="AQ324" s="142"/>
      <c r="AR324" s="142"/>
      <c r="AS324" s="141"/>
      <c r="AT324" s="141"/>
      <c r="AU324" s="153"/>
      <c r="AV324" s="142"/>
      <c r="AW324" s="142"/>
      <c r="AX324" s="141"/>
      <c r="AY324" s="14"/>
      <c r="AZ324" s="14"/>
      <c r="BA324" s="14"/>
      <c r="BB324" s="6" t="s">
        <v>253</v>
      </c>
      <c r="BC324" s="20"/>
      <c r="BD324" s="14"/>
    </row>
    <row collapsed="false" customFormat="false" customHeight="false" hidden="false" ht="15" outlineLevel="0" r="325">
      <c r="B325" s="6" t="s">
        <v>48</v>
      </c>
      <c r="C325" s="6" t="e">
        <f aca="false">IF(B325&lt;&gt;B324,VLOOKUP(B325,#REF!!$A$1:$B$21,2)*1000+1,C324+1)</f>
        <v>#REF!</v>
      </c>
      <c r="D325" s="6" t="s">
        <v>65</v>
      </c>
      <c r="E325" s="6" t="s">
        <v>6259</v>
      </c>
      <c r="F325" s="8" t="s">
        <v>6260</v>
      </c>
      <c r="G325" s="17" t="n">
        <v>44.03</v>
      </c>
      <c r="H325" s="17" t="n">
        <v>37.76</v>
      </c>
      <c r="I325" s="17" t="n">
        <v>22.39</v>
      </c>
      <c r="J325" s="176" t="n">
        <v>864.372469635627</v>
      </c>
      <c r="K325" s="6" t="s">
        <v>5367</v>
      </c>
      <c r="L325" s="6" t="n">
        <v>1</v>
      </c>
      <c r="M325" s="14"/>
      <c r="N325" s="14" t="n">
        <v>358.79</v>
      </c>
      <c r="O325" s="14" t="n">
        <v>39</v>
      </c>
      <c r="P325" s="14" t="n">
        <v>0.15</v>
      </c>
      <c r="Q325" s="14"/>
      <c r="R325" s="14"/>
      <c r="S325" s="14"/>
      <c r="T325" s="14"/>
      <c r="U325" s="14"/>
      <c r="V325" s="14"/>
      <c r="W325" s="14"/>
      <c r="X325" s="14"/>
      <c r="Y325" s="14"/>
      <c r="Z325" s="14"/>
      <c r="AA325" s="14"/>
      <c r="AB325" s="6" t="n">
        <v>1</v>
      </c>
      <c r="AC325" s="6" t="s">
        <v>378</v>
      </c>
      <c r="AD325" s="6" t="s">
        <v>5800</v>
      </c>
      <c r="AE325" s="14"/>
      <c r="AF325" s="14"/>
      <c r="AG325" s="14"/>
      <c r="AH325" s="14"/>
      <c r="AI325" s="10" t="n">
        <f aca="false">+H325-I325</f>
        <v>15.37</v>
      </c>
      <c r="AJ325" s="139" t="n">
        <f aca="false">+I325/H325</f>
        <v>0.592955508474576</v>
      </c>
      <c r="AK325" s="140" t="n">
        <f aca="false">IF(AB325&gt;=1,H325-I325,"on going")</f>
        <v>15.37</v>
      </c>
      <c r="AL325" s="2"/>
      <c r="AM325" s="142"/>
      <c r="AN325" s="142"/>
      <c r="AO325" s="141"/>
      <c r="AP325" s="141"/>
      <c r="AQ325" s="142"/>
      <c r="AR325" s="141"/>
      <c r="AS325" s="141"/>
      <c r="AT325" s="141"/>
      <c r="AU325" s="142"/>
      <c r="AV325" s="142"/>
      <c r="AW325" s="142"/>
      <c r="AX325" s="142"/>
      <c r="AY325" s="14"/>
      <c r="AZ325" s="14"/>
      <c r="BA325" s="14"/>
      <c r="BB325" s="6" t="s">
        <v>253</v>
      </c>
      <c r="BC325" s="20"/>
      <c r="BD325" s="14"/>
    </row>
    <row collapsed="false" customFormat="false" customHeight="false" hidden="false" ht="15" outlineLevel="0" r="326">
      <c r="B326" s="6" t="s">
        <v>48</v>
      </c>
      <c r="C326" s="6" t="e">
        <f aca="false">IF(B326&lt;&gt;B325,VLOOKUP(B326,#REF!!$A$1:$B$21,2)*1000+1,C325+1)</f>
        <v>#REF!</v>
      </c>
      <c r="D326" s="6" t="s">
        <v>65</v>
      </c>
      <c r="E326" s="6" t="s">
        <v>6261</v>
      </c>
      <c r="F326" s="8" t="s">
        <v>6262</v>
      </c>
      <c r="G326" s="17" t="n">
        <v>70.1</v>
      </c>
      <c r="H326" s="17" t="n">
        <v>60.22</v>
      </c>
      <c r="I326" s="17" t="n">
        <v>51.96</v>
      </c>
      <c r="J326" s="176" t="n">
        <v>671.255060728745</v>
      </c>
      <c r="K326" s="6" t="s">
        <v>5367</v>
      </c>
      <c r="L326" s="6" t="n">
        <v>1</v>
      </c>
      <c r="M326" s="14"/>
      <c r="N326" s="14" t="n">
        <v>278.63</v>
      </c>
      <c r="O326" s="14" t="n">
        <v>33</v>
      </c>
      <c r="P326" s="14" t="n">
        <v>0.23</v>
      </c>
      <c r="Q326" s="14"/>
      <c r="R326" s="14"/>
      <c r="S326" s="14"/>
      <c r="T326" s="14"/>
      <c r="U326" s="14"/>
      <c r="V326" s="14"/>
      <c r="W326" s="14"/>
      <c r="X326" s="14"/>
      <c r="Y326" s="14"/>
      <c r="Z326" s="14"/>
      <c r="AA326" s="14"/>
      <c r="AB326" s="6" t="n">
        <v>1</v>
      </c>
      <c r="AC326" s="6" t="s">
        <v>378</v>
      </c>
      <c r="AD326" s="6" t="s">
        <v>5800</v>
      </c>
      <c r="AE326" s="14"/>
      <c r="AF326" s="14"/>
      <c r="AG326" s="14"/>
      <c r="AH326" s="14"/>
      <c r="AI326" s="10" t="n">
        <f aca="false">+H326-I326</f>
        <v>8.26</v>
      </c>
      <c r="AJ326" s="139" t="n">
        <f aca="false">+I326/H326</f>
        <v>0.862836267020923</v>
      </c>
      <c r="AK326" s="140" t="n">
        <f aca="false">IF(AB326&gt;=1,H326-I326,"on going")</f>
        <v>8.26</v>
      </c>
      <c r="AL326" s="2"/>
      <c r="AM326" s="142"/>
      <c r="AN326" s="142"/>
      <c r="AO326" s="141"/>
      <c r="AP326" s="141"/>
      <c r="AQ326" s="142"/>
      <c r="AR326" s="141"/>
      <c r="AS326" s="141"/>
      <c r="AT326" s="141"/>
      <c r="AU326" s="142"/>
      <c r="AV326" s="142"/>
      <c r="AW326" s="142"/>
      <c r="AX326" s="141"/>
      <c r="AY326" s="14"/>
      <c r="AZ326" s="21"/>
      <c r="BA326" s="14"/>
      <c r="BB326" s="6" t="s">
        <v>253</v>
      </c>
      <c r="BC326" s="20"/>
      <c r="BD326" s="14"/>
    </row>
    <row collapsed="false" customFormat="false" customHeight="false" hidden="false" ht="15" outlineLevel="0" r="327">
      <c r="B327" s="6" t="s">
        <v>48</v>
      </c>
      <c r="C327" s="6" t="e">
        <f aca="false">IF(B327&lt;&gt;B326,VLOOKUP(B327,#REF!!$A$1:$B$21,2)*1000+1,C326+1)</f>
        <v>#REF!</v>
      </c>
      <c r="D327" s="6" t="s">
        <v>65</v>
      </c>
      <c r="E327" s="6" t="s">
        <v>6263</v>
      </c>
      <c r="F327" s="8" t="s">
        <v>6264</v>
      </c>
      <c r="G327" s="17" t="n">
        <v>569.63</v>
      </c>
      <c r="H327" s="17" t="n">
        <v>516.12</v>
      </c>
      <c r="I327" s="17" t="n">
        <v>516.12</v>
      </c>
      <c r="J327" s="176" t="n">
        <v>765.991902834008</v>
      </c>
      <c r="K327" s="6" t="s">
        <v>5367</v>
      </c>
      <c r="L327" s="6" t="n">
        <v>1</v>
      </c>
      <c r="M327" s="14"/>
      <c r="N327" s="14" t="n">
        <v>317.95</v>
      </c>
      <c r="O327" s="14" t="n">
        <v>79</v>
      </c>
      <c r="P327" s="14" t="n">
        <v>1.9</v>
      </c>
      <c r="Q327" s="14"/>
      <c r="R327" s="14"/>
      <c r="S327" s="14"/>
      <c r="T327" s="14"/>
      <c r="U327" s="14"/>
      <c r="V327" s="14"/>
      <c r="W327" s="14"/>
      <c r="X327" s="14"/>
      <c r="Y327" s="14"/>
      <c r="Z327" s="14"/>
      <c r="AA327" s="14"/>
      <c r="AB327" s="6" t="n">
        <v>1</v>
      </c>
      <c r="AC327" s="6" t="s">
        <v>378</v>
      </c>
      <c r="AD327" s="6" t="s">
        <v>5800</v>
      </c>
      <c r="AE327" s="14"/>
      <c r="AF327" s="14"/>
      <c r="AG327" s="14"/>
      <c r="AH327" s="14"/>
      <c r="AI327" s="10" t="n">
        <f aca="false">+H327-I327</f>
        <v>0</v>
      </c>
      <c r="AJ327" s="139" t="n">
        <f aca="false">+I327/H327</f>
        <v>1</v>
      </c>
      <c r="AK327" s="140" t="n">
        <f aca="false">IF(AB327&gt;=1,H327-I327,"on going")</f>
        <v>0</v>
      </c>
      <c r="AL327" s="2"/>
      <c r="AM327" s="142"/>
      <c r="AN327" s="142"/>
      <c r="AO327" s="141"/>
      <c r="AP327" s="141"/>
      <c r="AQ327" s="142"/>
      <c r="AR327" s="141"/>
      <c r="AS327" s="141"/>
      <c r="AT327" s="141"/>
      <c r="AU327" s="142"/>
      <c r="AV327" s="142"/>
      <c r="AW327" s="142"/>
      <c r="AX327" s="142"/>
      <c r="AY327" s="14"/>
      <c r="AZ327" s="14"/>
      <c r="BA327" s="14"/>
      <c r="BB327" s="6" t="s">
        <v>253</v>
      </c>
      <c r="BC327" s="20"/>
      <c r="BD327" s="14"/>
    </row>
    <row collapsed="false" customFormat="false" customHeight="false" hidden="false" ht="15" outlineLevel="0" r="328">
      <c r="B328" s="6" t="s">
        <v>48</v>
      </c>
      <c r="C328" s="6" t="e">
        <f aca="false">IF(B328&lt;&gt;B327,VLOOKUP(B328,#REF!!$A$1:$B$21,2)*1000+1,C327+1)</f>
        <v>#REF!</v>
      </c>
      <c r="D328" s="6" t="s">
        <v>65</v>
      </c>
      <c r="E328" s="6" t="s">
        <v>6265</v>
      </c>
      <c r="F328" s="8" t="s">
        <v>6266</v>
      </c>
      <c r="G328" s="17" t="n">
        <v>481.03</v>
      </c>
      <c r="H328" s="17" t="n">
        <v>433.95</v>
      </c>
      <c r="I328" s="17" t="n">
        <v>433.95</v>
      </c>
      <c r="J328" s="176" t="n">
        <v>1118.62348178138</v>
      </c>
      <c r="K328" s="6" t="s">
        <v>5367</v>
      </c>
      <c r="L328" s="6" t="n">
        <v>1</v>
      </c>
      <c r="M328" s="14"/>
      <c r="N328" s="14" t="n">
        <v>464.32</v>
      </c>
      <c r="O328" s="14" t="n">
        <v>85</v>
      </c>
      <c r="P328" s="14" t="n">
        <v>1.6</v>
      </c>
      <c r="Q328" s="14"/>
      <c r="R328" s="14"/>
      <c r="S328" s="14"/>
      <c r="T328" s="14"/>
      <c r="U328" s="14"/>
      <c r="V328" s="14"/>
      <c r="W328" s="14"/>
      <c r="X328" s="14"/>
      <c r="Y328" s="14"/>
      <c r="Z328" s="14"/>
      <c r="AA328" s="14"/>
      <c r="AB328" s="6" t="n">
        <v>1</v>
      </c>
      <c r="AC328" s="6" t="s">
        <v>378</v>
      </c>
      <c r="AD328" s="6" t="s">
        <v>5800</v>
      </c>
      <c r="AE328" s="14"/>
      <c r="AF328" s="14"/>
      <c r="AG328" s="14"/>
      <c r="AH328" s="14"/>
      <c r="AI328" s="10" t="n">
        <f aca="false">+H328-I328</f>
        <v>0</v>
      </c>
      <c r="AJ328" s="139" t="n">
        <f aca="false">+I328/H328</f>
        <v>1</v>
      </c>
      <c r="AK328" s="140" t="n">
        <f aca="false">IF(AB328&gt;=1,H328-I328,"on going")</f>
        <v>0</v>
      </c>
      <c r="AL328" s="2"/>
      <c r="AM328" s="142"/>
      <c r="AN328" s="142"/>
      <c r="AO328" s="141"/>
      <c r="AP328" s="141"/>
      <c r="AQ328" s="142"/>
      <c r="AR328" s="141"/>
      <c r="AS328" s="141"/>
      <c r="AT328" s="141"/>
      <c r="AU328" s="142"/>
      <c r="AV328" s="142"/>
      <c r="AW328" s="142"/>
      <c r="AX328" s="142"/>
      <c r="AY328" s="14"/>
      <c r="AZ328" s="14"/>
      <c r="BA328" s="14"/>
      <c r="BB328" s="6" t="s">
        <v>253</v>
      </c>
      <c r="BC328" s="20"/>
      <c r="BD328" s="14"/>
    </row>
    <row collapsed="false" customFormat="false" customHeight="false" hidden="false" ht="15" outlineLevel="0" r="329">
      <c r="B329" s="6" t="s">
        <v>48</v>
      </c>
      <c r="C329" s="6" t="e">
        <f aca="false">IF(B329&lt;&gt;B328,VLOOKUP(B329,#REF!!$A$1:$B$21,2)*1000+1,C328+1)</f>
        <v>#REF!</v>
      </c>
      <c r="D329" s="160" t="s">
        <v>65</v>
      </c>
      <c r="E329" s="160" t="s">
        <v>6267</v>
      </c>
      <c r="F329" s="177" t="s">
        <v>6268</v>
      </c>
      <c r="G329" s="162" t="n">
        <v>1670.97</v>
      </c>
      <c r="H329" s="162" t="n">
        <v>1440.02</v>
      </c>
      <c r="I329" s="162" t="n">
        <v>0</v>
      </c>
      <c r="J329" s="178" t="n">
        <v>3553.84615384615</v>
      </c>
      <c r="K329" s="160" t="s">
        <v>5367</v>
      </c>
      <c r="L329" s="160" t="s">
        <v>5398</v>
      </c>
      <c r="M329" s="164"/>
      <c r="N329" s="164" t="n">
        <v>1475.14</v>
      </c>
      <c r="O329" s="164" t="n">
        <v>283</v>
      </c>
      <c r="P329" s="164" t="n">
        <v>5.57</v>
      </c>
      <c r="Q329" s="164"/>
      <c r="R329" s="164"/>
      <c r="S329" s="164"/>
      <c r="T329" s="164"/>
      <c r="U329" s="164"/>
      <c r="V329" s="164"/>
      <c r="W329" s="164"/>
      <c r="X329" s="164"/>
      <c r="Y329" s="164"/>
      <c r="Z329" s="164"/>
      <c r="AA329" s="164"/>
      <c r="AB329" s="160"/>
      <c r="AC329" s="160" t="s">
        <v>378</v>
      </c>
      <c r="AD329" s="160" t="s">
        <v>5800</v>
      </c>
      <c r="AE329" s="164"/>
      <c r="AF329" s="164"/>
      <c r="AG329" s="164"/>
      <c r="AH329" s="164"/>
      <c r="AI329" s="165" t="n">
        <f aca="false">+H329-I329</f>
        <v>1440.02</v>
      </c>
      <c r="AJ329" s="166" t="n">
        <f aca="false">+I329/H329</f>
        <v>0</v>
      </c>
      <c r="AK329" s="167" t="n">
        <f aca="false">IF(AB329&gt;=1,H329-I329,"on going")</f>
        <v>0</v>
      </c>
      <c r="AL329" s="168"/>
      <c r="AM329" s="169"/>
      <c r="AN329" s="169"/>
      <c r="AO329" s="164"/>
      <c r="AP329" s="164"/>
      <c r="AQ329" s="169"/>
      <c r="AR329" s="164"/>
      <c r="AS329" s="164"/>
      <c r="AT329" s="164"/>
      <c r="AU329" s="169"/>
      <c r="AV329" s="169"/>
      <c r="AW329" s="169"/>
      <c r="AX329" s="169"/>
      <c r="AY329" s="164"/>
      <c r="AZ329" s="180"/>
      <c r="BA329" s="164"/>
      <c r="BB329" s="160" t="s">
        <v>253</v>
      </c>
      <c r="BC329" s="179"/>
      <c r="BD329" s="164"/>
    </row>
    <row collapsed="false" customFormat="false" customHeight="false" hidden="false" ht="15" outlineLevel="0" r="330">
      <c r="B330" s="6" t="s">
        <v>48</v>
      </c>
      <c r="C330" s="6" t="e">
        <f aca="false">IF(B330&lt;&gt;B329,VLOOKUP(B330,#REF!!$A$1:$B$21,2)*1000+1,C329+1)</f>
        <v>#REF!</v>
      </c>
      <c r="D330" s="6" t="s">
        <v>65</v>
      </c>
      <c r="E330" s="6" t="s">
        <v>376</v>
      </c>
      <c r="F330" s="8" t="s">
        <v>377</v>
      </c>
      <c r="G330" s="17" t="n">
        <v>63.09</v>
      </c>
      <c r="H330" s="17" t="n">
        <v>53.96</v>
      </c>
      <c r="I330" s="17" t="n">
        <v>40.04</v>
      </c>
      <c r="J330" s="176" t="n">
        <v>878.542510121457</v>
      </c>
      <c r="K330" s="6" t="s">
        <v>5367</v>
      </c>
      <c r="L330" s="6" t="n">
        <v>1</v>
      </c>
      <c r="M330" s="14"/>
      <c r="N330" s="14" t="n">
        <v>364.67</v>
      </c>
      <c r="O330" s="14" t="n">
        <v>41</v>
      </c>
      <c r="P330" s="14" t="n">
        <v>0.21</v>
      </c>
      <c r="Q330" s="14"/>
      <c r="R330" s="14"/>
      <c r="S330" s="14"/>
      <c r="T330" s="14"/>
      <c r="U330" s="14"/>
      <c r="V330" s="14"/>
      <c r="W330" s="14"/>
      <c r="X330" s="14"/>
      <c r="Y330" s="14"/>
      <c r="Z330" s="14"/>
      <c r="AA330" s="14"/>
      <c r="AB330" s="6"/>
      <c r="AC330" s="6" t="s">
        <v>378</v>
      </c>
      <c r="AD330" s="6" t="s">
        <v>5800</v>
      </c>
      <c r="AE330" s="14"/>
      <c r="AF330" s="14"/>
      <c r="AG330" s="14"/>
      <c r="AH330" s="14"/>
      <c r="AI330" s="10" t="n">
        <f aca="false">+H330-I330</f>
        <v>13.92</v>
      </c>
      <c r="AJ330" s="139" t="n">
        <f aca="false">+I330/H330</f>
        <v>0.742031134173462</v>
      </c>
      <c r="AK330" s="140" t="n">
        <f aca="false">IF(AB330&gt;=1,H330-I330,"on going")</f>
        <v>0</v>
      </c>
      <c r="AL330" s="2"/>
      <c r="AM330" s="142"/>
      <c r="AN330" s="142"/>
      <c r="AO330" s="141"/>
      <c r="AP330" s="141"/>
      <c r="AQ330" s="142"/>
      <c r="AR330" s="141"/>
      <c r="AS330" s="141"/>
      <c r="AT330" s="141"/>
      <c r="AU330" s="142"/>
      <c r="AV330" s="142"/>
      <c r="AW330" s="142"/>
      <c r="AX330" s="142"/>
      <c r="AY330" s="14"/>
      <c r="AZ330" s="14"/>
      <c r="BA330" s="14"/>
      <c r="BB330" s="6" t="s">
        <v>253</v>
      </c>
      <c r="BC330" s="20"/>
      <c r="BD330" s="14"/>
    </row>
    <row collapsed="false" customFormat="false" customHeight="false" hidden="false" ht="15" outlineLevel="0" r="331">
      <c r="B331" s="6" t="s">
        <v>48</v>
      </c>
      <c r="C331" s="6" t="e">
        <f aca="false">IF(B331&lt;&gt;B330,VLOOKUP(B331,#REF!!$A$1:$B$21,2)*1000+1,C330+1)</f>
        <v>#REF!</v>
      </c>
      <c r="D331" s="6" t="s">
        <v>65</v>
      </c>
      <c r="E331" s="6" t="s">
        <v>6269</v>
      </c>
      <c r="F331" s="8" t="s">
        <v>6270</v>
      </c>
      <c r="G331" s="17" t="n">
        <v>61.05</v>
      </c>
      <c r="H331" s="17" t="n">
        <v>54.45</v>
      </c>
      <c r="I331" s="17" t="n">
        <v>52.81</v>
      </c>
      <c r="J331" s="176" t="n">
        <v>156.68016194332</v>
      </c>
      <c r="K331" s="6" t="s">
        <v>5367</v>
      </c>
      <c r="L331" s="6" t="n">
        <v>1</v>
      </c>
      <c r="M331" s="14"/>
      <c r="N331" s="14" t="n">
        <v>65.04</v>
      </c>
      <c r="O331" s="14" t="n">
        <v>11</v>
      </c>
      <c r="P331" s="14" t="n">
        <v>0.2</v>
      </c>
      <c r="Q331" s="14"/>
      <c r="R331" s="14"/>
      <c r="S331" s="14"/>
      <c r="T331" s="14"/>
      <c r="U331" s="14"/>
      <c r="V331" s="14"/>
      <c r="W331" s="14"/>
      <c r="X331" s="14"/>
      <c r="Y331" s="14"/>
      <c r="Z331" s="14"/>
      <c r="AA331" s="14"/>
      <c r="AB331" s="6" t="n">
        <v>1</v>
      </c>
      <c r="AC331" s="6" t="s">
        <v>378</v>
      </c>
      <c r="AD331" s="6" t="s">
        <v>5800</v>
      </c>
      <c r="AE331" s="14"/>
      <c r="AF331" s="14"/>
      <c r="AG331" s="14"/>
      <c r="AH331" s="14"/>
      <c r="AI331" s="10" t="n">
        <f aca="false">+H331-I331</f>
        <v>1.64</v>
      </c>
      <c r="AJ331" s="139" t="n">
        <f aca="false">+I331/H331</f>
        <v>0.969880624426079</v>
      </c>
      <c r="AK331" s="140" t="n">
        <f aca="false">IF(AB331&gt;=1,H331-I331,"on going")</f>
        <v>1.64</v>
      </c>
      <c r="AL331" s="2"/>
      <c r="AM331" s="142"/>
      <c r="AN331" s="142"/>
      <c r="AO331" s="141"/>
      <c r="AP331" s="141"/>
      <c r="AQ331" s="142"/>
      <c r="AR331" s="141"/>
      <c r="AS331" s="141"/>
      <c r="AT331" s="141"/>
      <c r="AU331" s="142"/>
      <c r="AV331" s="142"/>
      <c r="AW331" s="142"/>
      <c r="AX331" s="142"/>
      <c r="AY331" s="14"/>
      <c r="AZ331" s="14"/>
      <c r="BA331" s="14"/>
      <c r="BB331" s="6" t="s">
        <v>253</v>
      </c>
      <c r="BC331" s="20"/>
      <c r="BD331" s="14"/>
    </row>
    <row collapsed="false" customFormat="false" customHeight="false" hidden="false" ht="15" outlineLevel="0" r="332">
      <c r="B332" s="6" t="s">
        <v>48</v>
      </c>
      <c r="C332" s="6" t="e">
        <f aca="false">IF(B332&lt;&gt;B331,VLOOKUP(B332,#REF!!$A$1:$B$21,2)*1000+1,C331+1)</f>
        <v>#REF!</v>
      </c>
      <c r="D332" s="6" t="s">
        <v>65</v>
      </c>
      <c r="E332" s="6" t="s">
        <v>6271</v>
      </c>
      <c r="F332" s="8" t="s">
        <v>6272</v>
      </c>
      <c r="G332" s="17" t="n">
        <v>1142.7</v>
      </c>
      <c r="H332" s="17" t="n">
        <v>1028.11</v>
      </c>
      <c r="I332" s="17" t="n">
        <v>1025.82</v>
      </c>
      <c r="J332" s="176" t="n">
        <v>2006.47773279352</v>
      </c>
      <c r="K332" s="6" t="s">
        <v>5367</v>
      </c>
      <c r="L332" s="6" t="n">
        <v>1</v>
      </c>
      <c r="M332" s="14"/>
      <c r="N332" s="14" t="n">
        <v>832.86</v>
      </c>
      <c r="O332" s="14" t="n">
        <v>177</v>
      </c>
      <c r="P332" s="14" t="n">
        <v>3.81</v>
      </c>
      <c r="Q332" s="14"/>
      <c r="R332" s="14"/>
      <c r="S332" s="14"/>
      <c r="T332" s="14"/>
      <c r="U332" s="14"/>
      <c r="V332" s="14"/>
      <c r="W332" s="14"/>
      <c r="X332" s="14"/>
      <c r="Y332" s="14"/>
      <c r="Z332" s="14"/>
      <c r="AA332" s="14"/>
      <c r="AB332" s="6" t="n">
        <v>1</v>
      </c>
      <c r="AC332" s="6" t="s">
        <v>378</v>
      </c>
      <c r="AD332" s="6" t="s">
        <v>5800</v>
      </c>
      <c r="AE332" s="14"/>
      <c r="AF332" s="14"/>
      <c r="AG332" s="14"/>
      <c r="AH332" s="14"/>
      <c r="AI332" s="10" t="n">
        <f aca="false">+H332-I332</f>
        <v>2.28999999999996</v>
      </c>
      <c r="AJ332" s="139" t="n">
        <f aca="false">+I332/H332</f>
        <v>0.997772611880052</v>
      </c>
      <c r="AK332" s="140" t="n">
        <f aca="false">IF(AB332&gt;=1,H332-I332,"on going")</f>
        <v>2.28999999999996</v>
      </c>
      <c r="AL332" s="2"/>
      <c r="AM332" s="142"/>
      <c r="AN332" s="142"/>
      <c r="AO332" s="141"/>
      <c r="AP332" s="141"/>
      <c r="AQ332" s="142"/>
      <c r="AR332" s="141"/>
      <c r="AS332" s="141"/>
      <c r="AT332" s="141"/>
      <c r="AU332" s="142"/>
      <c r="AV332" s="142"/>
      <c r="AW332" s="142"/>
      <c r="AX332" s="142"/>
      <c r="AY332" s="14"/>
      <c r="AZ332" s="14"/>
      <c r="BA332" s="14"/>
      <c r="BB332" s="6" t="s">
        <v>253</v>
      </c>
      <c r="BC332" s="20"/>
      <c r="BD332" s="14"/>
    </row>
    <row collapsed="false" customFormat="false" customHeight="false" hidden="false" ht="15" outlineLevel="0" r="333">
      <c r="B333" s="6" t="s">
        <v>85</v>
      </c>
      <c r="C333" s="6" t="e">
        <f aca="false">IF(B333&lt;&gt;B332,VLOOKUP(B333,#REF!!$A$1:$B$21,2)*1000+1,C332+1)</f>
        <v>#REF!</v>
      </c>
      <c r="D333" s="143" t="s">
        <v>65</v>
      </c>
      <c r="E333" s="143" t="s">
        <v>6273</v>
      </c>
      <c r="F333" s="144" t="s">
        <v>6274</v>
      </c>
      <c r="G333" s="145" t="n">
        <v>120.75</v>
      </c>
      <c r="H333" s="145" t="n">
        <v>100.19</v>
      </c>
      <c r="I333" s="145" t="n">
        <v>0</v>
      </c>
      <c r="J333" s="175" t="n">
        <v>1165.99190283401</v>
      </c>
      <c r="K333" s="143" t="s">
        <v>6236</v>
      </c>
      <c r="L333" s="143" t="s">
        <v>5398</v>
      </c>
      <c r="M333" s="147"/>
      <c r="N333" s="147" t="n">
        <v>483.98</v>
      </c>
      <c r="O333" s="147" t="n">
        <v>57</v>
      </c>
      <c r="P333" s="147" t="n">
        <v>0.4</v>
      </c>
      <c r="Q333" s="147"/>
      <c r="R333" s="147"/>
      <c r="S333" s="147"/>
      <c r="T333" s="147"/>
      <c r="U333" s="147"/>
      <c r="V333" s="147"/>
      <c r="W333" s="147"/>
      <c r="X333" s="147"/>
      <c r="Y333" s="147"/>
      <c r="Z333" s="147"/>
      <c r="AA333" s="147"/>
      <c r="AB333" s="143"/>
      <c r="AC333" s="143"/>
      <c r="AD333" s="143"/>
      <c r="AE333" s="147"/>
      <c r="AF333" s="147"/>
      <c r="AG333" s="147"/>
      <c r="AH333" s="147"/>
      <c r="AI333" s="148"/>
      <c r="AJ333" s="149"/>
      <c r="AK333" s="143"/>
      <c r="AL333" s="2"/>
      <c r="AM333" s="142"/>
      <c r="AN333" s="142"/>
      <c r="AO333" s="141"/>
      <c r="AP333" s="141"/>
      <c r="AQ333" s="142"/>
      <c r="AR333" s="142"/>
      <c r="AS333" s="141"/>
      <c r="AT333" s="141"/>
      <c r="AU333" s="142"/>
      <c r="AV333" s="141"/>
      <c r="AW333" s="141"/>
      <c r="AX333" s="141"/>
      <c r="AY333" s="14"/>
      <c r="AZ333" s="14"/>
      <c r="BA333" s="14"/>
      <c r="BB333" s="6" t="s">
        <v>253</v>
      </c>
      <c r="BC333" s="20"/>
      <c r="BD333" s="14"/>
    </row>
    <row collapsed="false" customFormat="false" customHeight="false" hidden="false" ht="15" outlineLevel="0" r="334">
      <c r="B334" s="6" t="s">
        <v>85</v>
      </c>
      <c r="C334" s="6" t="e">
        <f aca="false">IF(B334&lt;&gt;B333,VLOOKUP(B334,#REF!!$A$1:$B$21,2)*1000+1,C333+1)</f>
        <v>#REF!</v>
      </c>
      <c r="D334" s="143" t="s">
        <v>65</v>
      </c>
      <c r="E334" s="143" t="s">
        <v>6275</v>
      </c>
      <c r="F334" s="144" t="s">
        <v>6276</v>
      </c>
      <c r="G334" s="145" t="n">
        <v>145.84</v>
      </c>
      <c r="H334" s="145" t="n">
        <v>128.18</v>
      </c>
      <c r="I334" s="145" t="n">
        <v>0</v>
      </c>
      <c r="J334" s="175" t="n">
        <v>182.186234817814</v>
      </c>
      <c r="K334" s="143" t="s">
        <v>5367</v>
      </c>
      <c r="L334" s="143" t="s">
        <v>5398</v>
      </c>
      <c r="M334" s="147"/>
      <c r="N334" s="147" t="n">
        <v>75.62</v>
      </c>
      <c r="O334" s="147" t="n">
        <v>20</v>
      </c>
      <c r="P334" s="147" t="n">
        <v>0.49</v>
      </c>
      <c r="Q334" s="147"/>
      <c r="R334" s="147"/>
      <c r="S334" s="147"/>
      <c r="T334" s="147"/>
      <c r="U334" s="147"/>
      <c r="V334" s="147"/>
      <c r="W334" s="147"/>
      <c r="X334" s="147"/>
      <c r="Y334" s="147"/>
      <c r="Z334" s="147"/>
      <c r="AA334" s="147"/>
      <c r="AB334" s="143"/>
      <c r="AC334" s="143"/>
      <c r="AD334" s="143"/>
      <c r="AE334" s="147"/>
      <c r="AF334" s="147"/>
      <c r="AG334" s="147"/>
      <c r="AH334" s="147"/>
      <c r="AI334" s="148"/>
      <c r="AJ334" s="149"/>
      <c r="AK334" s="143"/>
      <c r="AL334" s="2"/>
      <c r="AM334" s="142"/>
      <c r="AN334" s="142"/>
      <c r="AO334" s="141"/>
      <c r="AP334" s="141"/>
      <c r="AQ334" s="142"/>
      <c r="AR334" s="142"/>
      <c r="AS334" s="141"/>
      <c r="AT334" s="141"/>
      <c r="AU334" s="142"/>
      <c r="AV334" s="141"/>
      <c r="AW334" s="141"/>
      <c r="AX334" s="141"/>
      <c r="AY334" s="14"/>
      <c r="AZ334" s="14"/>
      <c r="BA334" s="14"/>
      <c r="BB334" s="6" t="s">
        <v>253</v>
      </c>
      <c r="BC334" s="20"/>
      <c r="BD334" s="14"/>
    </row>
    <row collapsed="false" customFormat="false" customHeight="false" hidden="false" ht="15" outlineLevel="0" r="335">
      <c r="B335" s="6" t="s">
        <v>36</v>
      </c>
      <c r="C335" s="6" t="e">
        <f aca="false">IF(B335&lt;&gt;B334,VLOOKUP(B335,#REF!!$A$1:$B$21,2)*1000+1,C334+1)</f>
        <v>#REF!</v>
      </c>
      <c r="D335" s="6" t="s">
        <v>65</v>
      </c>
      <c r="E335" s="6" t="s">
        <v>6277</v>
      </c>
      <c r="F335" s="8" t="s">
        <v>6278</v>
      </c>
      <c r="G335" s="17" t="n">
        <v>274.41</v>
      </c>
      <c r="H335" s="17" t="n">
        <v>230.41</v>
      </c>
      <c r="I335" s="17" t="n">
        <v>166.82</v>
      </c>
      <c r="J335" s="176" t="n">
        <v>1948.58299595142</v>
      </c>
      <c r="K335" s="6" t="s">
        <v>5367</v>
      </c>
      <c r="L335" s="6" t="n">
        <v>1</v>
      </c>
      <c r="M335" s="14"/>
      <c r="N335" s="14" t="n">
        <v>808.82</v>
      </c>
      <c r="O335" s="14" t="n">
        <v>102</v>
      </c>
      <c r="P335" s="14" t="n">
        <v>0.91</v>
      </c>
      <c r="Q335" s="14"/>
      <c r="R335" s="14"/>
      <c r="S335" s="14"/>
      <c r="T335" s="14"/>
      <c r="U335" s="14"/>
      <c r="V335" s="14"/>
      <c r="W335" s="14"/>
      <c r="X335" s="14"/>
      <c r="Y335" s="14"/>
      <c r="Z335" s="14"/>
      <c r="AA335" s="14"/>
      <c r="AB335" s="6" t="n">
        <v>1</v>
      </c>
      <c r="AC335" s="6" t="s">
        <v>378</v>
      </c>
      <c r="AD335" s="6" t="s">
        <v>5800</v>
      </c>
      <c r="AE335" s="14"/>
      <c r="AF335" s="14"/>
      <c r="AG335" s="14"/>
      <c r="AH335" s="14"/>
      <c r="AI335" s="10" t="n">
        <f aca="false">+H335-I335</f>
        <v>63.59</v>
      </c>
      <c r="AJ335" s="139" t="n">
        <f aca="false">+I335/H335</f>
        <v>0.724013714682522</v>
      </c>
      <c r="AK335" s="140" t="n">
        <f aca="false">IF(AB335&gt;=1,H335-I335,"on going")</f>
        <v>63.59</v>
      </c>
      <c r="AL335" s="2"/>
      <c r="AM335" s="142"/>
      <c r="AN335" s="142"/>
      <c r="AO335" s="141"/>
      <c r="AP335" s="141"/>
      <c r="AQ335" s="141"/>
      <c r="AR335" s="142"/>
      <c r="AS335" s="141"/>
      <c r="AT335" s="141"/>
      <c r="AU335" s="141"/>
      <c r="AV335" s="141"/>
      <c r="AW335" s="141"/>
      <c r="AX335" s="142"/>
      <c r="AY335" s="14"/>
      <c r="AZ335" s="14"/>
      <c r="BA335" s="14"/>
      <c r="BB335" s="6" t="s">
        <v>253</v>
      </c>
      <c r="BC335" s="20"/>
      <c r="BD335" s="14"/>
    </row>
    <row collapsed="false" customFormat="false" customHeight="false" hidden="false" ht="15" outlineLevel="0" r="336">
      <c r="B336" s="6" t="s">
        <v>36</v>
      </c>
      <c r="C336" s="6" t="e">
        <f aca="false">IF(B336&lt;&gt;B335,VLOOKUP(B336,#REF!!$A$1:$B$21,2)*1000+1,C335+1)</f>
        <v>#REF!</v>
      </c>
      <c r="D336" s="143" t="s">
        <v>65</v>
      </c>
      <c r="E336" s="143" t="s">
        <v>6279</v>
      </c>
      <c r="F336" s="144" t="s">
        <v>6280</v>
      </c>
      <c r="G336" s="145" t="n">
        <v>70.67</v>
      </c>
      <c r="H336" s="145" t="n">
        <v>62.11</v>
      </c>
      <c r="I336" s="145" t="n">
        <v>0</v>
      </c>
      <c r="J336" s="175" t="n">
        <v>404.048582995951</v>
      </c>
      <c r="K336" s="143" t="s">
        <v>5367</v>
      </c>
      <c r="L336" s="143" t="s">
        <v>5398</v>
      </c>
      <c r="M336" s="147"/>
      <c r="N336" s="147" t="n">
        <v>167.71</v>
      </c>
      <c r="O336" s="147" t="n">
        <v>22</v>
      </c>
      <c r="P336" s="147" t="n">
        <v>0.24</v>
      </c>
      <c r="Q336" s="147"/>
      <c r="R336" s="147"/>
      <c r="S336" s="147"/>
      <c r="T336" s="147"/>
      <c r="U336" s="147"/>
      <c r="V336" s="147"/>
      <c r="W336" s="147"/>
      <c r="X336" s="147"/>
      <c r="Y336" s="147"/>
      <c r="Z336" s="147"/>
      <c r="AA336" s="147"/>
      <c r="AB336" s="143"/>
      <c r="AC336" s="143"/>
      <c r="AD336" s="143"/>
      <c r="AE336" s="147"/>
      <c r="AF336" s="147"/>
      <c r="AG336" s="147"/>
      <c r="AH336" s="147"/>
      <c r="AI336" s="148" t="n">
        <f aca="false">+H336-I336</f>
        <v>62.11</v>
      </c>
      <c r="AJ336" s="149" t="n">
        <f aca="false">+I336/H336</f>
        <v>0</v>
      </c>
      <c r="AK336" s="143"/>
      <c r="AL336" s="2"/>
      <c r="AM336" s="142"/>
      <c r="AN336" s="142"/>
      <c r="AO336" s="142"/>
      <c r="AP336" s="141"/>
      <c r="AQ336" s="141"/>
      <c r="AR336" s="141"/>
      <c r="AS336" s="141"/>
      <c r="AT336" s="141"/>
      <c r="AU336" s="141"/>
      <c r="AV336" s="141"/>
      <c r="AW336" s="141"/>
      <c r="AX336" s="142"/>
      <c r="AY336" s="14"/>
      <c r="AZ336" s="14"/>
      <c r="BA336" s="14"/>
      <c r="BB336" s="6" t="s">
        <v>253</v>
      </c>
      <c r="BC336" s="20"/>
      <c r="BD336" s="14"/>
    </row>
    <row collapsed="false" customFormat="false" customHeight="false" hidden="false" ht="15" outlineLevel="0" r="337">
      <c r="B337" s="6" t="s">
        <v>51</v>
      </c>
      <c r="C337" s="6" t="e">
        <f aca="false">IF(B337&lt;&gt;B336,VLOOKUP(B337,#REF!!$A$1:$B$21,2)*1000+1,C336+1)</f>
        <v>#REF!</v>
      </c>
      <c r="D337" s="6" t="s">
        <v>65</v>
      </c>
      <c r="E337" s="6" t="s">
        <v>410</v>
      </c>
      <c r="F337" s="8" t="s">
        <v>411</v>
      </c>
      <c r="G337" s="17" t="n">
        <v>175.2</v>
      </c>
      <c r="H337" s="17" t="n">
        <v>158.66</v>
      </c>
      <c r="I337" s="17" t="n">
        <v>106.3</v>
      </c>
      <c r="J337" s="176" t="n">
        <v>479.352226720648</v>
      </c>
      <c r="K337" s="6" t="s">
        <v>5367</v>
      </c>
      <c r="L337" s="6" t="n">
        <v>1</v>
      </c>
      <c r="M337" s="14"/>
      <c r="N337" s="14" t="n">
        <v>198.97</v>
      </c>
      <c r="O337" s="14" t="n">
        <v>34</v>
      </c>
      <c r="P337" s="14" t="n">
        <v>0.58</v>
      </c>
      <c r="Q337" s="14"/>
      <c r="R337" s="14"/>
      <c r="S337" s="14"/>
      <c r="T337" s="14"/>
      <c r="U337" s="14"/>
      <c r="V337" s="14"/>
      <c r="W337" s="14"/>
      <c r="X337" s="14"/>
      <c r="Y337" s="14"/>
      <c r="Z337" s="14"/>
      <c r="AA337" s="14"/>
      <c r="AB337" s="6"/>
      <c r="AC337" s="6" t="s">
        <v>378</v>
      </c>
      <c r="AD337" s="6" t="s">
        <v>5800</v>
      </c>
      <c r="AE337" s="14"/>
      <c r="AF337" s="14"/>
      <c r="AG337" s="14"/>
      <c r="AH337" s="14"/>
      <c r="AI337" s="10" t="n">
        <f aca="false">+H337-I337</f>
        <v>52.36</v>
      </c>
      <c r="AJ337" s="139" t="n">
        <f aca="false">+I337/H337</f>
        <v>0.669986133871171</v>
      </c>
      <c r="AK337" s="140" t="n">
        <f aca="false">IF(AB337&gt;=1,H337-I337,"on going")</f>
        <v>0</v>
      </c>
      <c r="AL337" s="2"/>
      <c r="AM337" s="142"/>
      <c r="AN337" s="142"/>
      <c r="AO337" s="142"/>
      <c r="AP337" s="142"/>
      <c r="AQ337" s="150"/>
      <c r="AR337" s="141"/>
      <c r="AS337" s="142"/>
      <c r="AT337" s="142"/>
      <c r="AU337" s="142"/>
      <c r="AV337" s="141"/>
      <c r="AW337" s="141"/>
      <c r="AX337" s="142"/>
      <c r="AY337" s="14"/>
      <c r="AZ337" s="11"/>
      <c r="BA337" s="14"/>
      <c r="BB337" s="6" t="s">
        <v>253</v>
      </c>
      <c r="BC337" s="20"/>
      <c r="BD337" s="11"/>
    </row>
    <row collapsed="false" customFormat="false" customHeight="false" hidden="false" ht="15" outlineLevel="0" r="338">
      <c r="B338" s="6" t="s">
        <v>51</v>
      </c>
      <c r="C338" s="6" t="e">
        <f aca="false">IF(B338&lt;&gt;B337,VLOOKUP(B338,#REF!!$A$1:$B$21,2)*1000+1,C337+1)</f>
        <v>#REF!</v>
      </c>
      <c r="D338" s="6" t="s">
        <v>65</v>
      </c>
      <c r="E338" s="6" t="s">
        <v>412</v>
      </c>
      <c r="F338" s="8" t="s">
        <v>413</v>
      </c>
      <c r="G338" s="17" t="n">
        <v>170.57</v>
      </c>
      <c r="H338" s="17" t="n">
        <v>153.81</v>
      </c>
      <c r="I338" s="17" t="n">
        <v>101.51</v>
      </c>
      <c r="J338" s="176" t="n">
        <v>457.894736842105</v>
      </c>
      <c r="K338" s="6" t="s">
        <v>5367</v>
      </c>
      <c r="L338" s="6" t="n">
        <v>1</v>
      </c>
      <c r="M338" s="14"/>
      <c r="N338" s="14" t="n">
        <v>190.06</v>
      </c>
      <c r="O338" s="14" t="n">
        <v>33</v>
      </c>
      <c r="P338" s="14" t="n">
        <v>0.57</v>
      </c>
      <c r="Q338" s="14"/>
      <c r="R338" s="14"/>
      <c r="S338" s="14"/>
      <c r="T338" s="14"/>
      <c r="U338" s="14"/>
      <c r="V338" s="14"/>
      <c r="W338" s="14"/>
      <c r="X338" s="14"/>
      <c r="Y338" s="14"/>
      <c r="Z338" s="14"/>
      <c r="AA338" s="14"/>
      <c r="AB338" s="6"/>
      <c r="AC338" s="6" t="s">
        <v>378</v>
      </c>
      <c r="AD338" s="6" t="s">
        <v>5800</v>
      </c>
      <c r="AE338" s="14"/>
      <c r="AF338" s="14"/>
      <c r="AG338" s="14"/>
      <c r="AH338" s="14"/>
      <c r="AI338" s="10" t="n">
        <f aca="false">+H338-I338</f>
        <v>52.3</v>
      </c>
      <c r="AJ338" s="139" t="n">
        <f aca="false">+I338/H338</f>
        <v>0.659970092971848</v>
      </c>
      <c r="AK338" s="140" t="n">
        <f aca="false">IF(AB338&gt;=1,H338-I338,"on going")</f>
        <v>0</v>
      </c>
      <c r="AL338" s="2"/>
      <c r="AM338" s="142"/>
      <c r="AN338" s="142"/>
      <c r="AO338" s="142"/>
      <c r="AP338" s="142"/>
      <c r="AQ338" s="150"/>
      <c r="AR338" s="141"/>
      <c r="AS338" s="142"/>
      <c r="AT338" s="142"/>
      <c r="AU338" s="142"/>
      <c r="AV338" s="141"/>
      <c r="AW338" s="141"/>
      <c r="AX338" s="142"/>
      <c r="AY338" s="14"/>
      <c r="AZ338" s="11"/>
      <c r="BA338" s="14"/>
      <c r="BB338" s="6" t="s">
        <v>253</v>
      </c>
      <c r="BC338" s="20"/>
      <c r="BD338" s="11"/>
    </row>
    <row collapsed="false" customFormat="false" customHeight="false" hidden="false" ht="15" outlineLevel="0" r="339">
      <c r="B339" s="6" t="s">
        <v>51</v>
      </c>
      <c r="C339" s="6" t="e">
        <f aca="false">IF(B339&lt;&gt;B338,VLOOKUP(B339,#REF!!$A$1:$B$21,2)*1000+1,C338+1)</f>
        <v>#REF!</v>
      </c>
      <c r="D339" s="6" t="s">
        <v>65</v>
      </c>
      <c r="E339" s="6" t="s">
        <v>6281</v>
      </c>
      <c r="F339" s="8" t="s">
        <v>6282</v>
      </c>
      <c r="G339" s="17" t="n">
        <v>20.13</v>
      </c>
      <c r="H339" s="17" t="n">
        <v>16.85</v>
      </c>
      <c r="I339" s="17" t="n">
        <v>0</v>
      </c>
      <c r="J339" s="176" t="n">
        <v>182.186234817814</v>
      </c>
      <c r="K339" s="6" t="s">
        <v>5367</v>
      </c>
      <c r="L339" s="6" t="n">
        <v>1</v>
      </c>
      <c r="M339" s="14"/>
      <c r="N339" s="14" t="n">
        <v>75.62</v>
      </c>
      <c r="O339" s="14" t="n">
        <v>9</v>
      </c>
      <c r="P339" s="14" t="n">
        <v>0.07</v>
      </c>
      <c r="Q339" s="14"/>
      <c r="R339" s="14"/>
      <c r="S339" s="14"/>
      <c r="T339" s="14"/>
      <c r="U339" s="14"/>
      <c r="V339" s="14"/>
      <c r="W339" s="14"/>
      <c r="X339" s="14"/>
      <c r="Y339" s="14"/>
      <c r="Z339" s="14"/>
      <c r="AA339" s="14"/>
      <c r="AB339" s="6"/>
      <c r="AC339" s="6" t="s">
        <v>378</v>
      </c>
      <c r="AD339" s="6" t="s">
        <v>5800</v>
      </c>
      <c r="AE339" s="14"/>
      <c r="AF339" s="14"/>
      <c r="AG339" s="14"/>
      <c r="AH339" s="14"/>
      <c r="AI339" s="10" t="n">
        <f aca="false">+H339-I339</f>
        <v>16.85</v>
      </c>
      <c r="AJ339" s="139" t="n">
        <f aca="false">+I339/H339</f>
        <v>0</v>
      </c>
      <c r="AK339" s="140" t="n">
        <f aca="false">IF(AB339&gt;=1,H339-I339,"on going")</f>
        <v>0</v>
      </c>
      <c r="AL339" s="2"/>
      <c r="AM339" s="142"/>
      <c r="AN339" s="142"/>
      <c r="AO339" s="142"/>
      <c r="AP339" s="142"/>
      <c r="AQ339" s="150"/>
      <c r="AR339" s="141"/>
      <c r="AS339" s="142"/>
      <c r="AT339" s="142"/>
      <c r="AU339" s="142"/>
      <c r="AV339" s="141"/>
      <c r="AW339" s="141"/>
      <c r="AX339" s="142"/>
      <c r="AY339" s="14"/>
      <c r="AZ339" s="11"/>
      <c r="BA339" s="14"/>
      <c r="BB339" s="6" t="s">
        <v>253</v>
      </c>
      <c r="BC339" s="20"/>
      <c r="BD339" s="11"/>
    </row>
    <row collapsed="false" customFormat="false" customHeight="false" hidden="false" ht="15" outlineLevel="0" r="340">
      <c r="B340" s="6" t="s">
        <v>51</v>
      </c>
      <c r="C340" s="6" t="e">
        <f aca="false">IF(B340&lt;&gt;B339,VLOOKUP(B340,#REF!!$A$1:$B$21,2)*1000+1,C339+1)</f>
        <v>#REF!</v>
      </c>
      <c r="D340" s="6" t="s">
        <v>65</v>
      </c>
      <c r="E340" s="6" t="s">
        <v>416</v>
      </c>
      <c r="F340" s="8" t="s">
        <v>417</v>
      </c>
      <c r="G340" s="17" t="n">
        <v>208.24</v>
      </c>
      <c r="H340" s="17" t="n">
        <v>188.51</v>
      </c>
      <c r="I340" s="17" t="n">
        <v>131.96</v>
      </c>
      <c r="J340" s="176" t="n">
        <v>296.356275303644</v>
      </c>
      <c r="K340" s="6" t="s">
        <v>5367</v>
      </c>
      <c r="L340" s="6" t="n">
        <v>1</v>
      </c>
      <c r="M340" s="14"/>
      <c r="N340" s="14" t="n">
        <v>123.01</v>
      </c>
      <c r="O340" s="14" t="n">
        <v>29</v>
      </c>
      <c r="P340" s="14" t="n">
        <v>0.69</v>
      </c>
      <c r="Q340" s="14"/>
      <c r="R340" s="14"/>
      <c r="S340" s="14"/>
      <c r="T340" s="14"/>
      <c r="U340" s="14"/>
      <c r="V340" s="14"/>
      <c r="W340" s="14"/>
      <c r="X340" s="14"/>
      <c r="Y340" s="14"/>
      <c r="Z340" s="14"/>
      <c r="AA340" s="14"/>
      <c r="AB340" s="6"/>
      <c r="AC340" s="6" t="s">
        <v>378</v>
      </c>
      <c r="AD340" s="6" t="s">
        <v>5800</v>
      </c>
      <c r="AE340" s="14"/>
      <c r="AF340" s="14"/>
      <c r="AG340" s="14"/>
      <c r="AH340" s="14"/>
      <c r="AI340" s="10" t="n">
        <f aca="false">+H340-I340</f>
        <v>56.55</v>
      </c>
      <c r="AJ340" s="139" t="n">
        <f aca="false">+I340/H340</f>
        <v>0.700015914275105</v>
      </c>
      <c r="AK340" s="140" t="n">
        <f aca="false">IF(AB340&gt;=1,H340-I340,"on going")</f>
        <v>0</v>
      </c>
      <c r="AL340" s="2"/>
      <c r="AM340" s="142"/>
      <c r="AN340" s="142"/>
      <c r="AO340" s="142"/>
      <c r="AP340" s="142"/>
      <c r="AQ340" s="150"/>
      <c r="AR340" s="141"/>
      <c r="AS340" s="142"/>
      <c r="AT340" s="142"/>
      <c r="AU340" s="141"/>
      <c r="AV340" s="141"/>
      <c r="AW340" s="141"/>
      <c r="AX340" s="142"/>
      <c r="AY340" s="14"/>
      <c r="AZ340" s="11"/>
      <c r="BA340" s="14"/>
      <c r="BB340" s="6" t="s">
        <v>253</v>
      </c>
      <c r="BC340" s="20"/>
      <c r="BD340" s="11"/>
    </row>
    <row collapsed="false" customFormat="false" customHeight="false" hidden="false" ht="15" outlineLevel="0" r="341">
      <c r="B341" s="6" t="s">
        <v>57</v>
      </c>
      <c r="C341" s="6" t="e">
        <f aca="false">IF(B341&lt;&gt;B340,VLOOKUP(B341,#REF!!$A$1:$B$21,2)*1000+1,C340+1)</f>
        <v>#REF!</v>
      </c>
      <c r="D341" s="6" t="s">
        <v>65</v>
      </c>
      <c r="E341" s="6" t="s">
        <v>6283</v>
      </c>
      <c r="F341" s="8" t="s">
        <v>6284</v>
      </c>
      <c r="G341" s="17" t="n">
        <v>347.87</v>
      </c>
      <c r="H341" s="17" t="n">
        <v>318.29</v>
      </c>
      <c r="I341" s="17" t="n">
        <v>256.47</v>
      </c>
      <c r="J341" s="176" t="n">
        <v>517.004048582996</v>
      </c>
      <c r="K341" s="6" t="s">
        <v>5367</v>
      </c>
      <c r="L341" s="6" t="n">
        <v>1</v>
      </c>
      <c r="M341" s="14"/>
      <c r="N341" s="14" t="n">
        <v>214.6</v>
      </c>
      <c r="O341" s="14" t="n">
        <v>50</v>
      </c>
      <c r="P341" s="14" t="n">
        <v>1.16</v>
      </c>
      <c r="Q341" s="14"/>
      <c r="R341" s="14"/>
      <c r="S341" s="14"/>
      <c r="T341" s="14"/>
      <c r="U341" s="14"/>
      <c r="V341" s="14"/>
      <c r="W341" s="14"/>
      <c r="X341" s="14"/>
      <c r="Y341" s="14"/>
      <c r="Z341" s="14"/>
      <c r="AA341" s="14"/>
      <c r="AB341" s="6" t="n">
        <v>1</v>
      </c>
      <c r="AC341" s="6" t="s">
        <v>378</v>
      </c>
      <c r="AD341" s="6" t="s">
        <v>5800</v>
      </c>
      <c r="AE341" s="14"/>
      <c r="AF341" s="14"/>
      <c r="AG341" s="14"/>
      <c r="AH341" s="14"/>
      <c r="AI341" s="10" t="n">
        <f aca="false">+H341-I341</f>
        <v>61.82</v>
      </c>
      <c r="AJ341" s="139" t="n">
        <f aca="false">+I341/H341</f>
        <v>0.80577460806183</v>
      </c>
      <c r="AK341" s="140" t="n">
        <f aca="false">IF(AB341&gt;=1,H341-I341,"on going")</f>
        <v>61.82</v>
      </c>
      <c r="AL341" s="2"/>
      <c r="AM341" s="142"/>
      <c r="AN341" s="142"/>
      <c r="AO341" s="150"/>
      <c r="AP341" s="142"/>
      <c r="AQ341" s="141"/>
      <c r="AR341" s="142"/>
      <c r="AS341" s="142"/>
      <c r="AT341" s="142"/>
      <c r="AU341" s="141"/>
      <c r="AV341" s="142"/>
      <c r="AW341" s="142"/>
      <c r="AX341" s="141"/>
      <c r="AY341" s="14"/>
      <c r="AZ341" s="14"/>
      <c r="BA341" s="14"/>
      <c r="BB341" s="6" t="s">
        <v>253</v>
      </c>
      <c r="BC341" s="20"/>
      <c r="BD341" s="21"/>
    </row>
    <row collapsed="false" customFormat="false" customHeight="false" hidden="false" ht="15" outlineLevel="0" r="342">
      <c r="B342" s="6" t="s">
        <v>93</v>
      </c>
      <c r="C342" s="6" t="e">
        <f aca="false">IF(B342&lt;&gt;B341,VLOOKUP(B342,#REF!!$A$1:$B$21,2)*1000+1,C341+1)</f>
        <v>#REF!</v>
      </c>
      <c r="D342" s="6" t="s">
        <v>65</v>
      </c>
      <c r="E342" s="6" t="s">
        <v>432</v>
      </c>
      <c r="F342" s="8" t="s">
        <v>433</v>
      </c>
      <c r="G342" s="17" t="n">
        <v>517.79</v>
      </c>
      <c r="H342" s="17" t="n">
        <v>481.06</v>
      </c>
      <c r="I342" s="17" t="n">
        <v>22.9</v>
      </c>
      <c r="J342" s="176" t="n">
        <v>1040.48582995951</v>
      </c>
      <c r="K342" s="6" t="s">
        <v>5367</v>
      </c>
      <c r="L342" s="6" t="n">
        <v>1</v>
      </c>
      <c r="M342" s="14"/>
      <c r="N342" s="14" t="n">
        <v>431.89</v>
      </c>
      <c r="O342" s="14" t="n">
        <v>85</v>
      </c>
      <c r="P342" s="14" t="n">
        <v>1.73</v>
      </c>
      <c r="Q342" s="14"/>
      <c r="R342" s="14"/>
      <c r="S342" s="14"/>
      <c r="T342" s="14"/>
      <c r="U342" s="14"/>
      <c r="V342" s="14"/>
      <c r="W342" s="14"/>
      <c r="X342" s="14"/>
      <c r="Y342" s="14"/>
      <c r="Z342" s="14"/>
      <c r="AA342" s="14"/>
      <c r="AB342" s="6"/>
      <c r="AC342" s="6" t="s">
        <v>378</v>
      </c>
      <c r="AD342" s="6" t="s">
        <v>5800</v>
      </c>
      <c r="AE342" s="14"/>
      <c r="AF342" s="14"/>
      <c r="AG342" s="14"/>
      <c r="AH342" s="14"/>
      <c r="AI342" s="10" t="n">
        <f aca="false">+H342-I342</f>
        <v>458.16</v>
      </c>
      <c r="AJ342" s="139" t="n">
        <f aca="false">+I342/H342</f>
        <v>0.0476032095788467</v>
      </c>
      <c r="AK342" s="140" t="n">
        <f aca="false">IF(AB342&gt;=1,H342-I342,"on going")</f>
        <v>0</v>
      </c>
      <c r="AL342" s="2"/>
      <c r="AM342" s="142"/>
      <c r="AN342" s="142"/>
      <c r="AO342" s="150"/>
      <c r="AP342" s="142"/>
      <c r="AQ342" s="141"/>
      <c r="AR342" s="142"/>
      <c r="AS342" s="142"/>
      <c r="AT342" s="142"/>
      <c r="AU342" s="156"/>
      <c r="AV342" s="141"/>
      <c r="AW342" s="141"/>
      <c r="AX342" s="142"/>
      <c r="AY342" s="14"/>
      <c r="AZ342" s="14"/>
      <c r="BA342" s="14"/>
      <c r="BB342" s="6" t="s">
        <v>253</v>
      </c>
      <c r="BC342" s="20"/>
      <c r="BD342" s="14"/>
    </row>
    <row collapsed="false" customFormat="false" customHeight="false" hidden="false" ht="15" outlineLevel="0" r="343">
      <c r="B343" s="6" t="s">
        <v>93</v>
      </c>
      <c r="C343" s="6" t="e">
        <f aca="false">IF(B343&lt;&gt;B342,VLOOKUP(B343,#REF!!$A$1:$B$21,2)*1000+1,C342+1)</f>
        <v>#REF!</v>
      </c>
      <c r="D343" s="6" t="s">
        <v>65</v>
      </c>
      <c r="E343" s="6" t="s">
        <v>6285</v>
      </c>
      <c r="F343" s="8" t="s">
        <v>6286</v>
      </c>
      <c r="G343" s="17" t="n">
        <v>111.9</v>
      </c>
      <c r="H343" s="17" t="n">
        <v>97.56</v>
      </c>
      <c r="I343" s="17" t="n">
        <v>71.58</v>
      </c>
      <c r="J343" s="176" t="n">
        <v>628.34008097166</v>
      </c>
      <c r="K343" s="6" t="s">
        <v>5367</v>
      </c>
      <c r="L343" s="6" t="n">
        <v>1</v>
      </c>
      <c r="M343" s="14"/>
      <c r="N343" s="14" t="n">
        <v>260.81</v>
      </c>
      <c r="O343" s="14" t="n">
        <v>35</v>
      </c>
      <c r="P343" s="14" t="n">
        <v>0.37</v>
      </c>
      <c r="Q343" s="14"/>
      <c r="R343" s="14"/>
      <c r="S343" s="14"/>
      <c r="T343" s="14"/>
      <c r="U343" s="14"/>
      <c r="V343" s="14"/>
      <c r="W343" s="14"/>
      <c r="X343" s="14"/>
      <c r="Y343" s="14"/>
      <c r="Z343" s="14"/>
      <c r="AA343" s="14"/>
      <c r="AB343" s="6" t="n">
        <v>1</v>
      </c>
      <c r="AC343" s="6" t="s">
        <v>378</v>
      </c>
      <c r="AD343" s="6" t="s">
        <v>5800</v>
      </c>
      <c r="AE343" s="14"/>
      <c r="AF343" s="14"/>
      <c r="AG343" s="14"/>
      <c r="AH343" s="14"/>
      <c r="AI343" s="10" t="n">
        <f aca="false">+H343-I343</f>
        <v>25.98</v>
      </c>
      <c r="AJ343" s="139" t="n">
        <f aca="false">+I343/H343</f>
        <v>0.73370233702337</v>
      </c>
      <c r="AK343" s="140" t="n">
        <f aca="false">IF(AB343&gt;=1,H343-I343,"on going")</f>
        <v>25.98</v>
      </c>
      <c r="AL343" s="2"/>
      <c r="AM343" s="142"/>
      <c r="AN343" s="142"/>
      <c r="AO343" s="150"/>
      <c r="AP343" s="142"/>
      <c r="AQ343" s="141"/>
      <c r="AR343" s="142"/>
      <c r="AS343" s="142"/>
      <c r="AT343" s="142"/>
      <c r="AU343" s="141"/>
      <c r="AV343" s="141"/>
      <c r="AW343" s="141"/>
      <c r="AX343" s="142"/>
      <c r="AY343" s="14"/>
      <c r="AZ343" s="14"/>
      <c r="BA343" s="14"/>
      <c r="BB343" s="6" t="s">
        <v>253</v>
      </c>
      <c r="BC343" s="20"/>
      <c r="BD343" s="14"/>
    </row>
    <row collapsed="false" customFormat="false" customHeight="false" hidden="false" ht="15" outlineLevel="0" r="344">
      <c r="B344" s="6" t="s">
        <v>124</v>
      </c>
      <c r="C344" s="6" t="e">
        <f aca="false">IF(B344&lt;&gt;B343,VLOOKUP(B344,#REF!!$A$1:$B$21,2)*1000+1,C343+1)</f>
        <v>#REF!</v>
      </c>
      <c r="D344" s="6" t="s">
        <v>65</v>
      </c>
      <c r="E344" s="6" t="s">
        <v>426</v>
      </c>
      <c r="F344" s="8" t="s">
        <v>427</v>
      </c>
      <c r="G344" s="17" t="n">
        <v>302.97</v>
      </c>
      <c r="H344" s="17" t="n">
        <v>278.42</v>
      </c>
      <c r="I344" s="17" t="n">
        <v>256.15</v>
      </c>
      <c r="J344" s="176" t="n">
        <v>297.165991902834</v>
      </c>
      <c r="K344" s="6" t="s">
        <v>5367</v>
      </c>
      <c r="L344" s="6" t="n">
        <v>1</v>
      </c>
      <c r="M344" s="14"/>
      <c r="N344" s="14" t="n">
        <v>123.35</v>
      </c>
      <c r="O344" s="14" t="n">
        <v>37</v>
      </c>
      <c r="P344" s="14" t="n">
        <v>1.01</v>
      </c>
      <c r="Q344" s="14"/>
      <c r="R344" s="14"/>
      <c r="S344" s="14"/>
      <c r="T344" s="14"/>
      <c r="U344" s="14"/>
      <c r="V344" s="14"/>
      <c r="W344" s="14"/>
      <c r="X344" s="14"/>
      <c r="Y344" s="14"/>
      <c r="Z344" s="14"/>
      <c r="AA344" s="14"/>
      <c r="AB344" s="6"/>
      <c r="AC344" s="6" t="s">
        <v>378</v>
      </c>
      <c r="AD344" s="6" t="s">
        <v>5800</v>
      </c>
      <c r="AE344" s="14"/>
      <c r="AF344" s="14"/>
      <c r="AG344" s="14"/>
      <c r="AH344" s="14"/>
      <c r="AI344" s="10" t="n">
        <f aca="false">+H344-I344</f>
        <v>22.27</v>
      </c>
      <c r="AJ344" s="139" t="n">
        <f aca="false">+I344/H344</f>
        <v>0.920012930105596</v>
      </c>
      <c r="AK344" s="140" t="n">
        <f aca="false">IF(AB344&gt;=1,H344-I344,"on going")</f>
        <v>0</v>
      </c>
      <c r="AL344" s="2"/>
      <c r="AM344" s="142"/>
      <c r="AN344" s="142"/>
      <c r="AO344" s="150"/>
      <c r="AP344" s="150"/>
      <c r="AQ344" s="150"/>
      <c r="AR344" s="150"/>
      <c r="AS344" s="142"/>
      <c r="AT344" s="142"/>
      <c r="AU344" s="142"/>
      <c r="AV344" s="141"/>
      <c r="AW344" s="141"/>
      <c r="AX344" s="141"/>
      <c r="AY344" s="14"/>
      <c r="AZ344" s="14"/>
      <c r="BA344" s="14"/>
      <c r="BB344" s="6" t="s">
        <v>253</v>
      </c>
      <c r="BC344" s="20"/>
      <c r="BD344" s="14"/>
    </row>
    <row collapsed="false" customFormat="false" customHeight="false" hidden="false" ht="15" outlineLevel="0" r="345">
      <c r="B345" s="6" t="s">
        <v>124</v>
      </c>
      <c r="C345" s="6" t="e">
        <f aca="false">IF(B345&lt;&gt;B344,VLOOKUP(B345,#REF!!$A$1:$B$21,2)*1000+1,C344+1)</f>
        <v>#REF!</v>
      </c>
      <c r="D345" s="6" t="s">
        <v>65</v>
      </c>
      <c r="E345" s="6" t="s">
        <v>444</v>
      </c>
      <c r="F345" s="8" t="s">
        <v>445</v>
      </c>
      <c r="G345" s="17" t="n">
        <v>673.27</v>
      </c>
      <c r="H345" s="17" t="n">
        <v>615.99</v>
      </c>
      <c r="I345" s="17" t="n">
        <v>505.11</v>
      </c>
      <c r="J345" s="176" t="n">
        <v>802.024291497976</v>
      </c>
      <c r="K345" s="6" t="s">
        <v>5367</v>
      </c>
      <c r="L345" s="6" t="n">
        <v>1</v>
      </c>
      <c r="M345" s="14"/>
      <c r="N345" s="14" t="n">
        <v>332.91</v>
      </c>
      <c r="O345" s="14" t="n">
        <v>89</v>
      </c>
      <c r="P345" s="14" t="n">
        <v>2.24</v>
      </c>
      <c r="Q345" s="14"/>
      <c r="R345" s="14"/>
      <c r="S345" s="14"/>
      <c r="T345" s="14"/>
      <c r="U345" s="14"/>
      <c r="V345" s="14"/>
      <c r="W345" s="14"/>
      <c r="X345" s="14"/>
      <c r="Y345" s="14"/>
      <c r="Z345" s="14"/>
      <c r="AA345" s="14"/>
      <c r="AB345" s="6"/>
      <c r="AC345" s="6" t="s">
        <v>378</v>
      </c>
      <c r="AD345" s="6" t="s">
        <v>5800</v>
      </c>
      <c r="AE345" s="14"/>
      <c r="AF345" s="14"/>
      <c r="AG345" s="14"/>
      <c r="AH345" s="14"/>
      <c r="AI345" s="10" t="n">
        <f aca="false">+H345-I345</f>
        <v>110.88</v>
      </c>
      <c r="AJ345" s="139" t="n">
        <f aca="false">+I345/H345</f>
        <v>0.819997077874641</v>
      </c>
      <c r="AK345" s="140" t="n">
        <f aca="false">IF(AB345&gt;=1,H345-I345,"on going")</f>
        <v>0</v>
      </c>
      <c r="AL345" s="2"/>
      <c r="AM345" s="142"/>
      <c r="AN345" s="142"/>
      <c r="AO345" s="141"/>
      <c r="AP345" s="150"/>
      <c r="AQ345" s="150"/>
      <c r="AR345" s="150"/>
      <c r="AS345" s="142"/>
      <c r="AT345" s="142"/>
      <c r="AU345" s="142"/>
      <c r="AV345" s="142"/>
      <c r="AW345" s="142"/>
      <c r="AX345" s="141"/>
      <c r="AY345" s="14"/>
      <c r="AZ345" s="14"/>
      <c r="BA345" s="14"/>
      <c r="BB345" s="6" t="s">
        <v>253</v>
      </c>
      <c r="BC345" s="20"/>
      <c r="BD345" s="14"/>
    </row>
    <row collapsed="false" customFormat="false" customHeight="false" hidden="false" ht="15" outlineLevel="0" r="346">
      <c r="B346" s="6" t="s">
        <v>124</v>
      </c>
      <c r="C346" s="6" t="e">
        <f aca="false">IF(B346&lt;&gt;B345,VLOOKUP(B346,#REF!!$A$1:$B$21,2)*1000+1,C345+1)</f>
        <v>#REF!</v>
      </c>
      <c r="D346" s="6" t="s">
        <v>65</v>
      </c>
      <c r="E346" s="6" t="s">
        <v>438</v>
      </c>
      <c r="F346" s="8" t="s">
        <v>439</v>
      </c>
      <c r="G346" s="17" t="n">
        <v>569.51</v>
      </c>
      <c r="H346" s="17" t="n">
        <v>525.99</v>
      </c>
      <c r="I346" s="17" t="n">
        <v>455.15</v>
      </c>
      <c r="J346" s="176" t="n">
        <v>622.672064777328</v>
      </c>
      <c r="K346" s="6" t="s">
        <v>5367</v>
      </c>
      <c r="L346" s="6" t="n">
        <v>1</v>
      </c>
      <c r="M346" s="14"/>
      <c r="N346" s="14" t="n">
        <v>258.46</v>
      </c>
      <c r="O346" s="14" t="n">
        <v>73</v>
      </c>
      <c r="P346" s="14" t="n">
        <v>1.9</v>
      </c>
      <c r="Q346" s="14"/>
      <c r="R346" s="14"/>
      <c r="S346" s="14"/>
      <c r="T346" s="14"/>
      <c r="U346" s="14"/>
      <c r="V346" s="14"/>
      <c r="W346" s="14"/>
      <c r="X346" s="14"/>
      <c r="Y346" s="14"/>
      <c r="Z346" s="14"/>
      <c r="AA346" s="14"/>
      <c r="AB346" s="6" t="n">
        <v>1</v>
      </c>
      <c r="AC346" s="6" t="s">
        <v>378</v>
      </c>
      <c r="AD346" s="6" t="s">
        <v>5800</v>
      </c>
      <c r="AE346" s="14"/>
      <c r="AF346" s="14"/>
      <c r="AG346" s="14"/>
      <c r="AH346" s="14"/>
      <c r="AI346" s="10" t="n">
        <f aca="false">+H346-I346</f>
        <v>70.84</v>
      </c>
      <c r="AJ346" s="139" t="n">
        <f aca="false">+I346/H346</f>
        <v>0.865320633472119</v>
      </c>
      <c r="AK346" s="140" t="n">
        <f aca="false">IF(AB346&gt;=1,H346-I346,"on going")</f>
        <v>70.84</v>
      </c>
      <c r="AL346" s="2"/>
      <c r="AM346" s="142"/>
      <c r="AN346" s="142"/>
      <c r="AO346" s="141"/>
      <c r="AP346" s="150"/>
      <c r="AQ346" s="150"/>
      <c r="AR346" s="150"/>
      <c r="AS346" s="142"/>
      <c r="AT346" s="142"/>
      <c r="AU346" s="142"/>
      <c r="AV346" s="142"/>
      <c r="AW346" s="142"/>
      <c r="AX346" s="141"/>
      <c r="AY346" s="14"/>
      <c r="AZ346" s="14"/>
      <c r="BA346" s="14"/>
      <c r="BB346" s="6" t="s">
        <v>253</v>
      </c>
      <c r="BC346" s="20"/>
      <c r="BD346" s="14"/>
    </row>
    <row collapsed="false" customFormat="false" customHeight="false" hidden="false" ht="15" outlineLevel="0" r="347">
      <c r="B347" s="6" t="s">
        <v>124</v>
      </c>
      <c r="C347" s="6" t="e">
        <f aca="false">IF(B347&lt;&gt;B346,VLOOKUP(B347,#REF!!$A$1:$B$21,2)*1000+1,C346+1)</f>
        <v>#REF!</v>
      </c>
      <c r="D347" s="6" t="s">
        <v>65</v>
      </c>
      <c r="E347" s="6" t="s">
        <v>6287</v>
      </c>
      <c r="F347" s="8" t="s">
        <v>6288</v>
      </c>
      <c r="G347" s="17" t="n">
        <v>73.42</v>
      </c>
      <c r="H347" s="17" t="n">
        <v>63.25</v>
      </c>
      <c r="I347" s="17" t="n">
        <v>44.55</v>
      </c>
      <c r="J347" s="176" t="n">
        <v>101.214574898785</v>
      </c>
      <c r="K347" s="6" t="s">
        <v>5367</v>
      </c>
      <c r="L347" s="6" t="n">
        <v>1</v>
      </c>
      <c r="M347" s="14"/>
      <c r="N347" s="14" t="n">
        <v>42.01</v>
      </c>
      <c r="O347" s="14" t="n">
        <v>10</v>
      </c>
      <c r="P347" s="14" t="n">
        <v>0.24</v>
      </c>
      <c r="Q347" s="14"/>
      <c r="R347" s="14"/>
      <c r="S347" s="14"/>
      <c r="T347" s="14"/>
      <c r="U347" s="14"/>
      <c r="V347" s="14"/>
      <c r="W347" s="14"/>
      <c r="X347" s="14"/>
      <c r="Y347" s="14"/>
      <c r="Z347" s="14"/>
      <c r="AA347" s="14"/>
      <c r="AB347" s="6" t="n">
        <v>1</v>
      </c>
      <c r="AC347" s="6" t="s">
        <v>378</v>
      </c>
      <c r="AD347" s="6" t="s">
        <v>5800</v>
      </c>
      <c r="AE347" s="14"/>
      <c r="AF347" s="14"/>
      <c r="AG347" s="14"/>
      <c r="AH347" s="14"/>
      <c r="AI347" s="10" t="n">
        <f aca="false">+H347-I347</f>
        <v>18.7</v>
      </c>
      <c r="AJ347" s="139" t="n">
        <f aca="false">+I347/H347</f>
        <v>0.704347826086956</v>
      </c>
      <c r="AK347" s="140" t="n">
        <f aca="false">IF(AB347&gt;=1,H347-I347,"on going")</f>
        <v>18.7</v>
      </c>
      <c r="AL347" s="2"/>
      <c r="AM347" s="142"/>
      <c r="AN347" s="142"/>
      <c r="AO347" s="141"/>
      <c r="AP347" s="150"/>
      <c r="AQ347" s="150"/>
      <c r="AR347" s="150"/>
      <c r="AS347" s="142"/>
      <c r="AT347" s="142"/>
      <c r="AU347" s="142"/>
      <c r="AV347" s="142"/>
      <c r="AW347" s="142"/>
      <c r="AX347" s="141"/>
      <c r="AY347" s="14"/>
      <c r="AZ347" s="14"/>
      <c r="BA347" s="14"/>
      <c r="BB347" s="6" t="s">
        <v>253</v>
      </c>
      <c r="BC347" s="20"/>
      <c r="BD347" s="14"/>
    </row>
    <row collapsed="false" customFormat="false" customHeight="false" hidden="false" ht="15" outlineLevel="0" r="348">
      <c r="B348" s="6" t="s">
        <v>39</v>
      </c>
      <c r="C348" s="6" t="e">
        <f aca="false">IF(B348&lt;&gt;B347,VLOOKUP(B348,#REF!!$A$1:$B$21,2)*1000+1,C347+1)</f>
        <v>#REF!</v>
      </c>
      <c r="D348" s="6" t="s">
        <v>65</v>
      </c>
      <c r="E348" s="6" t="s">
        <v>6289</v>
      </c>
      <c r="F348" s="8" t="s">
        <v>6290</v>
      </c>
      <c r="G348" s="17" t="n">
        <v>380.62</v>
      </c>
      <c r="H348" s="17" t="n">
        <v>353.24</v>
      </c>
      <c r="I348" s="17" t="n">
        <v>353.24</v>
      </c>
      <c r="J348" s="176" t="n">
        <v>436.437246963563</v>
      </c>
      <c r="K348" s="6" t="s">
        <v>5367</v>
      </c>
      <c r="L348" s="6" t="n">
        <v>1</v>
      </c>
      <c r="M348" s="14"/>
      <c r="N348" s="14" t="n">
        <v>181.16</v>
      </c>
      <c r="O348" s="14" t="n">
        <v>49</v>
      </c>
      <c r="P348" s="14" t="n">
        <v>1.27</v>
      </c>
      <c r="Q348" s="14"/>
      <c r="R348" s="14"/>
      <c r="S348" s="14"/>
      <c r="T348" s="14"/>
      <c r="U348" s="14"/>
      <c r="V348" s="14"/>
      <c r="W348" s="14"/>
      <c r="X348" s="14"/>
      <c r="Y348" s="14"/>
      <c r="Z348" s="14"/>
      <c r="AA348" s="14"/>
      <c r="AB348" s="6"/>
      <c r="AC348" s="6" t="s">
        <v>378</v>
      </c>
      <c r="AD348" s="6" t="s">
        <v>5800</v>
      </c>
      <c r="AE348" s="14"/>
      <c r="AF348" s="14"/>
      <c r="AG348" s="14"/>
      <c r="AH348" s="14"/>
      <c r="AI348" s="10" t="n">
        <f aca="false">+H348-I348</f>
        <v>0</v>
      </c>
      <c r="AJ348" s="139" t="n">
        <f aca="false">+I348/H348</f>
        <v>1</v>
      </c>
      <c r="AK348" s="140" t="n">
        <f aca="false">IF(AB348&gt;=1,H348-I348,"on going")</f>
        <v>0</v>
      </c>
      <c r="AL348" s="2"/>
      <c r="AM348" s="142"/>
      <c r="AN348" s="142"/>
      <c r="AO348" s="141"/>
      <c r="AP348" s="142"/>
      <c r="AQ348" s="142"/>
      <c r="AR348" s="141"/>
      <c r="AS348" s="142"/>
      <c r="AT348" s="142"/>
      <c r="AU348" s="150"/>
      <c r="AV348" s="141"/>
      <c r="AW348" s="141"/>
      <c r="AX348" s="142"/>
      <c r="AY348" s="14"/>
      <c r="AZ348" s="14"/>
      <c r="BA348" s="14"/>
      <c r="BB348" s="6" t="s">
        <v>253</v>
      </c>
      <c r="BC348" s="20"/>
      <c r="BD348" s="14"/>
    </row>
    <row collapsed="false" customFormat="false" customHeight="false" hidden="false" ht="15" outlineLevel="0" r="349">
      <c r="B349" s="6" t="s">
        <v>39</v>
      </c>
      <c r="C349" s="6" t="e">
        <f aca="false">IF(B349&lt;&gt;B348,VLOOKUP(B349,#REF!!$A$1:$B$21,2)*1000+1,C348+1)</f>
        <v>#REF!</v>
      </c>
      <c r="D349" s="6" t="s">
        <v>65</v>
      </c>
      <c r="E349" s="6" t="s">
        <v>6291</v>
      </c>
      <c r="F349" s="8" t="s">
        <v>6292</v>
      </c>
      <c r="G349" s="17" t="n">
        <v>479.44</v>
      </c>
      <c r="H349" s="17" t="n">
        <v>411.49</v>
      </c>
      <c r="I349" s="17" t="n">
        <v>100.46</v>
      </c>
      <c r="J349" s="176" t="n">
        <v>1451.01214574899</v>
      </c>
      <c r="K349" s="6" t="s">
        <v>5367</v>
      </c>
      <c r="L349" s="6" t="n">
        <v>1</v>
      </c>
      <c r="M349" s="14"/>
      <c r="N349" s="14" t="n">
        <v>602.29</v>
      </c>
      <c r="O349" s="14" t="n">
        <v>99</v>
      </c>
      <c r="P349" s="14" t="n">
        <v>1.6</v>
      </c>
      <c r="Q349" s="14"/>
      <c r="R349" s="14"/>
      <c r="S349" s="14"/>
      <c r="T349" s="14"/>
      <c r="U349" s="14"/>
      <c r="V349" s="14"/>
      <c r="W349" s="14"/>
      <c r="X349" s="14"/>
      <c r="Y349" s="14"/>
      <c r="Z349" s="14"/>
      <c r="AA349" s="14"/>
      <c r="AB349" s="6" t="n">
        <v>1</v>
      </c>
      <c r="AC349" s="6" t="s">
        <v>378</v>
      </c>
      <c r="AD349" s="6" t="s">
        <v>5800</v>
      </c>
      <c r="AE349" s="14"/>
      <c r="AF349" s="14"/>
      <c r="AG349" s="14"/>
      <c r="AH349" s="14"/>
      <c r="AI349" s="10" t="n">
        <f aca="false">+H349-I349</f>
        <v>311.03</v>
      </c>
      <c r="AJ349" s="139" t="n">
        <f aca="false">+I349/H349</f>
        <v>0.244137160076794</v>
      </c>
      <c r="AK349" s="140" t="n">
        <f aca="false">IF(AB349&gt;=1,H349-I349,"on going")</f>
        <v>311.03</v>
      </c>
      <c r="AL349" s="2"/>
      <c r="AM349" s="142"/>
      <c r="AN349" s="142"/>
      <c r="AO349" s="141"/>
      <c r="AP349" s="142"/>
      <c r="AQ349" s="142"/>
      <c r="AR349" s="141"/>
      <c r="AS349" s="142"/>
      <c r="AT349" s="142"/>
      <c r="AU349" s="141"/>
      <c r="AV349" s="141"/>
      <c r="AW349" s="141"/>
      <c r="AX349" s="141"/>
      <c r="AY349" s="14"/>
      <c r="AZ349" s="14"/>
      <c r="BA349" s="14"/>
      <c r="BB349" s="6" t="s">
        <v>253</v>
      </c>
      <c r="BC349" s="20"/>
      <c r="BD349" s="14"/>
    </row>
    <row collapsed="false" customFormat="false" customHeight="false" hidden="false" ht="15" outlineLevel="0" r="350">
      <c r="B350" s="6" t="s">
        <v>39</v>
      </c>
      <c r="C350" s="6" t="e">
        <f aca="false">IF(B350&lt;&gt;B349,VLOOKUP(B350,#REF!!$A$1:$B$21,2)*1000+1,C349+1)</f>
        <v>#REF!</v>
      </c>
      <c r="D350" s="6" t="s">
        <v>65</v>
      </c>
      <c r="E350" s="6" t="s">
        <v>6293</v>
      </c>
      <c r="F350" s="8" t="s">
        <v>6294</v>
      </c>
      <c r="G350" s="17" t="n">
        <v>79.59</v>
      </c>
      <c r="H350" s="17" t="n">
        <v>71.88</v>
      </c>
      <c r="I350" s="17" t="n">
        <v>68.95</v>
      </c>
      <c r="J350" s="176" t="n">
        <v>212.955465587045</v>
      </c>
      <c r="K350" s="6" t="s">
        <v>5367</v>
      </c>
      <c r="L350" s="6" t="n">
        <v>1</v>
      </c>
      <c r="M350" s="14"/>
      <c r="N350" s="14" t="n">
        <v>88.39</v>
      </c>
      <c r="O350" s="14" t="n">
        <v>15</v>
      </c>
      <c r="P350" s="14" t="n">
        <v>0.27</v>
      </c>
      <c r="Q350" s="14"/>
      <c r="R350" s="14"/>
      <c r="S350" s="14"/>
      <c r="T350" s="14"/>
      <c r="U350" s="14"/>
      <c r="V350" s="14"/>
      <c r="W350" s="14"/>
      <c r="X350" s="14"/>
      <c r="Y350" s="14"/>
      <c r="Z350" s="14"/>
      <c r="AA350" s="14"/>
      <c r="AB350" s="6" t="n">
        <v>1</v>
      </c>
      <c r="AC350" s="6" t="s">
        <v>378</v>
      </c>
      <c r="AD350" s="6" t="s">
        <v>5800</v>
      </c>
      <c r="AE350" s="14"/>
      <c r="AF350" s="14"/>
      <c r="AG350" s="14"/>
      <c r="AH350" s="14"/>
      <c r="AI350" s="10" t="n">
        <f aca="false">+H350-I350</f>
        <v>2.92999999999999</v>
      </c>
      <c r="AJ350" s="139" t="n">
        <f aca="false">+I350/H350</f>
        <v>0.959237618252643</v>
      </c>
      <c r="AK350" s="140" t="n">
        <f aca="false">IF(AB350&gt;=1,H350-I350,"on going")</f>
        <v>2.92999999999999</v>
      </c>
      <c r="AL350" s="2"/>
      <c r="AM350" s="142"/>
      <c r="AN350" s="142"/>
      <c r="AO350" s="141"/>
      <c r="AP350" s="142"/>
      <c r="AQ350" s="142"/>
      <c r="AR350" s="141"/>
      <c r="AS350" s="142"/>
      <c r="AT350" s="142"/>
      <c r="AU350" s="141"/>
      <c r="AV350" s="141"/>
      <c r="AW350" s="141"/>
      <c r="AX350" s="141"/>
      <c r="AY350" s="11"/>
      <c r="AZ350" s="14"/>
      <c r="BA350" s="11"/>
      <c r="BB350" s="6" t="s">
        <v>253</v>
      </c>
      <c r="BC350" s="19"/>
      <c r="BD350" s="14"/>
    </row>
    <row collapsed="false" customFormat="false" customHeight="false" hidden="false" ht="15" outlineLevel="0" r="351">
      <c r="B351" s="6" t="s">
        <v>39</v>
      </c>
      <c r="C351" s="6" t="e">
        <f aca="false">IF(B351&lt;&gt;B350,VLOOKUP(B351,#REF!!$A$1:$B$21,2)*1000+1,C350+1)</f>
        <v>#REF!</v>
      </c>
      <c r="D351" s="6" t="s">
        <v>65</v>
      </c>
      <c r="E351" s="6" t="s">
        <v>6295</v>
      </c>
      <c r="F351" s="8" t="s">
        <v>6296</v>
      </c>
      <c r="G351" s="17" t="n">
        <v>133.55</v>
      </c>
      <c r="H351" s="17" t="n">
        <v>122.02</v>
      </c>
      <c r="I351" s="17" t="n">
        <v>122.02</v>
      </c>
      <c r="J351" s="176" t="n">
        <v>157.894736842105</v>
      </c>
      <c r="K351" s="6" t="s">
        <v>5367</v>
      </c>
      <c r="L351" s="6" t="n">
        <v>1</v>
      </c>
      <c r="M351" s="14"/>
      <c r="N351" s="14" t="n">
        <v>65.54</v>
      </c>
      <c r="O351" s="14" t="n">
        <v>18</v>
      </c>
      <c r="P351" s="14" t="n">
        <v>0.45</v>
      </c>
      <c r="Q351" s="14"/>
      <c r="R351" s="14"/>
      <c r="S351" s="14"/>
      <c r="T351" s="14"/>
      <c r="U351" s="14"/>
      <c r="V351" s="14"/>
      <c r="W351" s="14"/>
      <c r="X351" s="14"/>
      <c r="Y351" s="14"/>
      <c r="Z351" s="14"/>
      <c r="AA351" s="14"/>
      <c r="AB351" s="6" t="n">
        <v>1</v>
      </c>
      <c r="AC351" s="6" t="s">
        <v>378</v>
      </c>
      <c r="AD351" s="6" t="s">
        <v>5800</v>
      </c>
      <c r="AE351" s="14"/>
      <c r="AF351" s="14"/>
      <c r="AG351" s="14"/>
      <c r="AH351" s="14"/>
      <c r="AI351" s="10" t="n">
        <f aca="false">+H351-I351</f>
        <v>0</v>
      </c>
      <c r="AJ351" s="139" t="n">
        <f aca="false">+I351/H351</f>
        <v>1</v>
      </c>
      <c r="AK351" s="140" t="n">
        <f aca="false">IF(AB351&gt;=1,H351-I351,"on going")</f>
        <v>0</v>
      </c>
      <c r="AL351" s="2"/>
      <c r="AM351" s="142"/>
      <c r="AN351" s="142"/>
      <c r="AO351" s="141"/>
      <c r="AP351" s="142"/>
      <c r="AQ351" s="142"/>
      <c r="AR351" s="141"/>
      <c r="AS351" s="142"/>
      <c r="AT351" s="142"/>
      <c r="AU351" s="141"/>
      <c r="AV351" s="141"/>
      <c r="AW351" s="141"/>
      <c r="AX351" s="142"/>
      <c r="AY351" s="11"/>
      <c r="AZ351" s="14"/>
      <c r="BA351" s="11"/>
      <c r="BB351" s="6" t="s">
        <v>253</v>
      </c>
      <c r="BC351" s="19"/>
      <c r="BD351" s="14"/>
    </row>
    <row collapsed="false" customFormat="false" customHeight="false" hidden="false" ht="15" outlineLevel="0" r="352">
      <c r="B352" s="6" t="s">
        <v>39</v>
      </c>
      <c r="C352" s="6" t="e">
        <f aca="false">IF(B352&lt;&gt;B351,VLOOKUP(B352,#REF!!$A$1:$B$21,2)*1000+1,C351+1)</f>
        <v>#REF!</v>
      </c>
      <c r="D352" s="143" t="s">
        <v>65</v>
      </c>
      <c r="E352" s="143" t="s">
        <v>6297</v>
      </c>
      <c r="F352" s="144" t="s">
        <v>6298</v>
      </c>
      <c r="G352" s="145" t="n">
        <v>57.48</v>
      </c>
      <c r="H352" s="145" t="n">
        <v>49.6</v>
      </c>
      <c r="I352" s="145" t="n">
        <v>0</v>
      </c>
      <c r="J352" s="175" t="n">
        <v>259.109311740891</v>
      </c>
      <c r="K352" s="143" t="s">
        <v>5367</v>
      </c>
      <c r="L352" s="143" t="s">
        <v>5398</v>
      </c>
      <c r="M352" s="147"/>
      <c r="N352" s="147" t="n">
        <v>107.55</v>
      </c>
      <c r="O352" s="147" t="n">
        <v>15</v>
      </c>
      <c r="P352" s="147" t="n">
        <v>0.19</v>
      </c>
      <c r="Q352" s="147"/>
      <c r="R352" s="147"/>
      <c r="S352" s="147"/>
      <c r="T352" s="147"/>
      <c r="U352" s="147"/>
      <c r="V352" s="147"/>
      <c r="W352" s="147"/>
      <c r="X352" s="147"/>
      <c r="Y352" s="147"/>
      <c r="Z352" s="147"/>
      <c r="AA352" s="147"/>
      <c r="AB352" s="143"/>
      <c r="AC352" s="143" t="s">
        <v>378</v>
      </c>
      <c r="AD352" s="143" t="s">
        <v>5800</v>
      </c>
      <c r="AE352" s="147"/>
      <c r="AF352" s="147"/>
      <c r="AG352" s="147"/>
      <c r="AH352" s="147"/>
      <c r="AI352" s="148" t="n">
        <f aca="false">+H352-I352</f>
        <v>49.6</v>
      </c>
      <c r="AJ352" s="149" t="n">
        <f aca="false">+I352/H352</f>
        <v>0</v>
      </c>
      <c r="AK352" s="140" t="n">
        <f aca="false">IF(AB352&gt;=1,H352-I352,"on going")</f>
        <v>0</v>
      </c>
      <c r="AL352" s="2"/>
      <c r="AM352" s="142"/>
      <c r="AN352" s="142"/>
      <c r="AO352" s="141"/>
      <c r="AP352" s="142"/>
      <c r="AQ352" s="142"/>
      <c r="AR352" s="141"/>
      <c r="AS352" s="142"/>
      <c r="AT352" s="142"/>
      <c r="AU352" s="142"/>
      <c r="AV352" s="141"/>
      <c r="AW352" s="141"/>
      <c r="AX352" s="141"/>
      <c r="AY352" s="11"/>
      <c r="AZ352" s="14"/>
      <c r="BA352" s="11"/>
      <c r="BB352" s="6" t="s">
        <v>253</v>
      </c>
      <c r="BC352" s="19"/>
      <c r="BD352" s="14"/>
    </row>
    <row collapsed="false" customFormat="false" customHeight="false" hidden="false" ht="15" outlineLevel="0" r="353">
      <c r="B353" s="6" t="s">
        <v>39</v>
      </c>
      <c r="C353" s="6" t="e">
        <f aca="false">IF(B353&lt;&gt;B352,VLOOKUP(B353,#REF!!$A$1:$B$21,2)*1000+1,C352+1)</f>
        <v>#REF!</v>
      </c>
      <c r="D353" s="6" t="s">
        <v>65</v>
      </c>
      <c r="E353" s="6" t="s">
        <v>6299</v>
      </c>
      <c r="F353" s="8" t="s">
        <v>6300</v>
      </c>
      <c r="G353" s="17" t="n">
        <v>788.56</v>
      </c>
      <c r="H353" s="17" t="n">
        <v>560.5</v>
      </c>
      <c r="I353" s="17" t="n">
        <v>398.3</v>
      </c>
      <c r="J353" s="176" t="n">
        <v>2140.48582995951</v>
      </c>
      <c r="K353" s="6" t="s">
        <v>5367</v>
      </c>
      <c r="L353" s="6" t="n">
        <v>1</v>
      </c>
      <c r="M353" s="14"/>
      <c r="N353" s="14" t="n">
        <v>888.48</v>
      </c>
      <c r="O353" s="14" t="n">
        <v>153</v>
      </c>
      <c r="P353" s="14" t="n">
        <v>2.63</v>
      </c>
      <c r="Q353" s="14"/>
      <c r="R353" s="14"/>
      <c r="S353" s="14"/>
      <c r="T353" s="14"/>
      <c r="U353" s="14"/>
      <c r="V353" s="14"/>
      <c r="W353" s="14"/>
      <c r="X353" s="14"/>
      <c r="Y353" s="14"/>
      <c r="Z353" s="14"/>
      <c r="AA353" s="14"/>
      <c r="AB353" s="6" t="n">
        <v>1</v>
      </c>
      <c r="AC353" s="6" t="s">
        <v>378</v>
      </c>
      <c r="AD353" s="6" t="s">
        <v>5800</v>
      </c>
      <c r="AE353" s="14"/>
      <c r="AF353" s="14"/>
      <c r="AG353" s="14"/>
      <c r="AH353" s="14"/>
      <c r="AI353" s="10" t="n">
        <f aca="false">+H353-I353</f>
        <v>162.2</v>
      </c>
      <c r="AJ353" s="139" t="n">
        <f aca="false">+I353/H353</f>
        <v>0.710615521855486</v>
      </c>
      <c r="AK353" s="140" t="n">
        <f aca="false">IF(AB353&gt;=1,H353-I353,"on going")</f>
        <v>162.2</v>
      </c>
      <c r="AL353" s="2"/>
      <c r="AM353" s="142"/>
      <c r="AN353" s="142"/>
      <c r="AO353" s="141"/>
      <c r="AP353" s="142"/>
      <c r="AQ353" s="142"/>
      <c r="AR353" s="141"/>
      <c r="AS353" s="142"/>
      <c r="AT353" s="142"/>
      <c r="AU353" s="142"/>
      <c r="AV353" s="141"/>
      <c r="AW353" s="141"/>
      <c r="AX353" s="142"/>
      <c r="AY353" s="11"/>
      <c r="AZ353" s="14"/>
      <c r="BA353" s="11"/>
      <c r="BB353" s="6" t="s">
        <v>253</v>
      </c>
      <c r="BC353" s="19"/>
      <c r="BD353" s="14"/>
    </row>
    <row collapsed="false" customFormat="false" customHeight="false" hidden="false" ht="15" outlineLevel="0" r="354">
      <c r="B354" s="6" t="s">
        <v>39</v>
      </c>
      <c r="C354" s="6" t="e">
        <f aca="false">IF(B354&lt;&gt;B353,VLOOKUP(B354,#REF!!$A$1:$B$21,2)*1000+1,C353+1)</f>
        <v>#REF!</v>
      </c>
      <c r="D354" s="6" t="s">
        <v>65</v>
      </c>
      <c r="E354" s="6" t="s">
        <v>6301</v>
      </c>
      <c r="F354" s="8" t="s">
        <v>6302</v>
      </c>
      <c r="G354" s="17" t="n">
        <v>71.79</v>
      </c>
      <c r="H354" s="17" t="n">
        <v>61.33</v>
      </c>
      <c r="I354" s="17" t="n">
        <v>42.76</v>
      </c>
      <c r="J354" s="176" t="n">
        <v>649.797570850202</v>
      </c>
      <c r="K354" s="6" t="s">
        <v>5367</v>
      </c>
      <c r="L354" s="6" t="n">
        <v>1</v>
      </c>
      <c r="M354" s="14"/>
      <c r="N354" s="14" t="n">
        <v>269.72</v>
      </c>
      <c r="O354" s="14" t="n">
        <v>32</v>
      </c>
      <c r="P354" s="14" t="n">
        <v>0.24</v>
      </c>
      <c r="Q354" s="14"/>
      <c r="R354" s="14"/>
      <c r="S354" s="14"/>
      <c r="T354" s="14"/>
      <c r="U354" s="14"/>
      <c r="V354" s="14"/>
      <c r="W354" s="14"/>
      <c r="X354" s="14"/>
      <c r="Y354" s="14"/>
      <c r="Z354" s="14"/>
      <c r="AA354" s="14"/>
      <c r="AB354" s="6" t="n">
        <v>1</v>
      </c>
      <c r="AC354" s="6" t="s">
        <v>378</v>
      </c>
      <c r="AD354" s="6" t="s">
        <v>5800</v>
      </c>
      <c r="AE354" s="14"/>
      <c r="AF354" s="14"/>
      <c r="AG354" s="14"/>
      <c r="AH354" s="14"/>
      <c r="AI354" s="10" t="n">
        <f aca="false">+H354-I354</f>
        <v>18.57</v>
      </c>
      <c r="AJ354" s="139" t="n">
        <f aca="false">+I354/H354</f>
        <v>0.697211804989402</v>
      </c>
      <c r="AK354" s="140" t="n">
        <f aca="false">IF(AB354&gt;=1,H354-I354,"on going")</f>
        <v>18.57</v>
      </c>
      <c r="AL354" s="2"/>
      <c r="AM354" s="142"/>
      <c r="AN354" s="142"/>
      <c r="AO354" s="141"/>
      <c r="AP354" s="142"/>
      <c r="AQ354" s="142"/>
      <c r="AR354" s="141"/>
      <c r="AS354" s="142"/>
      <c r="AT354" s="142"/>
      <c r="AU354" s="142"/>
      <c r="AV354" s="141"/>
      <c r="AW354" s="141"/>
      <c r="AX354" s="142"/>
      <c r="AY354" s="14"/>
      <c r="AZ354" s="14"/>
      <c r="BA354" s="14"/>
      <c r="BB354" s="6" t="s">
        <v>253</v>
      </c>
      <c r="BC354" s="20"/>
      <c r="BD354" s="14"/>
    </row>
    <row collapsed="false" customFormat="false" customHeight="false" hidden="false" ht="15" outlineLevel="0" r="355">
      <c r="B355" s="6" t="s">
        <v>82</v>
      </c>
      <c r="C355" s="6" t="e">
        <f aca="false">IF(B355&lt;&gt;B354,VLOOKUP(B355,#REF!!$A$1:$B$21,2)*1000+1,C354+1)</f>
        <v>#REF!</v>
      </c>
      <c r="D355" s="6" t="s">
        <v>65</v>
      </c>
      <c r="E355" s="6" t="s">
        <v>6303</v>
      </c>
      <c r="F355" s="8" t="s">
        <v>6304</v>
      </c>
      <c r="G355" s="17" t="n">
        <v>92.5</v>
      </c>
      <c r="H355" s="17" t="n">
        <v>83.38</v>
      </c>
      <c r="I355" s="17" t="n">
        <v>77.17</v>
      </c>
      <c r="J355" s="176" t="n">
        <v>105.668016194332</v>
      </c>
      <c r="K355" s="6" t="s">
        <v>5367</v>
      </c>
      <c r="L355" s="6" t="n">
        <v>1</v>
      </c>
      <c r="M355" s="14"/>
      <c r="N355" s="14" t="n">
        <v>43.86</v>
      </c>
      <c r="O355" s="14" t="n">
        <v>12</v>
      </c>
      <c r="P355" s="14" t="n">
        <v>0.31</v>
      </c>
      <c r="Q355" s="14"/>
      <c r="R355" s="14"/>
      <c r="S355" s="14"/>
      <c r="T355" s="14"/>
      <c r="U355" s="14"/>
      <c r="V355" s="14"/>
      <c r="W355" s="14"/>
      <c r="X355" s="14"/>
      <c r="Y355" s="14"/>
      <c r="Z355" s="14"/>
      <c r="AA355" s="14"/>
      <c r="AB355" s="6"/>
      <c r="AC355" s="6" t="s">
        <v>378</v>
      </c>
      <c r="AD355" s="6" t="s">
        <v>5800</v>
      </c>
      <c r="AE355" s="14"/>
      <c r="AF355" s="14"/>
      <c r="AG355" s="14"/>
      <c r="AH355" s="14"/>
      <c r="AI355" s="10" t="n">
        <f aca="false">+H355-I355</f>
        <v>6.20999999999999</v>
      </c>
      <c r="AJ355" s="139" t="n">
        <f aca="false">+I355/H355</f>
        <v>0.925521707843608</v>
      </c>
      <c r="AK355" s="140" t="n">
        <f aca="false">IF(AB355&gt;=1,H355-I355,"on going")</f>
        <v>0</v>
      </c>
      <c r="AL355" s="2"/>
      <c r="AM355" s="142"/>
      <c r="AN355" s="142"/>
      <c r="AO355" s="141"/>
      <c r="AP355" s="142"/>
      <c r="AQ355" s="142"/>
      <c r="AR355" s="141"/>
      <c r="AS355" s="142"/>
      <c r="AT355" s="142"/>
      <c r="AU355" s="142"/>
      <c r="AV355" s="142"/>
      <c r="AW355" s="142"/>
      <c r="AX355" s="150"/>
      <c r="AY355" s="14"/>
      <c r="AZ355" s="11"/>
      <c r="BA355" s="14"/>
      <c r="BB355" s="6" t="s">
        <v>253</v>
      </c>
      <c r="BC355" s="20"/>
      <c r="BD355" s="11"/>
    </row>
    <row collapsed="false" customFormat="false" customHeight="false" hidden="false" ht="15" outlineLevel="0" r="356">
      <c r="B356" s="6" t="s">
        <v>82</v>
      </c>
      <c r="C356" s="6" t="e">
        <f aca="false">IF(B356&lt;&gt;B355,VLOOKUP(B356,#REF!!$A$1:$B$21,2)*1000+1,C355+1)</f>
        <v>#REF!</v>
      </c>
      <c r="D356" s="6" t="s">
        <v>65</v>
      </c>
      <c r="E356" s="6" t="s">
        <v>6305</v>
      </c>
      <c r="F356" s="8" t="s">
        <v>6306</v>
      </c>
      <c r="G356" s="17" t="n">
        <v>319.38</v>
      </c>
      <c r="H356" s="17" t="n">
        <v>280.45</v>
      </c>
      <c r="I356" s="17" t="n">
        <v>280.45</v>
      </c>
      <c r="J356" s="176" t="n">
        <v>506.072874493927</v>
      </c>
      <c r="K356" s="6" t="s">
        <v>5367</v>
      </c>
      <c r="L356" s="6" t="n">
        <v>1</v>
      </c>
      <c r="M356" s="14"/>
      <c r="N356" s="14" t="n">
        <v>210.06</v>
      </c>
      <c r="O356" s="14" t="n">
        <v>47</v>
      </c>
      <c r="P356" s="14" t="n">
        <v>1.06</v>
      </c>
      <c r="Q356" s="14"/>
      <c r="R356" s="14"/>
      <c r="S356" s="14"/>
      <c r="T356" s="14"/>
      <c r="U356" s="14"/>
      <c r="V356" s="14"/>
      <c r="W356" s="14"/>
      <c r="X356" s="14"/>
      <c r="Y356" s="14"/>
      <c r="Z356" s="14"/>
      <c r="AA356" s="14"/>
      <c r="AB356" s="6" t="n">
        <v>1</v>
      </c>
      <c r="AC356" s="6" t="s">
        <v>378</v>
      </c>
      <c r="AD356" s="6" t="s">
        <v>5800</v>
      </c>
      <c r="AE356" s="14"/>
      <c r="AF356" s="14"/>
      <c r="AG356" s="14"/>
      <c r="AH356" s="14"/>
      <c r="AI356" s="10" t="n">
        <f aca="false">+H356-I356</f>
        <v>0</v>
      </c>
      <c r="AJ356" s="139" t="n">
        <f aca="false">+I356/H356</f>
        <v>1</v>
      </c>
      <c r="AK356" s="140" t="n">
        <f aca="false">IF(AB356&gt;=1,H356-I356,"on going")</f>
        <v>0</v>
      </c>
      <c r="AL356" s="2"/>
      <c r="AM356" s="142"/>
      <c r="AN356" s="142"/>
      <c r="AO356" s="141"/>
      <c r="AP356" s="142"/>
      <c r="AQ356" s="142"/>
      <c r="AR356" s="141"/>
      <c r="AS356" s="142"/>
      <c r="AT356" s="142"/>
      <c r="AU356" s="142"/>
      <c r="AV356" s="142"/>
      <c r="AW356" s="142"/>
      <c r="AX356" s="150"/>
      <c r="AY356" s="14"/>
      <c r="AZ356" s="11"/>
      <c r="BA356" s="14"/>
      <c r="BB356" s="6" t="s">
        <v>253</v>
      </c>
      <c r="BC356" s="20"/>
      <c r="BD356" s="11"/>
    </row>
    <row collapsed="false" customFormat="false" customHeight="false" hidden="false" ht="15" outlineLevel="0" r="357">
      <c r="B357" s="6" t="s">
        <v>54</v>
      </c>
      <c r="C357" s="6" t="e">
        <f aca="false">IF(B357&lt;&gt;B356,VLOOKUP(B357,#REF!!$A$1:$B$21,2)*1000+1,C356+1)</f>
        <v>#REF!</v>
      </c>
      <c r="D357" s="6" t="s">
        <v>65</v>
      </c>
      <c r="E357" s="6" t="s">
        <v>6307</v>
      </c>
      <c r="F357" s="8" t="s">
        <v>6308</v>
      </c>
      <c r="G357" s="17" t="n">
        <v>535.51</v>
      </c>
      <c r="H357" s="17" t="n">
        <v>480.39</v>
      </c>
      <c r="I357" s="17" t="n">
        <v>480</v>
      </c>
      <c r="J357" s="176" t="n">
        <v>3173.68421052632</v>
      </c>
      <c r="K357" s="6" t="s">
        <v>5367</v>
      </c>
      <c r="L357" s="6" t="n">
        <v>1</v>
      </c>
      <c r="M357" s="14"/>
      <c r="N357" s="14" t="n">
        <v>1317.34</v>
      </c>
      <c r="O357" s="14" t="n">
        <v>173</v>
      </c>
      <c r="P357" s="14" t="n">
        <v>1.79</v>
      </c>
      <c r="Q357" s="14"/>
      <c r="R357" s="14"/>
      <c r="S357" s="14"/>
      <c r="T357" s="14"/>
      <c r="U357" s="14"/>
      <c r="V357" s="14"/>
      <c r="W357" s="14"/>
      <c r="X357" s="14"/>
      <c r="Y357" s="14"/>
      <c r="Z357" s="14"/>
      <c r="AA357" s="14"/>
      <c r="AB357" s="6" t="n">
        <v>1</v>
      </c>
      <c r="AC357" s="6" t="s">
        <v>378</v>
      </c>
      <c r="AD357" s="6" t="s">
        <v>5800</v>
      </c>
      <c r="AE357" s="14"/>
      <c r="AF357" s="14"/>
      <c r="AG357" s="14"/>
      <c r="AH357" s="14"/>
      <c r="AI357" s="10" t="n">
        <f aca="false">+H357-I357</f>
        <v>0.389999999999986</v>
      </c>
      <c r="AJ357" s="139" t="n">
        <f aca="false">+I357/H357</f>
        <v>0.999188159620308</v>
      </c>
      <c r="AK357" s="140" t="n">
        <f aca="false">IF(AB357&gt;=1,H357-I357,"on going")</f>
        <v>0.389999999999986</v>
      </c>
      <c r="AL357" s="2"/>
      <c r="AM357" s="142"/>
      <c r="AN357" s="142"/>
      <c r="AO357" s="141"/>
      <c r="AP357" s="142"/>
      <c r="AQ357" s="142"/>
      <c r="AR357" s="142"/>
      <c r="AS357" s="150"/>
      <c r="AT357" s="150"/>
      <c r="AU357" s="142"/>
      <c r="AV357" s="150"/>
      <c r="AW357" s="150"/>
      <c r="AX357" s="141"/>
      <c r="AY357" s="14"/>
      <c r="AZ357" s="14"/>
      <c r="BA357" s="14"/>
      <c r="BB357" s="6" t="s">
        <v>253</v>
      </c>
      <c r="BC357" s="20"/>
      <c r="BD357" s="14"/>
    </row>
    <row collapsed="false" customFormat="false" customHeight="false" hidden="false" ht="15" outlineLevel="0" r="358">
      <c r="B358" s="6" t="s">
        <v>54</v>
      </c>
      <c r="C358" s="6" t="e">
        <f aca="false">IF(B358&lt;&gt;B357,VLOOKUP(B358,#REF!!$A$1:$B$21,2)*1000+1,C357+1)</f>
        <v>#REF!</v>
      </c>
      <c r="D358" s="6" t="s">
        <v>65</v>
      </c>
      <c r="E358" s="6" t="s">
        <v>6309</v>
      </c>
      <c r="F358" s="8" t="s">
        <v>6310</v>
      </c>
      <c r="G358" s="17" t="n">
        <v>188.76</v>
      </c>
      <c r="H358" s="17" t="n">
        <v>175.01</v>
      </c>
      <c r="I358" s="17" t="n">
        <v>151.98</v>
      </c>
      <c r="J358" s="176" t="n">
        <v>959.919028340081</v>
      </c>
      <c r="K358" s="6" t="s">
        <v>5367</v>
      </c>
      <c r="L358" s="6" t="n">
        <v>1</v>
      </c>
      <c r="M358" s="14"/>
      <c r="N358" s="14" t="n">
        <v>398.45</v>
      </c>
      <c r="O358" s="14" t="n">
        <v>55</v>
      </c>
      <c r="P358" s="14" t="n">
        <v>0.63</v>
      </c>
      <c r="Q358" s="14"/>
      <c r="R358" s="14"/>
      <c r="S358" s="14"/>
      <c r="T358" s="14"/>
      <c r="U358" s="14"/>
      <c r="V358" s="14"/>
      <c r="W358" s="14"/>
      <c r="X358" s="14"/>
      <c r="Y358" s="14"/>
      <c r="Z358" s="14"/>
      <c r="AA358" s="14"/>
      <c r="AB358" s="6" t="n">
        <v>1</v>
      </c>
      <c r="AC358" s="6" t="s">
        <v>378</v>
      </c>
      <c r="AD358" s="6" t="s">
        <v>5800</v>
      </c>
      <c r="AE358" s="14"/>
      <c r="AF358" s="14"/>
      <c r="AG358" s="14"/>
      <c r="AH358" s="14"/>
      <c r="AI358" s="10" t="n">
        <f aca="false">+H358-I358</f>
        <v>23.03</v>
      </c>
      <c r="AJ358" s="139" t="n">
        <f aca="false">+I358/H358</f>
        <v>0.86840751957031</v>
      </c>
      <c r="AK358" s="140" t="n">
        <f aca="false">IF(AB358&gt;=1,H358-I358,"on going")</f>
        <v>23.03</v>
      </c>
      <c r="AL358" s="2"/>
      <c r="AM358" s="142"/>
      <c r="AN358" s="142"/>
      <c r="AO358" s="141"/>
      <c r="AP358" s="142"/>
      <c r="AQ358" s="142"/>
      <c r="AR358" s="142"/>
      <c r="AS358" s="150"/>
      <c r="AT358" s="150"/>
      <c r="AU358" s="141"/>
      <c r="AV358" s="150"/>
      <c r="AW358" s="150"/>
      <c r="AX358" s="141"/>
      <c r="AY358" s="14"/>
      <c r="AZ358" s="14"/>
      <c r="BA358" s="14"/>
      <c r="BB358" s="6" t="s">
        <v>253</v>
      </c>
      <c r="BC358" s="20"/>
      <c r="BD358" s="14"/>
    </row>
    <row collapsed="false" customFormat="false" customHeight="false" hidden="false" ht="15" outlineLevel="0" r="359">
      <c r="B359" s="6" t="s">
        <v>54</v>
      </c>
      <c r="C359" s="6" t="e">
        <f aca="false">IF(B359&lt;&gt;B358,VLOOKUP(B359,#REF!!$A$1:$B$21,2)*1000+1,C358+1)</f>
        <v>#REF!</v>
      </c>
      <c r="D359" s="6" t="s">
        <v>65</v>
      </c>
      <c r="E359" s="6" t="s">
        <v>6311</v>
      </c>
      <c r="F359" s="8" t="s">
        <v>6312</v>
      </c>
      <c r="G359" s="17" t="n">
        <v>81.69</v>
      </c>
      <c r="H359" s="17" t="n">
        <v>70.54</v>
      </c>
      <c r="I359" s="17" t="n">
        <v>49.14</v>
      </c>
      <c r="J359" s="176" t="n">
        <v>638.461538461538</v>
      </c>
      <c r="K359" s="6" t="s">
        <v>5367</v>
      </c>
      <c r="L359" s="6" t="n">
        <v>1</v>
      </c>
      <c r="M359" s="14"/>
      <c r="N359" s="14" t="n">
        <v>265.01</v>
      </c>
      <c r="O359" s="14" t="n">
        <v>33</v>
      </c>
      <c r="P359" s="14" t="n">
        <v>0.27</v>
      </c>
      <c r="Q359" s="14"/>
      <c r="R359" s="14"/>
      <c r="S359" s="14"/>
      <c r="T359" s="14"/>
      <c r="U359" s="14"/>
      <c r="V359" s="14"/>
      <c r="W359" s="14"/>
      <c r="X359" s="14"/>
      <c r="Y359" s="14"/>
      <c r="Z359" s="14"/>
      <c r="AA359" s="14"/>
      <c r="AB359" s="6" t="n">
        <v>1</v>
      </c>
      <c r="AC359" s="6" t="s">
        <v>378</v>
      </c>
      <c r="AD359" s="6" t="s">
        <v>5800</v>
      </c>
      <c r="AE359" s="14"/>
      <c r="AF359" s="14"/>
      <c r="AG359" s="14"/>
      <c r="AH359" s="14"/>
      <c r="AI359" s="10" t="n">
        <f aca="false">+H359-I359</f>
        <v>21.4</v>
      </c>
      <c r="AJ359" s="139" t="n">
        <f aca="false">+I359/H359</f>
        <v>0.696626027785654</v>
      </c>
      <c r="AK359" s="140" t="n">
        <f aca="false">IF(AB359&gt;=1,H359-I359,"on going")</f>
        <v>21.4</v>
      </c>
      <c r="AL359" s="2"/>
      <c r="AM359" s="142"/>
      <c r="AN359" s="142"/>
      <c r="AO359" s="141"/>
      <c r="AP359" s="142"/>
      <c r="AQ359" s="142"/>
      <c r="AR359" s="142"/>
      <c r="AS359" s="150"/>
      <c r="AT359" s="150"/>
      <c r="AU359" s="141"/>
      <c r="AV359" s="150"/>
      <c r="AW359" s="150"/>
      <c r="AX359" s="141"/>
      <c r="AY359" s="14"/>
      <c r="AZ359" s="14"/>
      <c r="BA359" s="14"/>
      <c r="BB359" s="6" t="s">
        <v>253</v>
      </c>
      <c r="BC359" s="20"/>
      <c r="BD359" s="14"/>
    </row>
    <row collapsed="false" customFormat="false" customHeight="false" hidden="false" ht="15" outlineLevel="0" r="360">
      <c r="B360" s="6" t="s">
        <v>54</v>
      </c>
      <c r="C360" s="6" t="e">
        <f aca="false">IF(B360&lt;&gt;B359,VLOOKUP(B360,#REF!!$A$1:$B$21,2)*1000+1,C359+1)</f>
        <v>#REF!</v>
      </c>
      <c r="D360" s="6" t="s">
        <v>65</v>
      </c>
      <c r="E360" s="6" t="s">
        <v>6313</v>
      </c>
      <c r="F360" s="8" t="s">
        <v>6314</v>
      </c>
      <c r="G360" s="17" t="n">
        <v>530.87</v>
      </c>
      <c r="H360" s="17" t="n">
        <v>458.48</v>
      </c>
      <c r="I360" s="17" t="n">
        <v>458.48</v>
      </c>
      <c r="J360" s="176" t="n">
        <v>4982.59109311741</v>
      </c>
      <c r="K360" s="6" t="s">
        <v>5367</v>
      </c>
      <c r="L360" s="6" t="n">
        <v>1</v>
      </c>
      <c r="M360" s="14"/>
      <c r="N360" s="14" t="n">
        <v>2068.19</v>
      </c>
      <c r="O360" s="14" t="n">
        <v>246</v>
      </c>
      <c r="P360" s="14" t="n">
        <v>1.77</v>
      </c>
      <c r="Q360" s="14"/>
      <c r="R360" s="14"/>
      <c r="S360" s="14"/>
      <c r="T360" s="14"/>
      <c r="U360" s="14"/>
      <c r="V360" s="14"/>
      <c r="W360" s="14"/>
      <c r="X360" s="14"/>
      <c r="Y360" s="14"/>
      <c r="Z360" s="14"/>
      <c r="AA360" s="14"/>
      <c r="AB360" s="6" t="n">
        <v>1</v>
      </c>
      <c r="AC360" s="6" t="s">
        <v>378</v>
      </c>
      <c r="AD360" s="6" t="s">
        <v>5800</v>
      </c>
      <c r="AE360" s="14"/>
      <c r="AF360" s="14"/>
      <c r="AG360" s="14"/>
      <c r="AH360" s="14"/>
      <c r="AI360" s="10" t="n">
        <f aca="false">+H360-I360</f>
        <v>0</v>
      </c>
      <c r="AJ360" s="139" t="n">
        <f aca="false">+I360/H360</f>
        <v>1</v>
      </c>
      <c r="AK360" s="140" t="n">
        <f aca="false">IF(AB360&gt;=1,H360-I360,"on going")</f>
        <v>0</v>
      </c>
      <c r="AL360" s="2"/>
      <c r="AM360" s="142"/>
      <c r="AN360" s="142"/>
      <c r="AO360" s="141"/>
      <c r="AP360" s="142"/>
      <c r="AQ360" s="142"/>
      <c r="AR360" s="142"/>
      <c r="AS360" s="150"/>
      <c r="AT360" s="150"/>
      <c r="AU360" s="141"/>
      <c r="AV360" s="150"/>
      <c r="AW360" s="150"/>
      <c r="AX360" s="141"/>
      <c r="AY360" s="14"/>
      <c r="AZ360" s="14"/>
      <c r="BA360" s="14"/>
      <c r="BB360" s="6" t="s">
        <v>253</v>
      </c>
      <c r="BC360" s="20"/>
      <c r="BD360" s="14"/>
    </row>
    <row collapsed="false" customFormat="false" customHeight="false" hidden="false" ht="15" outlineLevel="0" r="361">
      <c r="B361" s="6" t="s">
        <v>54</v>
      </c>
      <c r="C361" s="6" t="e">
        <f aca="false">IF(B361&lt;&gt;B360,VLOOKUP(B361,#REF!!$A$1:$B$21,2)*1000+1,C360+1)</f>
        <v>#REF!</v>
      </c>
      <c r="D361" s="6" t="s">
        <v>65</v>
      </c>
      <c r="E361" s="6" t="s">
        <v>6315</v>
      </c>
      <c r="F361" s="8" t="s">
        <v>6316</v>
      </c>
      <c r="G361" s="17" t="n">
        <v>703.37</v>
      </c>
      <c r="H361" s="17" t="n">
        <v>606.42</v>
      </c>
      <c r="I361" s="17" t="n">
        <v>237.96</v>
      </c>
      <c r="J361" s="176" t="n">
        <v>809.716599190283</v>
      </c>
      <c r="K361" s="6" t="s">
        <v>5367</v>
      </c>
      <c r="L361" s="6" t="n">
        <v>1</v>
      </c>
      <c r="M361" s="14"/>
      <c r="N361" s="14" t="n">
        <v>336.1</v>
      </c>
      <c r="O361" s="14" t="n">
        <v>91</v>
      </c>
      <c r="P361" s="14" t="n">
        <v>2.34</v>
      </c>
      <c r="Q361" s="14"/>
      <c r="R361" s="14"/>
      <c r="S361" s="14"/>
      <c r="T361" s="14"/>
      <c r="U361" s="14"/>
      <c r="V361" s="14"/>
      <c r="W361" s="14"/>
      <c r="X361" s="14"/>
      <c r="Y361" s="14"/>
      <c r="Z361" s="14"/>
      <c r="AA361" s="14"/>
      <c r="AB361" s="6" t="n">
        <v>1</v>
      </c>
      <c r="AC361" s="6" t="s">
        <v>378</v>
      </c>
      <c r="AD361" s="6" t="s">
        <v>5800</v>
      </c>
      <c r="AE361" s="14"/>
      <c r="AF361" s="14"/>
      <c r="AG361" s="14"/>
      <c r="AH361" s="14"/>
      <c r="AI361" s="10" t="n">
        <f aca="false">+H361-I361</f>
        <v>368.46</v>
      </c>
      <c r="AJ361" s="139" t="n">
        <f aca="false">+I361/H361</f>
        <v>0.392401306025527</v>
      </c>
      <c r="AK361" s="140" t="n">
        <f aca="false">IF(AB361&gt;=1,H361-I361,"on going")</f>
        <v>368.46</v>
      </c>
      <c r="AL361" s="2"/>
      <c r="AM361" s="142"/>
      <c r="AN361" s="142"/>
      <c r="AO361" s="141"/>
      <c r="AP361" s="142"/>
      <c r="AQ361" s="142"/>
      <c r="AR361" s="142"/>
      <c r="AS361" s="150"/>
      <c r="AT361" s="150"/>
      <c r="AU361" s="141"/>
      <c r="AV361" s="150"/>
      <c r="AW361" s="150"/>
      <c r="AX361" s="141"/>
      <c r="AY361" s="14"/>
      <c r="AZ361" s="14"/>
      <c r="BA361" s="14"/>
      <c r="BB361" s="6" t="s">
        <v>253</v>
      </c>
      <c r="BC361" s="20"/>
      <c r="BD361" s="14"/>
    </row>
    <row collapsed="false" customFormat="false" customHeight="false" hidden="false" ht="15" outlineLevel="0" r="362">
      <c r="B362" s="6" t="s">
        <v>54</v>
      </c>
      <c r="C362" s="6" t="e">
        <f aca="false">IF(B362&lt;&gt;B361,VLOOKUP(B362,#REF!!$A$1:$B$21,2)*1000+1,C361+1)</f>
        <v>#REF!</v>
      </c>
      <c r="D362" s="6" t="s">
        <v>65</v>
      </c>
      <c r="E362" s="6" t="s">
        <v>6317</v>
      </c>
      <c r="F362" s="8" t="s">
        <v>6318</v>
      </c>
      <c r="G362" s="17" t="n">
        <v>326.29</v>
      </c>
      <c r="H362" s="17" t="n">
        <v>280.4</v>
      </c>
      <c r="I362" s="17" t="n">
        <v>99.43</v>
      </c>
      <c r="J362" s="176" t="n">
        <v>404.048582995951</v>
      </c>
      <c r="K362" s="6" t="s">
        <v>5367</v>
      </c>
      <c r="L362" s="6" t="n">
        <v>1</v>
      </c>
      <c r="M362" s="14"/>
      <c r="N362" s="14" t="n">
        <v>167.71</v>
      </c>
      <c r="O362" s="14" t="n">
        <v>44</v>
      </c>
      <c r="P362" s="14" t="n">
        <v>1.09</v>
      </c>
      <c r="Q362" s="14"/>
      <c r="R362" s="14"/>
      <c r="S362" s="14"/>
      <c r="T362" s="14"/>
      <c r="U362" s="14"/>
      <c r="V362" s="14"/>
      <c r="W362" s="14"/>
      <c r="X362" s="14"/>
      <c r="Y362" s="14"/>
      <c r="Z362" s="14"/>
      <c r="AA362" s="14"/>
      <c r="AB362" s="6" t="n">
        <v>1</v>
      </c>
      <c r="AC362" s="6" t="s">
        <v>378</v>
      </c>
      <c r="AD362" s="6" t="s">
        <v>5800</v>
      </c>
      <c r="AE362" s="14"/>
      <c r="AF362" s="14"/>
      <c r="AG362" s="14"/>
      <c r="AH362" s="14"/>
      <c r="AI362" s="10" t="n">
        <f aca="false">+H362-I362</f>
        <v>180.97</v>
      </c>
      <c r="AJ362" s="139" t="n">
        <f aca="false">+I362/H362</f>
        <v>0.354600570613409</v>
      </c>
      <c r="AK362" s="140" t="n">
        <f aca="false">IF(AB362&gt;=1,H362-I362,"on going")</f>
        <v>180.97</v>
      </c>
      <c r="AL362" s="2"/>
      <c r="AM362" s="142"/>
      <c r="AN362" s="142"/>
      <c r="AO362" s="141"/>
      <c r="AP362" s="142"/>
      <c r="AQ362" s="142"/>
      <c r="AR362" s="142"/>
      <c r="AS362" s="150"/>
      <c r="AT362" s="150"/>
      <c r="AU362" s="141"/>
      <c r="AV362" s="150"/>
      <c r="AW362" s="150"/>
      <c r="AX362" s="142"/>
      <c r="AY362" s="14"/>
      <c r="AZ362" s="14"/>
      <c r="BA362" s="14"/>
      <c r="BB362" s="6" t="s">
        <v>253</v>
      </c>
      <c r="BC362" s="20"/>
      <c r="BD362" s="14"/>
    </row>
    <row collapsed="false" customFormat="false" customHeight="false" hidden="false" ht="15" outlineLevel="0" r="363">
      <c r="B363" s="6" t="s">
        <v>42</v>
      </c>
      <c r="C363" s="6" t="e">
        <f aca="false">IF(B363&lt;&gt;B362,VLOOKUP(B363,#REF!!$A$1:$B$21,2)*1000+1,C362+1)</f>
        <v>#REF!</v>
      </c>
      <c r="D363" s="6" t="s">
        <v>65</v>
      </c>
      <c r="E363" s="6" t="s">
        <v>66</v>
      </c>
      <c r="F363" s="8" t="s">
        <v>156</v>
      </c>
      <c r="G363" s="17" t="n">
        <v>74.75</v>
      </c>
      <c r="H363" s="17" t="n">
        <v>70.35</v>
      </c>
      <c r="I363" s="17" t="n">
        <v>54.65</v>
      </c>
      <c r="J363" s="138"/>
      <c r="K363" s="6" t="s">
        <v>6319</v>
      </c>
      <c r="L363" s="6" t="n">
        <v>1</v>
      </c>
      <c r="M363" s="14"/>
      <c r="N363" s="14"/>
      <c r="O363" s="14"/>
      <c r="P363" s="14"/>
      <c r="Q363" s="14"/>
      <c r="R363" s="14"/>
      <c r="S363" s="14"/>
      <c r="T363" s="14"/>
      <c r="U363" s="14"/>
      <c r="V363" s="14"/>
      <c r="W363" s="14"/>
      <c r="X363" s="14"/>
      <c r="Y363" s="14"/>
      <c r="Z363" s="14"/>
      <c r="AA363" s="14"/>
      <c r="AB363" s="6" t="n">
        <v>0</v>
      </c>
      <c r="AC363" s="6" t="s">
        <v>68</v>
      </c>
      <c r="AD363" s="6" t="s">
        <v>5383</v>
      </c>
      <c r="AE363" s="14"/>
      <c r="AF363" s="14"/>
      <c r="AG363" s="14"/>
      <c r="AH363" s="14"/>
      <c r="AI363" s="10" t="n">
        <f aca="false">+H363-I363</f>
        <v>15.7</v>
      </c>
      <c r="AJ363" s="139" t="n">
        <f aca="false">+I363/H363</f>
        <v>0.77683013503909</v>
      </c>
      <c r="AK363" s="140" t="n">
        <f aca="false">IF(AB363&gt;=1,H363-I363,"on going")</f>
        <v>0</v>
      </c>
      <c r="AL363" s="2"/>
      <c r="AM363" s="142"/>
      <c r="AN363" s="142"/>
      <c r="AO363" s="141"/>
      <c r="AP363" s="141"/>
      <c r="AQ363" s="142"/>
      <c r="AR363" s="141"/>
      <c r="AS363" s="141"/>
      <c r="AT363" s="141"/>
      <c r="AU363" s="141"/>
      <c r="AV363" s="142"/>
      <c r="AW363" s="142"/>
      <c r="AX363" s="141"/>
      <c r="AY363" s="14"/>
      <c r="AZ363" s="14"/>
      <c r="BA363" s="14"/>
      <c r="BB363" s="6" t="s">
        <v>24</v>
      </c>
      <c r="BC363" s="20" t="s">
        <v>64</v>
      </c>
      <c r="BD363" s="14"/>
    </row>
    <row collapsed="false" customFormat="false" customHeight="false" hidden="false" ht="15" outlineLevel="0" r="364">
      <c r="B364" s="6" t="s">
        <v>107</v>
      </c>
      <c r="C364" s="6" t="e">
        <f aca="false">IF(B364&lt;&gt;B363,VLOOKUP(B364,#REF!!$A$1:$B$21,2)*1000+1,C363+1)</f>
        <v>#REF!</v>
      </c>
      <c r="D364" s="6" t="s">
        <v>65</v>
      </c>
      <c r="E364" s="6" t="s">
        <v>66</v>
      </c>
      <c r="F364" s="8" t="s">
        <v>192</v>
      </c>
      <c r="G364" s="17" t="n">
        <v>120.25</v>
      </c>
      <c r="H364" s="17" t="n">
        <v>113.18</v>
      </c>
      <c r="I364" s="17" t="n">
        <v>89.13</v>
      </c>
      <c r="J364" s="138"/>
      <c r="K364" s="6" t="s">
        <v>6319</v>
      </c>
      <c r="L364" s="6" t="n">
        <v>1</v>
      </c>
      <c r="M364" s="14"/>
      <c r="N364" s="14"/>
      <c r="O364" s="14"/>
      <c r="P364" s="14"/>
      <c r="Q364" s="14"/>
      <c r="R364" s="14"/>
      <c r="S364" s="14"/>
      <c r="T364" s="14"/>
      <c r="U364" s="14"/>
      <c r="V364" s="14"/>
      <c r="W364" s="14"/>
      <c r="X364" s="14"/>
      <c r="Y364" s="14"/>
      <c r="Z364" s="14"/>
      <c r="AA364" s="14"/>
      <c r="AB364" s="6" t="n">
        <v>0</v>
      </c>
      <c r="AC364" s="6" t="s">
        <v>68</v>
      </c>
      <c r="AD364" s="6" t="s">
        <v>5383</v>
      </c>
      <c r="AE364" s="14"/>
      <c r="AF364" s="14"/>
      <c r="AG364" s="14"/>
      <c r="AH364" s="14"/>
      <c r="AI364" s="10" t="n">
        <f aca="false">+H364-I364</f>
        <v>24.05</v>
      </c>
      <c r="AJ364" s="139" t="n">
        <f aca="false">+I364/H364</f>
        <v>0.787506626612476</v>
      </c>
      <c r="AK364" s="140" t="n">
        <f aca="false">IF(AB364&gt;=1,H364-I364,"on going")</f>
        <v>0</v>
      </c>
      <c r="AL364" s="2"/>
      <c r="AM364" s="142"/>
      <c r="AN364" s="142"/>
      <c r="AO364" s="141"/>
      <c r="AP364" s="141"/>
      <c r="AQ364" s="142"/>
      <c r="AR364" s="141"/>
      <c r="AS364" s="141"/>
      <c r="AT364" s="141"/>
      <c r="AU364" s="141"/>
      <c r="AV364" s="142"/>
      <c r="AW364" s="142"/>
      <c r="AX364" s="141"/>
      <c r="AY364" s="14"/>
      <c r="AZ364" s="14"/>
      <c r="BA364" s="14"/>
      <c r="BB364" s="6" t="s">
        <v>24</v>
      </c>
      <c r="BC364" s="20" t="s">
        <v>64</v>
      </c>
      <c r="BD364" s="14"/>
    </row>
    <row collapsed="false" customFormat="false" customHeight="false" hidden="false" ht="15" outlineLevel="0" r="365">
      <c r="B365" s="6" t="s">
        <v>27</v>
      </c>
      <c r="C365" s="6" t="e">
        <f aca="false">IF(B365&lt;&gt;B364,VLOOKUP(B365,#REF!!$A$1:$B$21,2)*1000+1,C364+1)</f>
        <v>#REF!</v>
      </c>
      <c r="D365" s="6" t="s">
        <v>65</v>
      </c>
      <c r="E365" s="6" t="s">
        <v>66</v>
      </c>
      <c r="F365" s="8" t="s">
        <v>152</v>
      </c>
      <c r="G365" s="17" t="n">
        <v>71.5</v>
      </c>
      <c r="H365" s="17" t="n">
        <v>67.3</v>
      </c>
      <c r="I365" s="17" t="n">
        <v>52.89</v>
      </c>
      <c r="J365" s="138"/>
      <c r="K365" s="6" t="s">
        <v>6319</v>
      </c>
      <c r="L365" s="6" t="n">
        <v>1</v>
      </c>
      <c r="M365" s="14"/>
      <c r="N365" s="14"/>
      <c r="O365" s="14"/>
      <c r="P365" s="14"/>
      <c r="Q365" s="14"/>
      <c r="R365" s="14"/>
      <c r="S365" s="14"/>
      <c r="T365" s="14"/>
      <c r="U365" s="14"/>
      <c r="V365" s="14"/>
      <c r="W365" s="14"/>
      <c r="X365" s="14"/>
      <c r="Y365" s="14"/>
      <c r="Z365" s="14"/>
      <c r="AA365" s="14"/>
      <c r="AB365" s="6" t="n">
        <v>0</v>
      </c>
      <c r="AC365" s="6" t="s">
        <v>68</v>
      </c>
      <c r="AD365" s="6" t="s">
        <v>5383</v>
      </c>
      <c r="AE365" s="14"/>
      <c r="AF365" s="14"/>
      <c r="AG365" s="14"/>
      <c r="AH365" s="14"/>
      <c r="AI365" s="10" t="n">
        <f aca="false">+H365-I365</f>
        <v>14.41</v>
      </c>
      <c r="AJ365" s="139" t="n">
        <f aca="false">+I365/H365</f>
        <v>0.785884101040119</v>
      </c>
      <c r="AK365" s="140" t="n">
        <f aca="false">IF(AB365&gt;=1,H365-I365,"on going")</f>
        <v>0</v>
      </c>
      <c r="AL365" s="2"/>
      <c r="AM365" s="142"/>
      <c r="AN365" s="142"/>
      <c r="AO365" s="141"/>
      <c r="AP365" s="141"/>
      <c r="AQ365" s="150"/>
      <c r="AR365" s="141"/>
      <c r="AS365" s="141"/>
      <c r="AT365" s="141"/>
      <c r="AU365" s="141"/>
      <c r="AV365" s="141"/>
      <c r="AW365" s="141"/>
      <c r="AX365" s="141"/>
      <c r="AY365" s="14"/>
      <c r="AZ365" s="14"/>
      <c r="BA365" s="14"/>
      <c r="BB365" s="6" t="s">
        <v>24</v>
      </c>
      <c r="BC365" s="20" t="s">
        <v>64</v>
      </c>
      <c r="BD365" s="14"/>
    </row>
    <row collapsed="false" customFormat="false" customHeight="false" hidden="false" ht="15" outlineLevel="0" r="366">
      <c r="B366" s="6" t="s">
        <v>78</v>
      </c>
      <c r="C366" s="6" t="e">
        <f aca="false">IF(B366&lt;&gt;B365,VLOOKUP(B366,#REF!!$A$1:$B$21,2)*1000+1,C365+1)</f>
        <v>#REF!</v>
      </c>
      <c r="D366" s="6" t="s">
        <v>65</v>
      </c>
      <c r="E366" s="6" t="s">
        <v>66</v>
      </c>
      <c r="F366" s="8" t="s">
        <v>182</v>
      </c>
      <c r="G366" s="17" t="n">
        <v>107.25</v>
      </c>
      <c r="H366" s="17" t="n">
        <v>100.94</v>
      </c>
      <c r="I366" s="17" t="n">
        <v>77.72</v>
      </c>
      <c r="J366" s="138"/>
      <c r="K366" s="6" t="s">
        <v>6319</v>
      </c>
      <c r="L366" s="6" t="n">
        <v>1</v>
      </c>
      <c r="M366" s="14"/>
      <c r="N366" s="14"/>
      <c r="O366" s="14"/>
      <c r="P366" s="14"/>
      <c r="Q366" s="14"/>
      <c r="R366" s="14"/>
      <c r="S366" s="14"/>
      <c r="T366" s="14"/>
      <c r="U366" s="14"/>
      <c r="V366" s="14"/>
      <c r="W366" s="14"/>
      <c r="X366" s="14"/>
      <c r="Y366" s="14"/>
      <c r="Z366" s="14"/>
      <c r="AA366" s="14"/>
      <c r="AB366" s="6" t="n">
        <v>0</v>
      </c>
      <c r="AC366" s="6" t="s">
        <v>68</v>
      </c>
      <c r="AD366" s="6" t="s">
        <v>5383</v>
      </c>
      <c r="AE366" s="14"/>
      <c r="AF366" s="14"/>
      <c r="AG366" s="14"/>
      <c r="AH366" s="14"/>
      <c r="AI366" s="10" t="n">
        <f aca="false">+H366-I366</f>
        <v>23.22</v>
      </c>
      <c r="AJ366" s="139" t="n">
        <f aca="false">+I366/H366</f>
        <v>0.769962353873588</v>
      </c>
      <c r="AK366" s="140" t="n">
        <f aca="false">IF(AB366&gt;=1,H366-I366,"on going")</f>
        <v>0</v>
      </c>
      <c r="AL366" s="2"/>
      <c r="AM366" s="142"/>
      <c r="AN366" s="142"/>
      <c r="AO366" s="141"/>
      <c r="AP366" s="141"/>
      <c r="AQ366" s="142"/>
      <c r="AR366" s="142"/>
      <c r="AS366" s="141"/>
      <c r="AT366" s="141"/>
      <c r="AU366" s="142"/>
      <c r="AV366" s="142"/>
      <c r="AW366" s="142"/>
      <c r="AX366" s="141"/>
      <c r="AY366" s="14"/>
      <c r="AZ366" s="14"/>
      <c r="BA366" s="14"/>
      <c r="BB366" s="6" t="s">
        <v>24</v>
      </c>
      <c r="BC366" s="20" t="s">
        <v>64</v>
      </c>
      <c r="BD366" s="14"/>
    </row>
    <row collapsed="false" customFormat="false" customHeight="false" hidden="false" ht="15" outlineLevel="0" r="367">
      <c r="B367" s="6" t="s">
        <v>19</v>
      </c>
      <c r="C367" s="6" t="e">
        <f aca="false">IF(B367&lt;&gt;B366,VLOOKUP(B367,#REF!!$A$1:$B$21,2)*1000+1,C366+1)</f>
        <v>#REF!</v>
      </c>
      <c r="D367" s="6" t="s">
        <v>65</v>
      </c>
      <c r="E367" s="6" t="s">
        <v>66</v>
      </c>
      <c r="F367" s="8" t="s">
        <v>100</v>
      </c>
      <c r="G367" s="17" t="n">
        <v>35.75</v>
      </c>
      <c r="H367" s="17" t="n">
        <v>33.65</v>
      </c>
      <c r="I367" s="17" t="n">
        <v>24.91</v>
      </c>
      <c r="J367" s="138"/>
      <c r="K367" s="6" t="s">
        <v>6319</v>
      </c>
      <c r="L367" s="6" t="n">
        <v>1</v>
      </c>
      <c r="M367" s="14"/>
      <c r="N367" s="14"/>
      <c r="O367" s="14"/>
      <c r="P367" s="14"/>
      <c r="Q367" s="14"/>
      <c r="R367" s="14"/>
      <c r="S367" s="14"/>
      <c r="T367" s="14"/>
      <c r="U367" s="14"/>
      <c r="V367" s="14"/>
      <c r="W367" s="14"/>
      <c r="X367" s="14"/>
      <c r="Y367" s="14"/>
      <c r="Z367" s="14"/>
      <c r="AA367" s="14"/>
      <c r="AB367" s="6" t="n">
        <v>0</v>
      </c>
      <c r="AC367" s="6" t="s">
        <v>68</v>
      </c>
      <c r="AD367" s="6" t="s">
        <v>5383</v>
      </c>
      <c r="AE367" s="14"/>
      <c r="AF367" s="14"/>
      <c r="AG367" s="14"/>
      <c r="AH367" s="14"/>
      <c r="AI367" s="10" t="n">
        <f aca="false">+H367-I367</f>
        <v>8.74</v>
      </c>
      <c r="AJ367" s="139" t="n">
        <f aca="false">+I367/H367</f>
        <v>0.740267459138187</v>
      </c>
      <c r="AK367" s="140" t="n">
        <f aca="false">IF(AB367&gt;=1,H367-I367,"on going")</f>
        <v>0</v>
      </c>
      <c r="AL367" s="2"/>
      <c r="AM367" s="142"/>
      <c r="AN367" s="142"/>
      <c r="AO367" s="153"/>
      <c r="AP367" s="141"/>
      <c r="AQ367" s="141"/>
      <c r="AR367" s="141"/>
      <c r="AS367" s="141"/>
      <c r="AT367" s="141"/>
      <c r="AU367" s="141"/>
      <c r="AV367" s="141"/>
      <c r="AW367" s="141"/>
      <c r="AX367" s="141"/>
      <c r="AY367" s="14"/>
      <c r="AZ367" s="14"/>
      <c r="BA367" s="14"/>
      <c r="BB367" s="6" t="s">
        <v>24</v>
      </c>
      <c r="BC367" s="20" t="s">
        <v>64</v>
      </c>
      <c r="BD367" s="14"/>
    </row>
    <row collapsed="false" customFormat="false" customHeight="false" hidden="false" ht="15" outlineLevel="0" r="368">
      <c r="B368" s="6" t="s">
        <v>33</v>
      </c>
      <c r="C368" s="6" t="e">
        <f aca="false">IF(B368&lt;&gt;B367,VLOOKUP(B368,#REF!!$A$1:$B$21,2)*1000+1,C367+1)</f>
        <v>#REF!</v>
      </c>
      <c r="D368" s="6" t="s">
        <v>65</v>
      </c>
      <c r="E368" s="6" t="s">
        <v>66</v>
      </c>
      <c r="F368" s="8" t="s">
        <v>194</v>
      </c>
      <c r="G368" s="17" t="n">
        <v>130</v>
      </c>
      <c r="H368" s="17" t="n">
        <v>122.36</v>
      </c>
      <c r="I368" s="17" t="n">
        <v>94.22</v>
      </c>
      <c r="J368" s="138"/>
      <c r="K368" s="6" t="s">
        <v>6319</v>
      </c>
      <c r="L368" s="6" t="n">
        <v>1</v>
      </c>
      <c r="M368" s="14"/>
      <c r="N368" s="14"/>
      <c r="O368" s="14"/>
      <c r="P368" s="14"/>
      <c r="Q368" s="14"/>
      <c r="R368" s="14"/>
      <c r="S368" s="14"/>
      <c r="T368" s="14"/>
      <c r="U368" s="14"/>
      <c r="V368" s="14"/>
      <c r="W368" s="14"/>
      <c r="X368" s="14"/>
      <c r="Y368" s="14"/>
      <c r="Z368" s="14"/>
      <c r="AA368" s="14"/>
      <c r="AB368" s="6" t="n">
        <v>0</v>
      </c>
      <c r="AC368" s="6" t="s">
        <v>68</v>
      </c>
      <c r="AD368" s="6" t="s">
        <v>5383</v>
      </c>
      <c r="AE368" s="14"/>
      <c r="AF368" s="14"/>
      <c r="AG368" s="14"/>
      <c r="AH368" s="14"/>
      <c r="AI368" s="10" t="n">
        <f aca="false">+H368-I368</f>
        <v>28.14</v>
      </c>
      <c r="AJ368" s="139" t="n">
        <f aca="false">+I368/H368</f>
        <v>0.770022883295195</v>
      </c>
      <c r="AK368" s="140" t="n">
        <f aca="false">IF(AB368&gt;=1,H368-I368,"on going")</f>
        <v>0</v>
      </c>
      <c r="AL368" s="2"/>
      <c r="AM368" s="142"/>
      <c r="AN368" s="142"/>
      <c r="AO368" s="141"/>
      <c r="AP368" s="141"/>
      <c r="AQ368" s="142"/>
      <c r="AR368" s="141"/>
      <c r="AS368" s="141"/>
      <c r="AT368" s="141"/>
      <c r="AU368" s="150"/>
      <c r="AV368" s="142"/>
      <c r="AW368" s="142"/>
      <c r="AX368" s="153"/>
      <c r="AY368" s="14"/>
      <c r="AZ368" s="14"/>
      <c r="BA368" s="14"/>
      <c r="BB368" s="6" t="s">
        <v>24</v>
      </c>
      <c r="BC368" s="20" t="s">
        <v>64</v>
      </c>
      <c r="BD368" s="14"/>
    </row>
    <row collapsed="false" customFormat="false" customHeight="false" hidden="false" ht="15" outlineLevel="0" r="369">
      <c r="B369" s="6" t="s">
        <v>140</v>
      </c>
      <c r="C369" s="6" t="e">
        <f aca="false">IF(B369&lt;&gt;B368,VLOOKUP(B369,#REF!!$A$1:$B$21,2)*1000+1,C368+1)</f>
        <v>#REF!</v>
      </c>
      <c r="D369" s="6" t="s">
        <v>65</v>
      </c>
      <c r="E369" s="6" t="s">
        <v>66</v>
      </c>
      <c r="F369" s="8" t="s">
        <v>137</v>
      </c>
      <c r="G369" s="17" t="n">
        <v>65</v>
      </c>
      <c r="H369" s="17" t="n">
        <v>61.18</v>
      </c>
      <c r="I369" s="17" t="n">
        <v>48.1</v>
      </c>
      <c r="J369" s="138"/>
      <c r="K369" s="6" t="s">
        <v>6319</v>
      </c>
      <c r="L369" s="6" t="n">
        <v>1</v>
      </c>
      <c r="M369" s="14"/>
      <c r="N369" s="14"/>
      <c r="O369" s="14"/>
      <c r="P369" s="14"/>
      <c r="Q369" s="14"/>
      <c r="R369" s="14"/>
      <c r="S369" s="14"/>
      <c r="T369" s="14"/>
      <c r="U369" s="14"/>
      <c r="V369" s="14"/>
      <c r="W369" s="14"/>
      <c r="X369" s="14"/>
      <c r="Y369" s="14"/>
      <c r="Z369" s="14"/>
      <c r="AA369" s="14"/>
      <c r="AB369" s="6" t="n">
        <v>0</v>
      </c>
      <c r="AC369" s="6" t="s">
        <v>68</v>
      </c>
      <c r="AD369" s="6" t="s">
        <v>5383</v>
      </c>
      <c r="AE369" s="14"/>
      <c r="AF369" s="14"/>
      <c r="AG369" s="14"/>
      <c r="AH369" s="14"/>
      <c r="AI369" s="10" t="n">
        <f aca="false">+H369-I369</f>
        <v>13.08</v>
      </c>
      <c r="AJ369" s="139" t="n">
        <f aca="false">+I369/H369</f>
        <v>0.786204642039882</v>
      </c>
      <c r="AK369" s="140" t="n">
        <f aca="false">IF(AB369&gt;=1,H369-I369,"on going")</f>
        <v>0</v>
      </c>
      <c r="AL369" s="2"/>
      <c r="AM369" s="142"/>
      <c r="AN369" s="142"/>
      <c r="AO369" s="141"/>
      <c r="AP369" s="141"/>
      <c r="AQ369" s="142"/>
      <c r="AR369" s="142"/>
      <c r="AS369" s="141"/>
      <c r="AT369" s="141"/>
      <c r="AU369" s="141"/>
      <c r="AV369" s="142"/>
      <c r="AW369" s="142"/>
      <c r="AX369" s="141"/>
      <c r="AY369" s="14"/>
      <c r="AZ369" s="14"/>
      <c r="BA369" s="14"/>
      <c r="BB369" s="6" t="s">
        <v>24</v>
      </c>
      <c r="BC369" s="20" t="s">
        <v>64</v>
      </c>
      <c r="BD369" s="14"/>
    </row>
    <row collapsed="false" customFormat="false" customHeight="false" hidden="false" ht="15" outlineLevel="0" r="370">
      <c r="B370" s="6" t="s">
        <v>48</v>
      </c>
      <c r="C370" s="6" t="e">
        <f aca="false">IF(B370&lt;&gt;B369,VLOOKUP(B370,#REF!!$A$1:$B$21,2)*1000+1,C369+1)</f>
        <v>#REF!</v>
      </c>
      <c r="D370" s="6" t="s">
        <v>65</v>
      </c>
      <c r="E370" s="6" t="s">
        <v>66</v>
      </c>
      <c r="F370" s="8" t="s">
        <v>198</v>
      </c>
      <c r="G370" s="17" t="n">
        <v>146.25</v>
      </c>
      <c r="H370" s="17" t="n">
        <v>137.66</v>
      </c>
      <c r="I370" s="17" t="n">
        <v>108.75</v>
      </c>
      <c r="J370" s="138"/>
      <c r="K370" s="6" t="s">
        <v>6319</v>
      </c>
      <c r="L370" s="6" t="n">
        <v>1</v>
      </c>
      <c r="M370" s="14"/>
      <c r="N370" s="14"/>
      <c r="O370" s="14"/>
      <c r="P370" s="14"/>
      <c r="Q370" s="14"/>
      <c r="R370" s="14"/>
      <c r="S370" s="14"/>
      <c r="T370" s="14"/>
      <c r="U370" s="14"/>
      <c r="V370" s="14"/>
      <c r="W370" s="14"/>
      <c r="X370" s="14"/>
      <c r="Y370" s="14"/>
      <c r="Z370" s="14"/>
      <c r="AA370" s="14"/>
      <c r="AB370" s="6" t="n">
        <v>0</v>
      </c>
      <c r="AC370" s="6" t="s">
        <v>68</v>
      </c>
      <c r="AD370" s="6" t="s">
        <v>5383</v>
      </c>
      <c r="AE370" s="14"/>
      <c r="AF370" s="14"/>
      <c r="AG370" s="14"/>
      <c r="AH370" s="14"/>
      <c r="AI370" s="10" t="n">
        <f aca="false">+H370-I370</f>
        <v>28.91</v>
      </c>
      <c r="AJ370" s="139" t="n">
        <f aca="false">+I370/H370</f>
        <v>0.789989830015981</v>
      </c>
      <c r="AK370" s="140" t="n">
        <f aca="false">IF(AB370&gt;=1,H370-I370,"on going")</f>
        <v>0</v>
      </c>
      <c r="AL370" s="2"/>
      <c r="AM370" s="142"/>
      <c r="AN370" s="142"/>
      <c r="AO370" s="141"/>
      <c r="AP370" s="141"/>
      <c r="AQ370" s="142"/>
      <c r="AR370" s="141"/>
      <c r="AS370" s="141"/>
      <c r="AT370" s="141"/>
      <c r="AU370" s="142"/>
      <c r="AV370" s="142"/>
      <c r="AW370" s="142"/>
      <c r="AX370" s="141"/>
      <c r="AY370" s="14"/>
      <c r="AZ370" s="14"/>
      <c r="BA370" s="14"/>
      <c r="BB370" s="6" t="s">
        <v>24</v>
      </c>
      <c r="BC370" s="20" t="s">
        <v>64</v>
      </c>
      <c r="BD370" s="14"/>
    </row>
    <row collapsed="false" customFormat="false" customHeight="false" hidden="false" ht="15" outlineLevel="0" r="371">
      <c r="B371" s="6" t="s">
        <v>85</v>
      </c>
      <c r="C371" s="6" t="e">
        <f aca="false">IF(B371&lt;&gt;B370,VLOOKUP(B371,#REF!!$A$1:$B$21,2)*1000+1,C370+1)</f>
        <v>#REF!</v>
      </c>
      <c r="D371" s="6" t="s">
        <v>65</v>
      </c>
      <c r="E371" s="6" t="s">
        <v>66</v>
      </c>
      <c r="F371" s="8" t="s">
        <v>170</v>
      </c>
      <c r="G371" s="17" t="n">
        <v>84.5</v>
      </c>
      <c r="H371" s="17" t="n">
        <v>79.53</v>
      </c>
      <c r="I371" s="17" t="n">
        <v>61.24</v>
      </c>
      <c r="J371" s="138"/>
      <c r="K371" s="6" t="s">
        <v>6319</v>
      </c>
      <c r="L371" s="6" t="n">
        <v>1</v>
      </c>
      <c r="M371" s="14"/>
      <c r="N371" s="14"/>
      <c r="O371" s="14"/>
      <c r="P371" s="14"/>
      <c r="Q371" s="14"/>
      <c r="R371" s="14"/>
      <c r="S371" s="14"/>
      <c r="T371" s="14"/>
      <c r="U371" s="14"/>
      <c r="V371" s="14"/>
      <c r="W371" s="14"/>
      <c r="X371" s="14"/>
      <c r="Y371" s="14"/>
      <c r="Z371" s="14"/>
      <c r="AA371" s="14"/>
      <c r="AB371" s="6" t="n">
        <v>0</v>
      </c>
      <c r="AC371" s="6" t="s">
        <v>68</v>
      </c>
      <c r="AD371" s="6" t="s">
        <v>5383</v>
      </c>
      <c r="AE371" s="14"/>
      <c r="AF371" s="14"/>
      <c r="AG371" s="14"/>
      <c r="AH371" s="14"/>
      <c r="AI371" s="10" t="n">
        <f aca="false">+H371-I371</f>
        <v>18.29</v>
      </c>
      <c r="AJ371" s="139" t="n">
        <f aca="false">+I371/H371</f>
        <v>0.770023890355841</v>
      </c>
      <c r="AK371" s="140" t="n">
        <f aca="false">IF(AB371&gt;=1,H371-I371,"on going")</f>
        <v>0</v>
      </c>
      <c r="AL371" s="2"/>
      <c r="AM371" s="142"/>
      <c r="AN371" s="142"/>
      <c r="AO371" s="141"/>
      <c r="AP371" s="141"/>
      <c r="AQ371" s="142"/>
      <c r="AR371" s="142"/>
      <c r="AS371" s="141"/>
      <c r="AT371" s="141"/>
      <c r="AU371" s="141"/>
      <c r="AV371" s="141"/>
      <c r="AW371" s="141"/>
      <c r="AX371" s="142"/>
      <c r="AY371" s="152"/>
      <c r="AZ371" s="14"/>
      <c r="BA371" s="152"/>
      <c r="BB371" s="6" t="s">
        <v>24</v>
      </c>
      <c r="BC371" s="20" t="s">
        <v>64</v>
      </c>
      <c r="BD371" s="14"/>
    </row>
    <row collapsed="false" customFormat="false" customHeight="false" hidden="false" ht="15" outlineLevel="0" r="372">
      <c r="B372" s="6" t="s">
        <v>36</v>
      </c>
      <c r="C372" s="6" t="e">
        <f aca="false">IF(B372&lt;&gt;B371,VLOOKUP(B372,#REF!!$A$1:$B$21,2)*1000+1,C371+1)</f>
        <v>#REF!</v>
      </c>
      <c r="D372" s="6" t="s">
        <v>65</v>
      </c>
      <c r="E372" s="6" t="s">
        <v>66</v>
      </c>
      <c r="F372" s="8" t="s">
        <v>182</v>
      </c>
      <c r="G372" s="17" t="n">
        <v>107.25</v>
      </c>
      <c r="H372" s="17" t="n">
        <v>100.95</v>
      </c>
      <c r="I372" s="17" t="n">
        <v>79.62</v>
      </c>
      <c r="J372" s="138"/>
      <c r="K372" s="6" t="s">
        <v>6319</v>
      </c>
      <c r="L372" s="6" t="n">
        <v>1</v>
      </c>
      <c r="M372" s="14"/>
      <c r="N372" s="14"/>
      <c r="O372" s="14"/>
      <c r="P372" s="14"/>
      <c r="Q372" s="14"/>
      <c r="R372" s="14"/>
      <c r="S372" s="14"/>
      <c r="T372" s="14"/>
      <c r="U372" s="14"/>
      <c r="V372" s="14"/>
      <c r="W372" s="14"/>
      <c r="X372" s="14"/>
      <c r="Y372" s="14"/>
      <c r="Z372" s="14"/>
      <c r="AA372" s="14"/>
      <c r="AB372" s="6" t="n">
        <v>0</v>
      </c>
      <c r="AC372" s="6" t="s">
        <v>68</v>
      </c>
      <c r="AD372" s="6" t="s">
        <v>5383</v>
      </c>
      <c r="AE372" s="14"/>
      <c r="AF372" s="14"/>
      <c r="AG372" s="14"/>
      <c r="AH372" s="14"/>
      <c r="AI372" s="10" t="n">
        <f aca="false">+H372-I372</f>
        <v>21.33</v>
      </c>
      <c r="AJ372" s="139" t="n">
        <f aca="false">+I372/H372</f>
        <v>0.788707280832095</v>
      </c>
      <c r="AK372" s="140" t="n">
        <f aca="false">IF(AB372&gt;=1,H372-I372,"on going")</f>
        <v>0</v>
      </c>
      <c r="AL372" s="2"/>
      <c r="AM372" s="142"/>
      <c r="AN372" s="142"/>
      <c r="AO372" s="141"/>
      <c r="AP372" s="141"/>
      <c r="AQ372" s="141"/>
      <c r="AR372" s="142"/>
      <c r="AS372" s="141"/>
      <c r="AT372" s="141"/>
      <c r="AU372" s="150"/>
      <c r="AV372" s="141"/>
      <c r="AW372" s="141"/>
      <c r="AX372" s="142"/>
      <c r="AY372" s="14"/>
      <c r="AZ372" s="14"/>
      <c r="BA372" s="14"/>
      <c r="BB372" s="6" t="s">
        <v>24</v>
      </c>
      <c r="BC372" s="20" t="s">
        <v>64</v>
      </c>
      <c r="BD372" s="14"/>
    </row>
    <row collapsed="false" customFormat="false" customHeight="false" hidden="false" ht="15" outlineLevel="0" r="373">
      <c r="B373" s="6" t="s">
        <v>70</v>
      </c>
      <c r="C373" s="6" t="e">
        <f aca="false">IF(B373&lt;&gt;B372,VLOOKUP(B373,#REF!!$A$1:$B$21,2)*1000+1,C372+1)</f>
        <v>#REF!</v>
      </c>
      <c r="D373" s="6" t="s">
        <v>65</v>
      </c>
      <c r="E373" s="6" t="s">
        <v>66</v>
      </c>
      <c r="F373" s="8" t="s">
        <v>170</v>
      </c>
      <c r="G373" s="17" t="n">
        <v>84.5</v>
      </c>
      <c r="H373" s="17" t="n">
        <v>79.53</v>
      </c>
      <c r="I373" s="17" t="n">
        <v>61.24</v>
      </c>
      <c r="J373" s="138"/>
      <c r="K373" s="6" t="s">
        <v>6319</v>
      </c>
      <c r="L373" s="6" t="n">
        <v>1</v>
      </c>
      <c r="M373" s="14"/>
      <c r="N373" s="14"/>
      <c r="O373" s="14"/>
      <c r="P373" s="14"/>
      <c r="Q373" s="14"/>
      <c r="R373" s="14"/>
      <c r="S373" s="14"/>
      <c r="T373" s="14"/>
      <c r="U373" s="14"/>
      <c r="V373" s="14"/>
      <c r="W373" s="14"/>
      <c r="X373" s="14"/>
      <c r="Y373" s="14"/>
      <c r="Z373" s="14"/>
      <c r="AA373" s="14"/>
      <c r="AB373" s="6" t="n">
        <v>0</v>
      </c>
      <c r="AC373" s="6" t="s">
        <v>68</v>
      </c>
      <c r="AD373" s="6" t="s">
        <v>5383</v>
      </c>
      <c r="AE373" s="14"/>
      <c r="AF373" s="14"/>
      <c r="AG373" s="14"/>
      <c r="AH373" s="14"/>
      <c r="AI373" s="10" t="n">
        <f aca="false">+H373-I373</f>
        <v>18.29</v>
      </c>
      <c r="AJ373" s="139" t="n">
        <f aca="false">+I373/H373</f>
        <v>0.770023890355841</v>
      </c>
      <c r="AK373" s="140" t="n">
        <f aca="false">IF(AB373&gt;=1,H373-I373,"on going")</f>
        <v>0</v>
      </c>
      <c r="AL373" s="2"/>
      <c r="AM373" s="142"/>
      <c r="AN373" s="142"/>
      <c r="AO373" s="141"/>
      <c r="AP373" s="141"/>
      <c r="AQ373" s="142"/>
      <c r="AR373" s="142"/>
      <c r="AS373" s="142"/>
      <c r="AT373" s="142"/>
      <c r="AU373" s="150"/>
      <c r="AV373" s="150"/>
      <c r="AW373" s="150"/>
      <c r="AX373" s="141"/>
      <c r="AY373" s="14"/>
      <c r="AZ373" s="14"/>
      <c r="BA373" s="14"/>
      <c r="BB373" s="6" t="s">
        <v>24</v>
      </c>
      <c r="BC373" s="20" t="s">
        <v>64</v>
      </c>
      <c r="BD373" s="14"/>
    </row>
    <row collapsed="false" customFormat="false" customHeight="false" hidden="false" ht="15" outlineLevel="0" r="374">
      <c r="B374" s="6" t="s">
        <v>51</v>
      </c>
      <c r="C374" s="6" t="e">
        <f aca="false">IF(B374&lt;&gt;B373,VLOOKUP(B374,#REF!!$A$1:$B$21,2)*1000+1,C373+1)</f>
        <v>#REF!</v>
      </c>
      <c r="D374" s="6" t="s">
        <v>65</v>
      </c>
      <c r="E374" s="6" t="s">
        <v>66</v>
      </c>
      <c r="F374" s="8" t="s">
        <v>138</v>
      </c>
      <c r="G374" s="17" t="n">
        <v>61.75</v>
      </c>
      <c r="H374" s="17" t="n">
        <v>58.12</v>
      </c>
      <c r="I374" s="17" t="n">
        <v>45.34</v>
      </c>
      <c r="J374" s="138"/>
      <c r="K374" s="6" t="s">
        <v>6319</v>
      </c>
      <c r="L374" s="6" t="n">
        <v>1</v>
      </c>
      <c r="M374" s="14"/>
      <c r="N374" s="14"/>
      <c r="O374" s="14"/>
      <c r="P374" s="14"/>
      <c r="Q374" s="14"/>
      <c r="R374" s="14"/>
      <c r="S374" s="14"/>
      <c r="T374" s="14"/>
      <c r="U374" s="14"/>
      <c r="V374" s="14"/>
      <c r="W374" s="14"/>
      <c r="X374" s="14"/>
      <c r="Y374" s="14"/>
      <c r="Z374" s="14"/>
      <c r="AA374" s="14"/>
      <c r="AB374" s="6" t="n">
        <v>0</v>
      </c>
      <c r="AC374" s="6" t="s">
        <v>68</v>
      </c>
      <c r="AD374" s="6" t="s">
        <v>5383</v>
      </c>
      <c r="AE374" s="14"/>
      <c r="AF374" s="14"/>
      <c r="AG374" s="14"/>
      <c r="AH374" s="14"/>
      <c r="AI374" s="10" t="n">
        <f aca="false">+H374-I374</f>
        <v>12.78</v>
      </c>
      <c r="AJ374" s="139" t="n">
        <f aca="false">+I374/H374</f>
        <v>0.780110116999312</v>
      </c>
      <c r="AK374" s="140" t="n">
        <f aca="false">IF(AB374&gt;=1,H374-I374,"on going")</f>
        <v>0</v>
      </c>
      <c r="AL374" s="2"/>
      <c r="AM374" s="142"/>
      <c r="AN374" s="142"/>
      <c r="AO374" s="141"/>
      <c r="AP374" s="142"/>
      <c r="AQ374" s="150"/>
      <c r="AR374" s="141"/>
      <c r="AS374" s="142"/>
      <c r="AT374" s="142"/>
      <c r="AU374" s="142"/>
      <c r="AV374" s="141"/>
      <c r="AW374" s="141"/>
      <c r="AX374" s="142"/>
      <c r="AY374" s="14"/>
      <c r="AZ374" s="11"/>
      <c r="BA374" s="14"/>
      <c r="BB374" s="6" t="s">
        <v>24</v>
      </c>
      <c r="BC374" s="20" t="s">
        <v>64</v>
      </c>
      <c r="BD374" s="11"/>
    </row>
    <row collapsed="false" customFormat="false" customHeight="false" hidden="false" ht="15" outlineLevel="0" r="375">
      <c r="B375" s="6" t="s">
        <v>57</v>
      </c>
      <c r="C375" s="6" t="e">
        <f aca="false">IF(B375&lt;&gt;B374,VLOOKUP(B375,#REF!!$A$1:$B$21,2)*1000+1,C374+1)</f>
        <v>#REF!</v>
      </c>
      <c r="D375" s="6" t="s">
        <v>65</v>
      </c>
      <c r="E375" s="6" t="s">
        <v>66</v>
      </c>
      <c r="F375" s="8" t="s">
        <v>139</v>
      </c>
      <c r="G375" s="17" t="n">
        <v>61.75</v>
      </c>
      <c r="H375" s="17" t="n">
        <v>58.12</v>
      </c>
      <c r="I375" s="17" t="n">
        <v>45.91</v>
      </c>
      <c r="J375" s="138"/>
      <c r="K375" s="6" t="s">
        <v>6319</v>
      </c>
      <c r="L375" s="6" t="n">
        <v>1</v>
      </c>
      <c r="M375" s="14"/>
      <c r="N375" s="14"/>
      <c r="O375" s="14"/>
      <c r="P375" s="14"/>
      <c r="Q375" s="14"/>
      <c r="R375" s="14"/>
      <c r="S375" s="14"/>
      <c r="T375" s="14"/>
      <c r="U375" s="14"/>
      <c r="V375" s="14"/>
      <c r="W375" s="14"/>
      <c r="X375" s="14"/>
      <c r="Y375" s="14"/>
      <c r="Z375" s="14"/>
      <c r="AA375" s="14"/>
      <c r="AB375" s="6" t="n">
        <v>0</v>
      </c>
      <c r="AC375" s="6" t="s">
        <v>68</v>
      </c>
      <c r="AD375" s="6" t="s">
        <v>5383</v>
      </c>
      <c r="AE375" s="14"/>
      <c r="AF375" s="14"/>
      <c r="AG375" s="14"/>
      <c r="AH375" s="14"/>
      <c r="AI375" s="10" t="n">
        <f aca="false">+H375-I375</f>
        <v>12.21</v>
      </c>
      <c r="AJ375" s="139" t="n">
        <f aca="false">+I375/H375</f>
        <v>0.789917412250516</v>
      </c>
      <c r="AK375" s="140" t="n">
        <f aca="false">IF(AB375&gt;=1,H375-I375,"on going")</f>
        <v>0</v>
      </c>
      <c r="AL375" s="2"/>
      <c r="AM375" s="142"/>
      <c r="AN375" s="142"/>
      <c r="AO375" s="141"/>
      <c r="AP375" s="142"/>
      <c r="AQ375" s="141"/>
      <c r="AR375" s="142"/>
      <c r="AS375" s="142"/>
      <c r="AT375" s="142"/>
      <c r="AU375" s="141"/>
      <c r="AV375" s="142"/>
      <c r="AW375" s="142"/>
      <c r="AX375" s="141"/>
      <c r="AY375" s="14"/>
      <c r="AZ375" s="21"/>
      <c r="BA375" s="14"/>
      <c r="BB375" s="6" t="s">
        <v>24</v>
      </c>
      <c r="BC375" s="20" t="s">
        <v>64</v>
      </c>
      <c r="BD375" s="21"/>
    </row>
    <row collapsed="false" customFormat="false" customHeight="false" hidden="false" ht="15" outlineLevel="0" r="376">
      <c r="B376" s="6" t="s">
        <v>61</v>
      </c>
      <c r="C376" s="6" t="e">
        <f aca="false">IF(B376&lt;&gt;B375,VLOOKUP(B376,#REF!!$A$1:$B$21,2)*1000+1,C375+1)</f>
        <v>#REF!</v>
      </c>
      <c r="D376" s="6" t="s">
        <v>65</v>
      </c>
      <c r="E376" s="6" t="s">
        <v>66</v>
      </c>
      <c r="F376" s="8" t="s">
        <v>67</v>
      </c>
      <c r="G376" s="17" t="n">
        <v>19.5</v>
      </c>
      <c r="H376" s="17" t="n">
        <v>18.35</v>
      </c>
      <c r="I376" s="17" t="n">
        <v>14.09</v>
      </c>
      <c r="J376" s="138"/>
      <c r="K376" s="6" t="s">
        <v>6319</v>
      </c>
      <c r="L376" s="6" t="n">
        <v>1</v>
      </c>
      <c r="M376" s="14"/>
      <c r="N376" s="14"/>
      <c r="O376" s="14"/>
      <c r="P376" s="14"/>
      <c r="Q376" s="14"/>
      <c r="R376" s="14"/>
      <c r="S376" s="14"/>
      <c r="T376" s="14"/>
      <c r="U376" s="14"/>
      <c r="V376" s="14"/>
      <c r="W376" s="14"/>
      <c r="X376" s="14"/>
      <c r="Y376" s="14"/>
      <c r="Z376" s="14"/>
      <c r="AA376" s="14"/>
      <c r="AB376" s="6" t="n">
        <v>0</v>
      </c>
      <c r="AC376" s="6" t="s">
        <v>68</v>
      </c>
      <c r="AD376" s="6" t="s">
        <v>5383</v>
      </c>
      <c r="AE376" s="14"/>
      <c r="AF376" s="14"/>
      <c r="AG376" s="14"/>
      <c r="AH376" s="14"/>
      <c r="AI376" s="10" t="n">
        <f aca="false">+H376-I376</f>
        <v>4.26</v>
      </c>
      <c r="AJ376" s="139" t="n">
        <f aca="false">+I376/H376</f>
        <v>0.767847411444142</v>
      </c>
      <c r="AK376" s="140" t="n">
        <f aca="false">IF(AB376&gt;=1,H376-I376,"on going")</f>
        <v>0</v>
      </c>
      <c r="AL376" s="2"/>
      <c r="AM376" s="142"/>
      <c r="AN376" s="142"/>
      <c r="AO376" s="141"/>
      <c r="AP376" s="142"/>
      <c r="AQ376" s="153"/>
      <c r="AR376" s="141"/>
      <c r="AS376" s="142"/>
      <c r="AT376" s="142"/>
      <c r="AU376" s="141"/>
      <c r="AV376" s="142"/>
      <c r="AW376" s="142"/>
      <c r="AX376" s="141"/>
      <c r="AY376" s="14"/>
      <c r="AZ376" s="14"/>
      <c r="BA376" s="14"/>
      <c r="BB376" s="6" t="s">
        <v>24</v>
      </c>
      <c r="BC376" s="20" t="s">
        <v>64</v>
      </c>
      <c r="BD376" s="14"/>
    </row>
    <row collapsed="false" customFormat="false" customHeight="false" hidden="false" ht="15" outlineLevel="0" r="377">
      <c r="B377" s="6" t="s">
        <v>93</v>
      </c>
      <c r="C377" s="6" t="e">
        <f aca="false">IF(B377&lt;&gt;B376,VLOOKUP(B377,#REF!!$A$1:$B$21,2)*1000+1,C376+1)</f>
        <v>#REF!</v>
      </c>
      <c r="D377" s="6" t="s">
        <v>65</v>
      </c>
      <c r="E377" s="6" t="s">
        <v>66</v>
      </c>
      <c r="F377" s="8" t="s">
        <v>137</v>
      </c>
      <c r="G377" s="17" t="n">
        <v>65</v>
      </c>
      <c r="H377" s="17" t="n">
        <v>61.18</v>
      </c>
      <c r="I377" s="17" t="n">
        <v>44.66</v>
      </c>
      <c r="J377" s="138"/>
      <c r="K377" s="6" t="s">
        <v>6319</v>
      </c>
      <c r="L377" s="6" t="n">
        <v>1</v>
      </c>
      <c r="M377" s="14"/>
      <c r="N377" s="14"/>
      <c r="O377" s="14"/>
      <c r="P377" s="14"/>
      <c r="Q377" s="14"/>
      <c r="R377" s="14"/>
      <c r="S377" s="14"/>
      <c r="T377" s="14"/>
      <c r="U377" s="14"/>
      <c r="V377" s="14"/>
      <c r="W377" s="14"/>
      <c r="X377" s="14"/>
      <c r="Y377" s="14"/>
      <c r="Z377" s="14"/>
      <c r="AA377" s="14"/>
      <c r="AB377" s="6" t="n">
        <v>0</v>
      </c>
      <c r="AC377" s="6" t="s">
        <v>68</v>
      </c>
      <c r="AD377" s="6" t="s">
        <v>5383</v>
      </c>
      <c r="AE377" s="14"/>
      <c r="AF377" s="14"/>
      <c r="AG377" s="14"/>
      <c r="AH377" s="14"/>
      <c r="AI377" s="10" t="n">
        <f aca="false">+H377-I377</f>
        <v>16.52</v>
      </c>
      <c r="AJ377" s="139" t="n">
        <f aca="false">+I377/H377</f>
        <v>0.729977116704805</v>
      </c>
      <c r="AK377" s="140" t="n">
        <f aca="false">IF(AB377&gt;=1,H377-I377,"on going")</f>
        <v>0</v>
      </c>
      <c r="AL377" s="2"/>
      <c r="AM377" s="142"/>
      <c r="AN377" s="142"/>
      <c r="AO377" s="141"/>
      <c r="AP377" s="142"/>
      <c r="AQ377" s="141"/>
      <c r="AR377" s="142"/>
      <c r="AS377" s="142"/>
      <c r="AT377" s="142"/>
      <c r="AU377" s="141"/>
      <c r="AV377" s="142"/>
      <c r="AW377" s="142"/>
      <c r="AX377" s="141"/>
      <c r="AY377" s="14"/>
      <c r="AZ377" s="14"/>
      <c r="BA377" s="14"/>
      <c r="BB377" s="6" t="s">
        <v>24</v>
      </c>
      <c r="BC377" s="20" t="s">
        <v>64</v>
      </c>
      <c r="BD377" s="14"/>
    </row>
    <row collapsed="false" customFormat="false" customHeight="false" hidden="false" ht="15" outlineLevel="0" r="378">
      <c r="B378" s="6" t="s">
        <v>124</v>
      </c>
      <c r="C378" s="6" t="e">
        <f aca="false">IF(B378&lt;&gt;B377,VLOOKUP(B378,#REF!!$A$1:$B$21,2)*1000+1,C377+1)</f>
        <v>#REF!</v>
      </c>
      <c r="D378" s="6" t="s">
        <v>65</v>
      </c>
      <c r="E378" s="6" t="s">
        <v>66</v>
      </c>
      <c r="F378" s="8" t="s">
        <v>125</v>
      </c>
      <c r="G378" s="17" t="n">
        <v>55.25</v>
      </c>
      <c r="H378" s="17" t="n">
        <v>52</v>
      </c>
      <c r="I378" s="17" t="n">
        <v>40.56</v>
      </c>
      <c r="J378" s="138"/>
      <c r="K378" s="6" t="s">
        <v>6319</v>
      </c>
      <c r="L378" s="6" t="n">
        <v>1</v>
      </c>
      <c r="M378" s="14"/>
      <c r="N378" s="14"/>
      <c r="O378" s="14"/>
      <c r="P378" s="14"/>
      <c r="Q378" s="14"/>
      <c r="R378" s="14"/>
      <c r="S378" s="14"/>
      <c r="T378" s="14"/>
      <c r="U378" s="14"/>
      <c r="V378" s="14"/>
      <c r="W378" s="14"/>
      <c r="X378" s="14"/>
      <c r="Y378" s="14"/>
      <c r="Z378" s="14"/>
      <c r="AA378" s="14"/>
      <c r="AB378" s="6" t="n">
        <v>0</v>
      </c>
      <c r="AC378" s="6" t="s">
        <v>68</v>
      </c>
      <c r="AD378" s="6" t="s">
        <v>5383</v>
      </c>
      <c r="AE378" s="14"/>
      <c r="AF378" s="14"/>
      <c r="AG378" s="14"/>
      <c r="AH378" s="14"/>
      <c r="AI378" s="10" t="n">
        <f aca="false">+H378-I378</f>
        <v>11.44</v>
      </c>
      <c r="AJ378" s="139" t="n">
        <f aca="false">+I378/H378</f>
        <v>0.78</v>
      </c>
      <c r="AK378" s="140" t="n">
        <f aca="false">IF(AB378&gt;=1,H378-I378,"on going")</f>
        <v>0</v>
      </c>
      <c r="AL378" s="2"/>
      <c r="AM378" s="142"/>
      <c r="AN378" s="142"/>
      <c r="AO378" s="141"/>
      <c r="AP378" s="150"/>
      <c r="AQ378" s="150"/>
      <c r="AR378" s="150"/>
      <c r="AS378" s="142"/>
      <c r="AT378" s="142"/>
      <c r="AU378" s="142"/>
      <c r="AV378" s="142"/>
      <c r="AW378" s="142"/>
      <c r="AX378" s="141"/>
      <c r="AY378" s="14"/>
      <c r="AZ378" s="14"/>
      <c r="BA378" s="14"/>
      <c r="BB378" s="6" t="s">
        <v>24</v>
      </c>
      <c r="BC378" s="20" t="s">
        <v>64</v>
      </c>
      <c r="BD378" s="14"/>
    </row>
    <row collapsed="false" customFormat="false" customHeight="false" hidden="false" ht="15" outlineLevel="0" r="379">
      <c r="B379" s="6" t="s">
        <v>39</v>
      </c>
      <c r="C379" s="6" t="e">
        <f aca="false">IF(B379&lt;&gt;B378,VLOOKUP(B379,#REF!!$A$1:$B$21,2)*1000+1,C378+1)</f>
        <v>#REF!</v>
      </c>
      <c r="D379" s="6" t="s">
        <v>65</v>
      </c>
      <c r="E379" s="6" t="s">
        <v>66</v>
      </c>
      <c r="F379" s="8" t="s">
        <v>172</v>
      </c>
      <c r="G379" s="17" t="n">
        <v>81.25</v>
      </c>
      <c r="H379" s="17" t="n">
        <v>76.47</v>
      </c>
      <c r="I379" s="17" t="n">
        <v>59.27</v>
      </c>
      <c r="J379" s="138"/>
      <c r="K379" s="6" t="s">
        <v>6319</v>
      </c>
      <c r="L379" s="6" t="n">
        <v>1</v>
      </c>
      <c r="M379" s="14"/>
      <c r="N379" s="14"/>
      <c r="O379" s="14"/>
      <c r="P379" s="14"/>
      <c r="Q379" s="14"/>
      <c r="R379" s="14"/>
      <c r="S379" s="14"/>
      <c r="T379" s="14"/>
      <c r="U379" s="14"/>
      <c r="V379" s="14"/>
      <c r="W379" s="14"/>
      <c r="X379" s="14"/>
      <c r="Y379" s="14"/>
      <c r="Z379" s="14"/>
      <c r="AA379" s="14"/>
      <c r="AB379" s="6" t="n">
        <v>0</v>
      </c>
      <c r="AC379" s="6" t="s">
        <v>68</v>
      </c>
      <c r="AD379" s="6" t="s">
        <v>5383</v>
      </c>
      <c r="AE379" s="14"/>
      <c r="AF379" s="14"/>
      <c r="AG379" s="14"/>
      <c r="AH379" s="14"/>
      <c r="AI379" s="10" t="n">
        <f aca="false">+H379-I379</f>
        <v>17.2</v>
      </c>
      <c r="AJ379" s="139" t="n">
        <f aca="false">+I379/H379</f>
        <v>0.775075192886099</v>
      </c>
      <c r="AK379" s="140" t="n">
        <f aca="false">IF(AB379&gt;=1,H379-I379,"on going")</f>
        <v>0</v>
      </c>
      <c r="AL379" s="2"/>
      <c r="AM379" s="142"/>
      <c r="AN379" s="142"/>
      <c r="AO379" s="141"/>
      <c r="AP379" s="142"/>
      <c r="AQ379" s="142"/>
      <c r="AR379" s="141"/>
      <c r="AS379" s="142"/>
      <c r="AT379" s="142"/>
      <c r="AU379" s="142"/>
      <c r="AV379" s="141"/>
      <c r="AW379" s="141"/>
      <c r="AX379" s="141"/>
      <c r="AY379" s="14"/>
      <c r="AZ379" s="14"/>
      <c r="BA379" s="14"/>
      <c r="BB379" s="6" t="s">
        <v>24</v>
      </c>
      <c r="BC379" s="20" t="s">
        <v>64</v>
      </c>
      <c r="BD379" s="14"/>
    </row>
    <row collapsed="false" customFormat="false" customHeight="false" hidden="false" ht="15" outlineLevel="0" r="380">
      <c r="B380" s="6" t="s">
        <v>82</v>
      </c>
      <c r="C380" s="6" t="e">
        <f aca="false">IF(B380&lt;&gt;B379,VLOOKUP(B380,#REF!!$A$1:$B$21,2)*1000+1,C379+1)</f>
        <v>#REF!</v>
      </c>
      <c r="D380" s="6" t="s">
        <v>65</v>
      </c>
      <c r="E380" s="6" t="s">
        <v>66</v>
      </c>
      <c r="F380" s="8" t="s">
        <v>194</v>
      </c>
      <c r="G380" s="17" t="n">
        <v>130</v>
      </c>
      <c r="H380" s="17" t="n">
        <v>122.36</v>
      </c>
      <c r="I380" s="17" t="n">
        <v>97.3</v>
      </c>
      <c r="J380" s="138"/>
      <c r="K380" s="6" t="s">
        <v>6319</v>
      </c>
      <c r="L380" s="6" t="n">
        <v>1</v>
      </c>
      <c r="M380" s="14"/>
      <c r="N380" s="14"/>
      <c r="O380" s="14"/>
      <c r="P380" s="14"/>
      <c r="Q380" s="14"/>
      <c r="R380" s="14"/>
      <c r="S380" s="14"/>
      <c r="T380" s="14"/>
      <c r="U380" s="14"/>
      <c r="V380" s="14"/>
      <c r="W380" s="14"/>
      <c r="X380" s="14"/>
      <c r="Y380" s="14"/>
      <c r="Z380" s="14"/>
      <c r="AA380" s="14"/>
      <c r="AB380" s="6" t="n">
        <v>0</v>
      </c>
      <c r="AC380" s="6" t="s">
        <v>68</v>
      </c>
      <c r="AD380" s="6" t="s">
        <v>5383</v>
      </c>
      <c r="AE380" s="14"/>
      <c r="AF380" s="14"/>
      <c r="AG380" s="14"/>
      <c r="AH380" s="14"/>
      <c r="AI380" s="10" t="n">
        <f aca="false">+H380-I380</f>
        <v>25.06</v>
      </c>
      <c r="AJ380" s="139" t="n">
        <f aca="false">+I380/H380</f>
        <v>0.795194508009153</v>
      </c>
      <c r="AK380" s="140" t="n">
        <f aca="false">IF(AB380&gt;=1,H380-I380,"on going")</f>
        <v>0</v>
      </c>
      <c r="AL380" s="2"/>
      <c r="AM380" s="142"/>
      <c r="AN380" s="142"/>
      <c r="AO380" s="141"/>
      <c r="AP380" s="142"/>
      <c r="AQ380" s="142"/>
      <c r="AR380" s="141"/>
      <c r="AS380" s="142"/>
      <c r="AT380" s="142"/>
      <c r="AU380" s="142"/>
      <c r="AV380" s="142"/>
      <c r="AW380" s="142"/>
      <c r="AX380" s="150"/>
      <c r="AY380" s="14"/>
      <c r="AZ380" s="11"/>
      <c r="BA380" s="14"/>
      <c r="BB380" s="6" t="s">
        <v>24</v>
      </c>
      <c r="BC380" s="20" t="s">
        <v>64</v>
      </c>
      <c r="BD380" s="11"/>
    </row>
    <row collapsed="false" customFormat="false" customHeight="false" hidden="false" ht="15" outlineLevel="0" r="381">
      <c r="B381" s="6" t="s">
        <v>54</v>
      </c>
      <c r="C381" s="6" t="e">
        <f aca="false">IF(B381&lt;&gt;B380,VLOOKUP(B381,#REF!!$A$1:$B$21,2)*1000+1,C380+1)</f>
        <v>#REF!</v>
      </c>
      <c r="D381" s="6" t="s">
        <v>65</v>
      </c>
      <c r="E381" s="6" t="s">
        <v>66</v>
      </c>
      <c r="F381" s="8" t="s">
        <v>174</v>
      </c>
      <c r="G381" s="17" t="n">
        <v>97.5</v>
      </c>
      <c r="H381" s="17" t="n">
        <v>91.77</v>
      </c>
      <c r="I381" s="17" t="n">
        <v>70.67</v>
      </c>
      <c r="J381" s="138"/>
      <c r="K381" s="6" t="s">
        <v>6319</v>
      </c>
      <c r="L381" s="6" t="n">
        <v>1</v>
      </c>
      <c r="M381" s="14"/>
      <c r="N381" s="14"/>
      <c r="O381" s="14"/>
      <c r="P381" s="14"/>
      <c r="Q381" s="14"/>
      <c r="R381" s="14"/>
      <c r="S381" s="14"/>
      <c r="T381" s="14"/>
      <c r="U381" s="14"/>
      <c r="V381" s="14"/>
      <c r="W381" s="14"/>
      <c r="X381" s="14"/>
      <c r="Y381" s="14"/>
      <c r="Z381" s="14"/>
      <c r="AA381" s="14"/>
      <c r="AB381" s="6" t="n">
        <v>0</v>
      </c>
      <c r="AC381" s="6" t="s">
        <v>68</v>
      </c>
      <c r="AD381" s="6" t="s">
        <v>5383</v>
      </c>
      <c r="AE381" s="14"/>
      <c r="AF381" s="14"/>
      <c r="AG381" s="14"/>
      <c r="AH381" s="14"/>
      <c r="AI381" s="10" t="n">
        <f aca="false">+H381-I381</f>
        <v>21.1</v>
      </c>
      <c r="AJ381" s="139" t="n">
        <f aca="false">+I381/H381</f>
        <v>0.770077367331372</v>
      </c>
      <c r="AK381" s="140" t="n">
        <f aca="false">IF(AB381&gt;=1,H381-I381,"on going")</f>
        <v>0</v>
      </c>
      <c r="AL381" s="2"/>
      <c r="AM381" s="142"/>
      <c r="AN381" s="142"/>
      <c r="AO381" s="153"/>
      <c r="AP381" s="142"/>
      <c r="AQ381" s="142"/>
      <c r="AR381" s="142"/>
      <c r="AS381" s="150"/>
      <c r="AT381" s="150"/>
      <c r="AU381" s="142"/>
      <c r="AV381" s="150"/>
      <c r="AW381" s="150"/>
      <c r="AX381" s="141"/>
      <c r="AY381" s="14"/>
      <c r="AZ381" s="14"/>
      <c r="BA381" s="14"/>
      <c r="BB381" s="6" t="s">
        <v>24</v>
      </c>
      <c r="BC381" s="20" t="s">
        <v>64</v>
      </c>
      <c r="BD381" s="14"/>
    </row>
    <row collapsed="false" customFormat="false" customHeight="false" hidden="false" ht="15" outlineLevel="0" r="382">
      <c r="B382" s="6" t="s">
        <v>91</v>
      </c>
      <c r="C382" s="6" t="e">
        <f aca="false">IF(B382&lt;&gt;B381,VLOOKUP(B382,#REF!!$A$1:$B$21,2)*1000+1,C381+1)</f>
        <v>#REF!</v>
      </c>
      <c r="D382" s="6" t="s">
        <v>65</v>
      </c>
      <c r="E382" s="6" t="s">
        <v>66</v>
      </c>
      <c r="F382" s="8" t="s">
        <v>92</v>
      </c>
      <c r="G382" s="17" t="n">
        <v>26</v>
      </c>
      <c r="H382" s="17" t="n">
        <v>24.47</v>
      </c>
      <c r="I382" s="17" t="n">
        <v>19.74</v>
      </c>
      <c r="J382" s="138"/>
      <c r="K382" s="6" t="s">
        <v>6319</v>
      </c>
      <c r="L382" s="6" t="n">
        <v>1</v>
      </c>
      <c r="M382" s="14"/>
      <c r="N382" s="14"/>
      <c r="O382" s="14"/>
      <c r="P382" s="14"/>
      <c r="Q382" s="14"/>
      <c r="R382" s="14"/>
      <c r="S382" s="14"/>
      <c r="T382" s="14"/>
      <c r="U382" s="14"/>
      <c r="V382" s="14"/>
      <c r="W382" s="14"/>
      <c r="X382" s="14"/>
      <c r="Y382" s="14"/>
      <c r="Z382" s="14"/>
      <c r="AA382" s="14"/>
      <c r="AB382" s="6" t="n">
        <v>0</v>
      </c>
      <c r="AC382" s="6" t="s">
        <v>68</v>
      </c>
      <c r="AD382" s="6" t="s">
        <v>5383</v>
      </c>
      <c r="AE382" s="14"/>
      <c r="AF382" s="14"/>
      <c r="AG382" s="14"/>
      <c r="AH382" s="14"/>
      <c r="AI382" s="10" t="n">
        <f aca="false">+H382-I382</f>
        <v>4.73</v>
      </c>
      <c r="AJ382" s="139" t="n">
        <f aca="false">+I382/H382</f>
        <v>0.806702084184716</v>
      </c>
      <c r="AK382" s="140" t="n">
        <f aca="false">IF(AB382&gt;=1,H382-I382,"on going")</f>
        <v>0</v>
      </c>
      <c r="AL382" s="2"/>
      <c r="AM382" s="142"/>
      <c r="AN382" s="142"/>
      <c r="AO382" s="141"/>
      <c r="AP382" s="150"/>
      <c r="AQ382" s="150"/>
      <c r="AR382" s="150"/>
      <c r="AS382" s="150"/>
      <c r="AT382" s="150"/>
      <c r="AU382" s="150"/>
      <c r="AV382" s="150"/>
      <c r="AW382" s="150"/>
      <c r="AX382" s="150"/>
      <c r="AY382" s="14"/>
      <c r="AZ382" s="11"/>
      <c r="BA382" s="14"/>
      <c r="BB382" s="6" t="s">
        <v>24</v>
      </c>
      <c r="BC382" s="20" t="s">
        <v>64</v>
      </c>
      <c r="BD382" s="11"/>
    </row>
    <row collapsed="false" customFormat="false" customHeight="false" hidden="false" ht="15" outlineLevel="0" r="383">
      <c r="B383" s="6" t="s">
        <v>42</v>
      </c>
      <c r="C383" s="6" t="e">
        <f aca="false">IF(B383&lt;&gt;B382,VLOOKUP(B383,#REF!!$A$1:$B$21,2)*1000+1,C382+1)</f>
        <v>#REF!</v>
      </c>
      <c r="D383" s="6" t="s">
        <v>65</v>
      </c>
      <c r="E383" s="6" t="s">
        <v>89</v>
      </c>
      <c r="F383" s="8" t="s">
        <v>148</v>
      </c>
      <c r="G383" s="17" t="n">
        <v>66.25</v>
      </c>
      <c r="H383" s="17" t="n">
        <v>61.42</v>
      </c>
      <c r="I383" s="17" t="n">
        <v>51.59</v>
      </c>
      <c r="J383" s="138"/>
      <c r="K383" s="6" t="s">
        <v>6319</v>
      </c>
      <c r="L383" s="6" t="n">
        <v>1</v>
      </c>
      <c r="M383" s="14"/>
      <c r="N383" s="14"/>
      <c r="O383" s="14"/>
      <c r="P383" s="14"/>
      <c r="Q383" s="14"/>
      <c r="R383" s="14"/>
      <c r="S383" s="14"/>
      <c r="T383" s="14"/>
      <c r="U383" s="14"/>
      <c r="V383" s="14"/>
      <c r="W383" s="14"/>
      <c r="X383" s="14"/>
      <c r="Y383" s="14"/>
      <c r="Z383" s="14"/>
      <c r="AA383" s="14"/>
      <c r="AB383" s="6" t="n">
        <v>0</v>
      </c>
      <c r="AC383" s="6" t="s">
        <v>68</v>
      </c>
      <c r="AD383" s="6" t="s">
        <v>5383</v>
      </c>
      <c r="AE383" s="14"/>
      <c r="AF383" s="14"/>
      <c r="AG383" s="14"/>
      <c r="AH383" s="14"/>
      <c r="AI383" s="10" t="n">
        <f aca="false">+H383-I383</f>
        <v>9.83</v>
      </c>
      <c r="AJ383" s="139" t="n">
        <f aca="false">+I383/H383</f>
        <v>0.839954412243569</v>
      </c>
      <c r="AK383" s="140" t="n">
        <f aca="false">IF(AB383&gt;=1,H383-I383,"on going")</f>
        <v>0</v>
      </c>
      <c r="AL383" s="2"/>
      <c r="AM383" s="142"/>
      <c r="AN383" s="142"/>
      <c r="AO383" s="141"/>
      <c r="AP383" s="141"/>
      <c r="AQ383" s="142"/>
      <c r="AR383" s="141"/>
      <c r="AS383" s="141"/>
      <c r="AT383" s="141"/>
      <c r="AU383" s="142"/>
      <c r="AV383" s="142"/>
      <c r="AW383" s="142"/>
      <c r="AX383" s="141"/>
      <c r="AY383" s="14"/>
      <c r="AZ383" s="14"/>
      <c r="BA383" s="14"/>
      <c r="BB383" s="6" t="s">
        <v>24</v>
      </c>
      <c r="BC383" s="20" t="s">
        <v>64</v>
      </c>
      <c r="BD383" s="14"/>
    </row>
    <row collapsed="false" customFormat="false" customHeight="false" hidden="false" ht="15" outlineLevel="0" r="384">
      <c r="B384" s="6" t="s">
        <v>107</v>
      </c>
      <c r="C384" s="6" t="e">
        <f aca="false">IF(B384&lt;&gt;B383,VLOOKUP(B384,#REF!!$A$1:$B$21,2)*1000+1,C383+1)</f>
        <v>#REF!</v>
      </c>
      <c r="D384" s="6" t="s">
        <v>65</v>
      </c>
      <c r="E384" s="6" t="s">
        <v>89</v>
      </c>
      <c r="F384" s="8" t="s">
        <v>199</v>
      </c>
      <c r="G384" s="17" t="n">
        <v>142.5</v>
      </c>
      <c r="H384" s="17" t="n">
        <v>132.13</v>
      </c>
      <c r="I384" s="17" t="n">
        <v>113.21</v>
      </c>
      <c r="J384" s="138"/>
      <c r="K384" s="6" t="s">
        <v>6319</v>
      </c>
      <c r="L384" s="6" t="n">
        <v>1</v>
      </c>
      <c r="M384" s="14"/>
      <c r="N384" s="14"/>
      <c r="O384" s="14"/>
      <c r="P384" s="14"/>
      <c r="Q384" s="14"/>
      <c r="R384" s="14"/>
      <c r="S384" s="14"/>
      <c r="T384" s="14"/>
      <c r="U384" s="14"/>
      <c r="V384" s="14"/>
      <c r="W384" s="14"/>
      <c r="X384" s="14"/>
      <c r="Y384" s="14"/>
      <c r="Z384" s="14"/>
      <c r="AA384" s="14"/>
      <c r="AB384" s="6" t="n">
        <v>0</v>
      </c>
      <c r="AC384" s="6" t="s">
        <v>68</v>
      </c>
      <c r="AD384" s="6" t="s">
        <v>5383</v>
      </c>
      <c r="AE384" s="14"/>
      <c r="AF384" s="14"/>
      <c r="AG384" s="14"/>
      <c r="AH384" s="14"/>
      <c r="AI384" s="10" t="n">
        <f aca="false">+H384-I384</f>
        <v>18.92</v>
      </c>
      <c r="AJ384" s="139" t="n">
        <f aca="false">+I384/H384</f>
        <v>0.856807689396806</v>
      </c>
      <c r="AK384" s="140" t="n">
        <f aca="false">IF(AB384&gt;=1,H384-I384,"on going")</f>
        <v>0</v>
      </c>
      <c r="AL384" s="2"/>
      <c r="AM384" s="142"/>
      <c r="AN384" s="142"/>
      <c r="AO384" s="141"/>
      <c r="AP384" s="141"/>
      <c r="AQ384" s="142"/>
      <c r="AR384" s="141"/>
      <c r="AS384" s="141"/>
      <c r="AT384" s="141"/>
      <c r="AU384" s="141"/>
      <c r="AV384" s="142"/>
      <c r="AW384" s="142"/>
      <c r="AX384" s="142"/>
      <c r="AY384" s="14"/>
      <c r="AZ384" s="14"/>
      <c r="BA384" s="14"/>
      <c r="BB384" s="6" t="s">
        <v>24</v>
      </c>
      <c r="BC384" s="20" t="s">
        <v>64</v>
      </c>
      <c r="BD384" s="14"/>
    </row>
    <row collapsed="false" customFormat="false" customHeight="false" hidden="false" ht="15" outlineLevel="0" r="385">
      <c r="B385" s="6" t="s">
        <v>27</v>
      </c>
      <c r="C385" s="6" t="e">
        <f aca="false">IF(B385&lt;&gt;B384,VLOOKUP(B385,#REF!!$A$1:$B$21,2)*1000+1,C384+1)</f>
        <v>#REF!</v>
      </c>
      <c r="D385" s="6" t="s">
        <v>65</v>
      </c>
      <c r="E385" s="6" t="s">
        <v>89</v>
      </c>
      <c r="F385" s="8" t="s">
        <v>193</v>
      </c>
      <c r="G385" s="17" t="n">
        <v>121.25</v>
      </c>
      <c r="H385" s="17" t="n">
        <v>112.42</v>
      </c>
      <c r="I385" s="17" t="n">
        <v>94.43</v>
      </c>
      <c r="J385" s="138"/>
      <c r="K385" s="6" t="s">
        <v>6319</v>
      </c>
      <c r="L385" s="6" t="n">
        <v>1</v>
      </c>
      <c r="M385" s="14"/>
      <c r="N385" s="14"/>
      <c r="O385" s="14"/>
      <c r="P385" s="14"/>
      <c r="Q385" s="14"/>
      <c r="R385" s="14"/>
      <c r="S385" s="14"/>
      <c r="T385" s="14"/>
      <c r="U385" s="14"/>
      <c r="V385" s="14"/>
      <c r="W385" s="14"/>
      <c r="X385" s="14"/>
      <c r="Y385" s="14"/>
      <c r="Z385" s="14"/>
      <c r="AA385" s="14"/>
      <c r="AB385" s="6" t="n">
        <v>0</v>
      </c>
      <c r="AC385" s="6" t="s">
        <v>68</v>
      </c>
      <c r="AD385" s="6" t="s">
        <v>5383</v>
      </c>
      <c r="AE385" s="14"/>
      <c r="AF385" s="14"/>
      <c r="AG385" s="14"/>
      <c r="AH385" s="14"/>
      <c r="AI385" s="10" t="n">
        <f aca="false">+H385-I385</f>
        <v>17.99</v>
      </c>
      <c r="AJ385" s="139" t="n">
        <f aca="false">+I385/H385</f>
        <v>0.839975093399751</v>
      </c>
      <c r="AK385" s="140" t="n">
        <f aca="false">IF(AB385&gt;=1,H385-I385,"on going")</f>
        <v>0</v>
      </c>
      <c r="AL385" s="2"/>
      <c r="AM385" s="142"/>
      <c r="AN385" s="142"/>
      <c r="AO385" s="141"/>
      <c r="AP385" s="141"/>
      <c r="AQ385" s="150"/>
      <c r="AR385" s="141"/>
      <c r="AS385" s="141"/>
      <c r="AT385" s="141"/>
      <c r="AU385" s="141"/>
      <c r="AV385" s="141"/>
      <c r="AW385" s="141"/>
      <c r="AX385" s="141"/>
      <c r="AY385" s="14"/>
      <c r="AZ385" s="14"/>
      <c r="BA385" s="14"/>
      <c r="BB385" s="6" t="s">
        <v>24</v>
      </c>
      <c r="BC385" s="20" t="s">
        <v>64</v>
      </c>
      <c r="BD385" s="14"/>
    </row>
    <row collapsed="false" customFormat="false" customHeight="false" hidden="false" ht="15" outlineLevel="0" r="386">
      <c r="B386" s="6" t="s">
        <v>78</v>
      </c>
      <c r="C386" s="6" t="e">
        <f aca="false">IF(B386&lt;&gt;B385,VLOOKUP(B386,#REF!!$A$1:$B$21,2)*1000+1,C385+1)</f>
        <v>#REF!</v>
      </c>
      <c r="D386" s="6" t="s">
        <v>65</v>
      </c>
      <c r="E386" s="6" t="s">
        <v>89</v>
      </c>
      <c r="F386" s="8" t="s">
        <v>171</v>
      </c>
      <c r="G386" s="17" t="n">
        <v>81.25</v>
      </c>
      <c r="H386" s="17" t="n">
        <v>75.34</v>
      </c>
      <c r="I386" s="17" t="n">
        <v>65.48</v>
      </c>
      <c r="J386" s="138"/>
      <c r="K386" s="6" t="s">
        <v>6319</v>
      </c>
      <c r="L386" s="6" t="n">
        <v>1</v>
      </c>
      <c r="M386" s="14"/>
      <c r="N386" s="14"/>
      <c r="O386" s="14"/>
      <c r="P386" s="14"/>
      <c r="Q386" s="14"/>
      <c r="R386" s="14"/>
      <c r="S386" s="14"/>
      <c r="T386" s="14"/>
      <c r="U386" s="14"/>
      <c r="V386" s="14"/>
      <c r="W386" s="14"/>
      <c r="X386" s="14"/>
      <c r="Y386" s="14"/>
      <c r="Z386" s="14"/>
      <c r="AA386" s="14"/>
      <c r="AB386" s="6" t="n">
        <v>0</v>
      </c>
      <c r="AC386" s="6" t="s">
        <v>68</v>
      </c>
      <c r="AD386" s="6" t="s">
        <v>5383</v>
      </c>
      <c r="AE386" s="14"/>
      <c r="AF386" s="14"/>
      <c r="AG386" s="14"/>
      <c r="AH386" s="14"/>
      <c r="AI386" s="10" t="n">
        <f aca="false">+H386-I386</f>
        <v>9.86</v>
      </c>
      <c r="AJ386" s="139" t="n">
        <f aca="false">+I386/H386</f>
        <v>0.869126625962304</v>
      </c>
      <c r="AK386" s="140" t="n">
        <f aca="false">IF(AB386&gt;=1,H386-I386,"on going")</f>
        <v>0</v>
      </c>
      <c r="AL386" s="2"/>
      <c r="AM386" s="142"/>
      <c r="AN386" s="142"/>
      <c r="AO386" s="141"/>
      <c r="AP386" s="141"/>
      <c r="AQ386" s="142"/>
      <c r="AR386" s="142"/>
      <c r="AS386" s="141"/>
      <c r="AT386" s="141"/>
      <c r="AU386" s="142"/>
      <c r="AV386" s="142"/>
      <c r="AW386" s="142"/>
      <c r="AX386" s="141"/>
      <c r="AY386" s="14"/>
      <c r="AZ386" s="14"/>
      <c r="BA386" s="14"/>
      <c r="BB386" s="6" t="s">
        <v>24</v>
      </c>
      <c r="BC386" s="20" t="s">
        <v>64</v>
      </c>
      <c r="BD386" s="14"/>
    </row>
    <row collapsed="false" customFormat="false" customHeight="false" hidden="false" ht="15" outlineLevel="0" r="387">
      <c r="B387" s="6" t="s">
        <v>19</v>
      </c>
      <c r="C387" s="6" t="e">
        <f aca="false">IF(B387&lt;&gt;B386,VLOOKUP(B387,#REF!!$A$1:$B$21,2)*1000+1,C386+1)</f>
        <v>#REF!</v>
      </c>
      <c r="D387" s="6" t="s">
        <v>65</v>
      </c>
      <c r="E387" s="6" t="s">
        <v>89</v>
      </c>
      <c r="F387" s="8" t="s">
        <v>114</v>
      </c>
      <c r="G387" s="17" t="n">
        <v>41.25</v>
      </c>
      <c r="H387" s="17" t="n">
        <v>38.25</v>
      </c>
      <c r="I387" s="17" t="n">
        <v>32.13</v>
      </c>
      <c r="J387" s="138"/>
      <c r="K387" s="6" t="s">
        <v>6319</v>
      </c>
      <c r="L387" s="6" t="n">
        <v>1</v>
      </c>
      <c r="M387" s="14"/>
      <c r="N387" s="14"/>
      <c r="O387" s="14"/>
      <c r="P387" s="14"/>
      <c r="Q387" s="14"/>
      <c r="R387" s="14"/>
      <c r="S387" s="14"/>
      <c r="T387" s="14"/>
      <c r="U387" s="14"/>
      <c r="V387" s="14"/>
      <c r="W387" s="14"/>
      <c r="X387" s="14"/>
      <c r="Y387" s="14"/>
      <c r="Z387" s="14"/>
      <c r="AA387" s="14"/>
      <c r="AB387" s="6" t="n">
        <v>0</v>
      </c>
      <c r="AC387" s="6" t="s">
        <v>68</v>
      </c>
      <c r="AD387" s="6" t="s">
        <v>5383</v>
      </c>
      <c r="AE387" s="14"/>
      <c r="AF387" s="14"/>
      <c r="AG387" s="14"/>
      <c r="AH387" s="14"/>
      <c r="AI387" s="10" t="n">
        <f aca="false">+H387-I387</f>
        <v>6.12</v>
      </c>
      <c r="AJ387" s="139" t="n">
        <f aca="false">+I387/H387</f>
        <v>0.84</v>
      </c>
      <c r="AK387" s="140" t="n">
        <f aca="false">IF(AB387&gt;=1,H387-I387,"on going")</f>
        <v>0</v>
      </c>
      <c r="AL387" s="2"/>
      <c r="AM387" s="142"/>
      <c r="AN387" s="142"/>
      <c r="AO387" s="141"/>
      <c r="AP387" s="141"/>
      <c r="AQ387" s="141"/>
      <c r="AR387" s="141"/>
      <c r="AS387" s="141"/>
      <c r="AT387" s="141"/>
      <c r="AU387" s="141"/>
      <c r="AV387" s="141"/>
      <c r="AW387" s="141"/>
      <c r="AX387" s="141"/>
      <c r="AY387" s="14"/>
      <c r="AZ387" s="14"/>
      <c r="BA387" s="14"/>
      <c r="BB387" s="6" t="s">
        <v>24</v>
      </c>
      <c r="BC387" s="20" t="s">
        <v>64</v>
      </c>
      <c r="BD387" s="14"/>
    </row>
    <row collapsed="false" customFormat="false" customHeight="false" hidden="false" ht="15" outlineLevel="0" r="388">
      <c r="B388" s="6" t="s">
        <v>33</v>
      </c>
      <c r="C388" s="6" t="e">
        <f aca="false">IF(B388&lt;&gt;B387,VLOOKUP(B388,#REF!!$A$1:$B$21,2)*1000+1,C387+1)</f>
        <v>#REF!</v>
      </c>
      <c r="D388" s="6" t="s">
        <v>65</v>
      </c>
      <c r="E388" s="6" t="s">
        <v>89</v>
      </c>
      <c r="F388" s="8" t="s">
        <v>201</v>
      </c>
      <c r="G388" s="17" t="n">
        <v>157.5</v>
      </c>
      <c r="H388" s="17" t="n">
        <v>146.03</v>
      </c>
      <c r="I388" s="17" t="n">
        <v>125.1</v>
      </c>
      <c r="J388" s="138"/>
      <c r="K388" s="6" t="s">
        <v>6319</v>
      </c>
      <c r="L388" s="6" t="n">
        <v>1</v>
      </c>
      <c r="M388" s="14"/>
      <c r="N388" s="14"/>
      <c r="O388" s="14"/>
      <c r="P388" s="14"/>
      <c r="Q388" s="14"/>
      <c r="R388" s="14"/>
      <c r="S388" s="14"/>
      <c r="T388" s="14"/>
      <c r="U388" s="14"/>
      <c r="V388" s="14"/>
      <c r="W388" s="14"/>
      <c r="X388" s="14"/>
      <c r="Y388" s="14"/>
      <c r="Z388" s="14"/>
      <c r="AA388" s="14"/>
      <c r="AB388" s="6" t="n">
        <v>0</v>
      </c>
      <c r="AC388" s="6" t="s">
        <v>68</v>
      </c>
      <c r="AD388" s="6" t="s">
        <v>5383</v>
      </c>
      <c r="AE388" s="14"/>
      <c r="AF388" s="14"/>
      <c r="AG388" s="14"/>
      <c r="AH388" s="14"/>
      <c r="AI388" s="10" t="n">
        <f aca="false">+H388-I388</f>
        <v>20.93</v>
      </c>
      <c r="AJ388" s="139" t="n">
        <f aca="false">+I388/H388</f>
        <v>0.856673286311032</v>
      </c>
      <c r="AK388" s="140" t="n">
        <f aca="false">IF(AB388&gt;=1,H388-I388,"on going")</f>
        <v>0</v>
      </c>
      <c r="AL388" s="2"/>
      <c r="AM388" s="142"/>
      <c r="AN388" s="142"/>
      <c r="AO388" s="141"/>
      <c r="AP388" s="141"/>
      <c r="AQ388" s="142"/>
      <c r="AR388" s="141"/>
      <c r="AS388" s="141"/>
      <c r="AT388" s="141"/>
      <c r="AU388" s="141"/>
      <c r="AV388" s="142"/>
      <c r="AW388" s="142"/>
      <c r="AX388" s="141"/>
      <c r="AY388" s="14"/>
      <c r="AZ388" s="14"/>
      <c r="BA388" s="14"/>
      <c r="BB388" s="6" t="s">
        <v>24</v>
      </c>
      <c r="BC388" s="20" t="s">
        <v>64</v>
      </c>
      <c r="BD388" s="14"/>
    </row>
    <row collapsed="false" customFormat="false" customHeight="false" hidden="false" ht="15" outlineLevel="0" r="389">
      <c r="B389" s="6" t="s">
        <v>140</v>
      </c>
      <c r="C389" s="6" t="e">
        <f aca="false">IF(B389&lt;&gt;B388,VLOOKUP(B389,#REF!!$A$1:$B$21,2)*1000+1,C388+1)</f>
        <v>#REF!</v>
      </c>
      <c r="D389" s="6" t="s">
        <v>65</v>
      </c>
      <c r="E389" s="6" t="s">
        <v>89</v>
      </c>
      <c r="F389" s="8" t="s">
        <v>141</v>
      </c>
      <c r="G389" s="17" t="n">
        <v>60</v>
      </c>
      <c r="H389" s="17" t="n">
        <v>55.63</v>
      </c>
      <c r="I389" s="17" t="n">
        <v>47.66</v>
      </c>
      <c r="J389" s="138"/>
      <c r="K389" s="6" t="s">
        <v>6319</v>
      </c>
      <c r="L389" s="6" t="n">
        <v>1</v>
      </c>
      <c r="M389" s="14"/>
      <c r="N389" s="14"/>
      <c r="O389" s="14"/>
      <c r="P389" s="14"/>
      <c r="Q389" s="14"/>
      <c r="R389" s="14"/>
      <c r="S389" s="14"/>
      <c r="T389" s="14"/>
      <c r="U389" s="14"/>
      <c r="V389" s="14"/>
      <c r="W389" s="14"/>
      <c r="X389" s="14"/>
      <c r="Y389" s="14"/>
      <c r="Z389" s="14"/>
      <c r="AA389" s="14"/>
      <c r="AB389" s="6" t="n">
        <v>0</v>
      </c>
      <c r="AC389" s="6" t="s">
        <v>68</v>
      </c>
      <c r="AD389" s="6" t="s">
        <v>5383</v>
      </c>
      <c r="AE389" s="14"/>
      <c r="AF389" s="14"/>
      <c r="AG389" s="14"/>
      <c r="AH389" s="14"/>
      <c r="AI389" s="10" t="n">
        <f aca="false">+H389-I389</f>
        <v>7.97000000000001</v>
      </c>
      <c r="AJ389" s="139" t="n">
        <f aca="false">+I389/H389</f>
        <v>0.856731979147942</v>
      </c>
      <c r="AK389" s="140" t="n">
        <f aca="false">IF(AB389&gt;=1,H389-I389,"on going")</f>
        <v>0</v>
      </c>
      <c r="AL389" s="2"/>
      <c r="AM389" s="142"/>
      <c r="AN389" s="142"/>
      <c r="AO389" s="142"/>
      <c r="AP389" s="141"/>
      <c r="AQ389" s="142"/>
      <c r="AR389" s="142"/>
      <c r="AS389" s="141"/>
      <c r="AT389" s="141"/>
      <c r="AU389" s="141"/>
      <c r="AV389" s="142"/>
      <c r="AW389" s="142"/>
      <c r="AX389" s="141"/>
      <c r="AY389" s="14"/>
      <c r="AZ389" s="14"/>
      <c r="BA389" s="14"/>
      <c r="BB389" s="6" t="s">
        <v>24</v>
      </c>
      <c r="BC389" s="20" t="s">
        <v>64</v>
      </c>
      <c r="BD389" s="14"/>
    </row>
    <row collapsed="false" customFormat="false" customHeight="false" hidden="false" ht="15" outlineLevel="0" r="390">
      <c r="B390" s="6" t="s">
        <v>48</v>
      </c>
      <c r="C390" s="6" t="e">
        <f aca="false">IF(B390&lt;&gt;B389,VLOOKUP(B390,#REF!!$A$1:$B$21,2)*1000+1,C389+1)</f>
        <v>#REF!</v>
      </c>
      <c r="D390" s="6" t="s">
        <v>65</v>
      </c>
      <c r="E390" s="6" t="s">
        <v>89</v>
      </c>
      <c r="F390" s="8" t="s">
        <v>202</v>
      </c>
      <c r="G390" s="17" t="n">
        <v>186.25</v>
      </c>
      <c r="H390" s="17" t="n">
        <v>172.69</v>
      </c>
      <c r="I390" s="17" t="n">
        <v>147.95</v>
      </c>
      <c r="J390" s="138"/>
      <c r="K390" s="6" t="s">
        <v>6319</v>
      </c>
      <c r="L390" s="6" t="n">
        <v>1</v>
      </c>
      <c r="M390" s="14"/>
      <c r="N390" s="14"/>
      <c r="O390" s="14"/>
      <c r="P390" s="14"/>
      <c r="Q390" s="14"/>
      <c r="R390" s="14"/>
      <c r="S390" s="14"/>
      <c r="T390" s="14"/>
      <c r="U390" s="14"/>
      <c r="V390" s="14"/>
      <c r="W390" s="14"/>
      <c r="X390" s="14"/>
      <c r="Y390" s="14"/>
      <c r="Z390" s="14"/>
      <c r="AA390" s="14"/>
      <c r="AB390" s="6" t="n">
        <v>0</v>
      </c>
      <c r="AC390" s="6" t="s">
        <v>68</v>
      </c>
      <c r="AD390" s="6" t="s">
        <v>5383</v>
      </c>
      <c r="AE390" s="14"/>
      <c r="AF390" s="14"/>
      <c r="AG390" s="14"/>
      <c r="AH390" s="14"/>
      <c r="AI390" s="10" t="n">
        <f aca="false">+H390-I390</f>
        <v>24.74</v>
      </c>
      <c r="AJ390" s="139" t="n">
        <f aca="false">+I390/H390</f>
        <v>0.856737506514564</v>
      </c>
      <c r="AK390" s="140" t="n">
        <f aca="false">IF(AB390&gt;=1,H390-I390,"on going")</f>
        <v>0</v>
      </c>
      <c r="AL390" s="2"/>
      <c r="AM390" s="142"/>
      <c r="AN390" s="142"/>
      <c r="AO390" s="142"/>
      <c r="AP390" s="141"/>
      <c r="AQ390" s="142"/>
      <c r="AR390" s="141"/>
      <c r="AS390" s="141"/>
      <c r="AT390" s="141"/>
      <c r="AU390" s="142"/>
      <c r="AV390" s="142"/>
      <c r="AW390" s="142"/>
      <c r="AX390" s="141"/>
      <c r="AY390" s="14"/>
      <c r="AZ390" s="14"/>
      <c r="BA390" s="14"/>
      <c r="BB390" s="6" t="s">
        <v>24</v>
      </c>
      <c r="BC390" s="20" t="s">
        <v>64</v>
      </c>
      <c r="BD390" s="14"/>
    </row>
    <row collapsed="false" customFormat="false" customHeight="false" hidden="false" ht="15" outlineLevel="0" r="391">
      <c r="B391" s="6" t="s">
        <v>85</v>
      </c>
      <c r="C391" s="6" t="e">
        <f aca="false">IF(B391&lt;&gt;B390,VLOOKUP(B391,#REF!!$A$1:$B$21,2)*1000+1,C390+1)</f>
        <v>#REF!</v>
      </c>
      <c r="D391" s="6" t="s">
        <v>65</v>
      </c>
      <c r="E391" s="6" t="s">
        <v>89</v>
      </c>
      <c r="F391" s="8" t="s">
        <v>171</v>
      </c>
      <c r="G391" s="17" t="n">
        <v>81.25</v>
      </c>
      <c r="H391" s="17" t="n">
        <v>75.34</v>
      </c>
      <c r="I391" s="17" t="n">
        <v>63.29</v>
      </c>
      <c r="J391" s="138"/>
      <c r="K391" s="6" t="s">
        <v>6319</v>
      </c>
      <c r="L391" s="6" t="n">
        <v>1</v>
      </c>
      <c r="M391" s="14"/>
      <c r="N391" s="14"/>
      <c r="O391" s="14"/>
      <c r="P391" s="14"/>
      <c r="Q391" s="14"/>
      <c r="R391" s="14"/>
      <c r="S391" s="14"/>
      <c r="T391" s="14"/>
      <c r="U391" s="14"/>
      <c r="V391" s="14"/>
      <c r="W391" s="14"/>
      <c r="X391" s="14"/>
      <c r="Y391" s="14"/>
      <c r="Z391" s="14"/>
      <c r="AA391" s="14"/>
      <c r="AB391" s="6" t="n">
        <v>0</v>
      </c>
      <c r="AC391" s="6" t="s">
        <v>68</v>
      </c>
      <c r="AD391" s="6" t="s">
        <v>5383</v>
      </c>
      <c r="AE391" s="14"/>
      <c r="AF391" s="14"/>
      <c r="AG391" s="14"/>
      <c r="AH391" s="14"/>
      <c r="AI391" s="10" t="n">
        <f aca="false">+H391-I391</f>
        <v>12.05</v>
      </c>
      <c r="AJ391" s="139" t="n">
        <f aca="false">+I391/H391</f>
        <v>0.840058401911335</v>
      </c>
      <c r="AK391" s="140" t="n">
        <f aca="false">IF(AB391&gt;=1,H391-I391,"on going")</f>
        <v>0</v>
      </c>
      <c r="AL391" s="2"/>
      <c r="AM391" s="142"/>
      <c r="AN391" s="142"/>
      <c r="AO391" s="142"/>
      <c r="AP391" s="141"/>
      <c r="AQ391" s="142"/>
      <c r="AR391" s="156"/>
      <c r="AS391" s="141"/>
      <c r="AT391" s="141"/>
      <c r="AU391" s="142"/>
      <c r="AV391" s="141"/>
      <c r="AW391" s="141"/>
      <c r="AX391" s="150"/>
      <c r="AY391" s="14"/>
      <c r="AZ391" s="14"/>
      <c r="BA391" s="14"/>
      <c r="BB391" s="6" t="s">
        <v>24</v>
      </c>
      <c r="BC391" s="20" t="s">
        <v>64</v>
      </c>
      <c r="BD391" s="14"/>
    </row>
    <row collapsed="false" customFormat="false" customHeight="false" hidden="false" ht="15" outlineLevel="0" r="392">
      <c r="B392" s="6" t="s">
        <v>36</v>
      </c>
      <c r="C392" s="6" t="e">
        <f aca="false">IF(B392&lt;&gt;B391,VLOOKUP(B392,#REF!!$A$1:$B$21,2)*1000+1,C391+1)</f>
        <v>#REF!</v>
      </c>
      <c r="D392" s="6" t="s">
        <v>65</v>
      </c>
      <c r="E392" s="6" t="s">
        <v>89</v>
      </c>
      <c r="F392" s="8" t="s">
        <v>200</v>
      </c>
      <c r="G392" s="17" t="n">
        <v>143.75</v>
      </c>
      <c r="H392" s="17" t="n">
        <v>133.28</v>
      </c>
      <c r="I392" s="17" t="n">
        <v>111.96</v>
      </c>
      <c r="J392" s="138"/>
      <c r="K392" s="6" t="s">
        <v>6319</v>
      </c>
      <c r="L392" s="6" t="n">
        <v>1</v>
      </c>
      <c r="M392" s="14"/>
      <c r="N392" s="14"/>
      <c r="O392" s="14"/>
      <c r="P392" s="14"/>
      <c r="Q392" s="14"/>
      <c r="R392" s="14"/>
      <c r="S392" s="14"/>
      <c r="T392" s="14"/>
      <c r="U392" s="14"/>
      <c r="V392" s="14"/>
      <c r="W392" s="14"/>
      <c r="X392" s="14"/>
      <c r="Y392" s="14"/>
      <c r="Z392" s="14"/>
      <c r="AA392" s="14"/>
      <c r="AB392" s="6" t="n">
        <v>0</v>
      </c>
      <c r="AC392" s="6" t="s">
        <v>68</v>
      </c>
      <c r="AD392" s="6" t="s">
        <v>5383</v>
      </c>
      <c r="AE392" s="14"/>
      <c r="AF392" s="14"/>
      <c r="AG392" s="14"/>
      <c r="AH392" s="14"/>
      <c r="AI392" s="10" t="n">
        <f aca="false">+H392-I392</f>
        <v>21.32</v>
      </c>
      <c r="AJ392" s="139" t="n">
        <f aca="false">+I392/H392</f>
        <v>0.840036014405762</v>
      </c>
      <c r="AK392" s="140" t="n">
        <f aca="false">IF(AB392&gt;=1,H392-I392,"on going")</f>
        <v>0</v>
      </c>
      <c r="AL392" s="2"/>
      <c r="AM392" s="142"/>
      <c r="AN392" s="142"/>
      <c r="AO392" s="142"/>
      <c r="AP392" s="141"/>
      <c r="AQ392" s="141"/>
      <c r="AR392" s="142"/>
      <c r="AS392" s="141"/>
      <c r="AT392" s="141"/>
      <c r="AU392" s="150"/>
      <c r="AV392" s="141"/>
      <c r="AW392" s="141"/>
      <c r="AX392" s="142"/>
      <c r="AY392" s="14"/>
      <c r="AZ392" s="14"/>
      <c r="BA392" s="14"/>
      <c r="BB392" s="6" t="s">
        <v>24</v>
      </c>
      <c r="BC392" s="20" t="s">
        <v>64</v>
      </c>
      <c r="BD392" s="14"/>
    </row>
    <row collapsed="false" customFormat="false" customHeight="false" hidden="false" ht="15" outlineLevel="0" r="393">
      <c r="B393" s="6" t="s">
        <v>70</v>
      </c>
      <c r="C393" s="6" t="e">
        <f aca="false">IF(B393&lt;&gt;B392,VLOOKUP(B393,#REF!!$A$1:$B$21,2)*1000+1,C392+1)</f>
        <v>#REF!</v>
      </c>
      <c r="D393" s="6" t="s">
        <v>65</v>
      </c>
      <c r="E393" s="6" t="s">
        <v>89</v>
      </c>
      <c r="F393" s="8" t="s">
        <v>171</v>
      </c>
      <c r="G393" s="17" t="n">
        <v>81.25</v>
      </c>
      <c r="H393" s="17" t="n">
        <v>75.34</v>
      </c>
      <c r="I393" s="17" t="n">
        <v>63.29</v>
      </c>
      <c r="J393" s="138"/>
      <c r="K393" s="6" t="s">
        <v>6319</v>
      </c>
      <c r="L393" s="6" t="n">
        <v>1</v>
      </c>
      <c r="M393" s="14"/>
      <c r="N393" s="14"/>
      <c r="O393" s="14"/>
      <c r="P393" s="14"/>
      <c r="Q393" s="14"/>
      <c r="R393" s="14"/>
      <c r="S393" s="14"/>
      <c r="T393" s="14"/>
      <c r="U393" s="14"/>
      <c r="V393" s="14"/>
      <c r="W393" s="14"/>
      <c r="X393" s="14"/>
      <c r="Y393" s="14"/>
      <c r="Z393" s="14"/>
      <c r="AA393" s="14"/>
      <c r="AB393" s="6" t="n">
        <v>0</v>
      </c>
      <c r="AC393" s="6" t="s">
        <v>68</v>
      </c>
      <c r="AD393" s="6" t="s">
        <v>5383</v>
      </c>
      <c r="AE393" s="14"/>
      <c r="AF393" s="14"/>
      <c r="AG393" s="14"/>
      <c r="AH393" s="14"/>
      <c r="AI393" s="10" t="n">
        <f aca="false">+H393-I393</f>
        <v>12.05</v>
      </c>
      <c r="AJ393" s="139" t="n">
        <f aca="false">+I393/H393</f>
        <v>0.840058401911335</v>
      </c>
      <c r="AK393" s="140" t="n">
        <f aca="false">IF(AB393&gt;=1,H393-I393,"on going")</f>
        <v>0</v>
      </c>
      <c r="AL393" s="2"/>
      <c r="AM393" s="142"/>
      <c r="AN393" s="142"/>
      <c r="AO393" s="142"/>
      <c r="AP393" s="141"/>
      <c r="AQ393" s="142"/>
      <c r="AR393" s="156"/>
      <c r="AS393" s="142"/>
      <c r="AT393" s="142"/>
      <c r="AU393" s="150"/>
      <c r="AV393" s="150"/>
      <c r="AW393" s="150"/>
      <c r="AX393" s="141"/>
      <c r="AY393" s="14"/>
      <c r="AZ393" s="14"/>
      <c r="BA393" s="14"/>
      <c r="BB393" s="6" t="s">
        <v>24</v>
      </c>
      <c r="BC393" s="20" t="s">
        <v>64</v>
      </c>
      <c r="BD393" s="14"/>
    </row>
    <row collapsed="false" customFormat="false" customHeight="false" hidden="false" ht="15" outlineLevel="0" r="394">
      <c r="B394" s="6" t="s">
        <v>51</v>
      </c>
      <c r="C394" s="6" t="e">
        <f aca="false">IF(B394&lt;&gt;B393,VLOOKUP(B394,#REF!!$A$1:$B$21,2)*1000+1,C393+1)</f>
        <v>#REF!</v>
      </c>
      <c r="D394" s="6" t="s">
        <v>65</v>
      </c>
      <c r="E394" s="6" t="s">
        <v>89</v>
      </c>
      <c r="F394" s="8" t="s">
        <v>136</v>
      </c>
      <c r="G394" s="17" t="n">
        <v>57.5</v>
      </c>
      <c r="H394" s="17" t="n">
        <v>53.32</v>
      </c>
      <c r="I394" s="17" t="n">
        <v>44.79</v>
      </c>
      <c r="J394" s="138"/>
      <c r="K394" s="6" t="s">
        <v>6319</v>
      </c>
      <c r="L394" s="6" t="n">
        <v>1</v>
      </c>
      <c r="M394" s="14"/>
      <c r="N394" s="14"/>
      <c r="O394" s="14"/>
      <c r="P394" s="14"/>
      <c r="Q394" s="14"/>
      <c r="R394" s="14"/>
      <c r="S394" s="14"/>
      <c r="T394" s="14"/>
      <c r="U394" s="14"/>
      <c r="V394" s="14"/>
      <c r="W394" s="14"/>
      <c r="X394" s="14"/>
      <c r="Y394" s="14"/>
      <c r="Z394" s="14"/>
      <c r="AA394" s="14"/>
      <c r="AB394" s="6" t="n">
        <v>0</v>
      </c>
      <c r="AC394" s="6" t="s">
        <v>68</v>
      </c>
      <c r="AD394" s="6" t="s">
        <v>5383</v>
      </c>
      <c r="AE394" s="14"/>
      <c r="AF394" s="14"/>
      <c r="AG394" s="14"/>
      <c r="AH394" s="14"/>
      <c r="AI394" s="10" t="n">
        <f aca="false">+H394-I394</f>
        <v>8.53</v>
      </c>
      <c r="AJ394" s="139" t="n">
        <f aca="false">+I394/H394</f>
        <v>0.840022505626406</v>
      </c>
      <c r="AK394" s="140" t="n">
        <f aca="false">IF(AB394&gt;=1,H394-I394,"on going")</f>
        <v>0</v>
      </c>
      <c r="AL394" s="2"/>
      <c r="AM394" s="142"/>
      <c r="AN394" s="142"/>
      <c r="AO394" s="142"/>
      <c r="AP394" s="142"/>
      <c r="AQ394" s="150"/>
      <c r="AR394" s="141"/>
      <c r="AS394" s="142"/>
      <c r="AT394" s="142"/>
      <c r="AU394" s="142"/>
      <c r="AV394" s="141"/>
      <c r="AW394" s="141"/>
      <c r="AX394" s="142"/>
      <c r="AY394" s="14"/>
      <c r="AZ394" s="11"/>
      <c r="BA394" s="14"/>
      <c r="BB394" s="6" t="s">
        <v>24</v>
      </c>
      <c r="BC394" s="20" t="s">
        <v>64</v>
      </c>
      <c r="BD394" s="11"/>
    </row>
    <row collapsed="false" customFormat="false" customHeight="false" hidden="false" ht="15" outlineLevel="0" r="395">
      <c r="B395" s="6" t="s">
        <v>57</v>
      </c>
      <c r="C395" s="6" t="e">
        <f aca="false">IF(B395&lt;&gt;B394,VLOOKUP(B395,#REF!!$A$1:$B$21,2)*1000+1,C394+1)</f>
        <v>#REF!</v>
      </c>
      <c r="D395" s="6" t="s">
        <v>65</v>
      </c>
      <c r="E395" s="6" t="s">
        <v>89</v>
      </c>
      <c r="F395" s="8" t="s">
        <v>163</v>
      </c>
      <c r="G395" s="17" t="n">
        <v>76.25</v>
      </c>
      <c r="H395" s="17" t="n">
        <v>70.7</v>
      </c>
      <c r="I395" s="17" t="n">
        <v>59.39</v>
      </c>
      <c r="J395" s="138"/>
      <c r="K395" s="6" t="s">
        <v>6319</v>
      </c>
      <c r="L395" s="6" t="n">
        <v>1</v>
      </c>
      <c r="M395" s="14"/>
      <c r="N395" s="14"/>
      <c r="O395" s="14"/>
      <c r="P395" s="14"/>
      <c r="Q395" s="14"/>
      <c r="R395" s="14"/>
      <c r="S395" s="14"/>
      <c r="T395" s="14"/>
      <c r="U395" s="14"/>
      <c r="V395" s="14"/>
      <c r="W395" s="14"/>
      <c r="X395" s="14"/>
      <c r="Y395" s="14"/>
      <c r="Z395" s="14"/>
      <c r="AA395" s="14"/>
      <c r="AB395" s="6" t="n">
        <v>0</v>
      </c>
      <c r="AC395" s="6" t="s">
        <v>68</v>
      </c>
      <c r="AD395" s="6" t="s">
        <v>5383</v>
      </c>
      <c r="AE395" s="14"/>
      <c r="AF395" s="14"/>
      <c r="AG395" s="14"/>
      <c r="AH395" s="14"/>
      <c r="AI395" s="10" t="n">
        <f aca="false">+H395-I395</f>
        <v>11.31</v>
      </c>
      <c r="AJ395" s="139" t="n">
        <f aca="false">+I395/H395</f>
        <v>0.84002828854314</v>
      </c>
      <c r="AK395" s="140" t="n">
        <f aca="false">IF(AB395&gt;=1,H395-I395,"on going")</f>
        <v>0</v>
      </c>
      <c r="AL395" s="2"/>
      <c r="AM395" s="142"/>
      <c r="AN395" s="142"/>
      <c r="AO395" s="142"/>
      <c r="AP395" s="142"/>
      <c r="AQ395" s="141"/>
      <c r="AR395" s="142"/>
      <c r="AS395" s="142"/>
      <c r="AT395" s="142"/>
      <c r="AU395" s="141"/>
      <c r="AV395" s="142"/>
      <c r="AW395" s="142"/>
      <c r="AX395" s="142"/>
      <c r="AY395" s="14"/>
      <c r="AZ395" s="14"/>
      <c r="BA395" s="14"/>
      <c r="BB395" s="6" t="s">
        <v>24</v>
      </c>
      <c r="BC395" s="20" t="s">
        <v>64</v>
      </c>
      <c r="BD395" s="14"/>
    </row>
    <row collapsed="false" customFormat="false" customHeight="false" hidden="false" ht="15" outlineLevel="0" r="396">
      <c r="B396" s="6" t="s">
        <v>61</v>
      </c>
      <c r="C396" s="6" t="e">
        <f aca="false">IF(B396&lt;&gt;B395,VLOOKUP(B396,#REF!!$A$1:$B$21,2)*1000+1,C395+1)</f>
        <v>#REF!</v>
      </c>
      <c r="D396" s="6" t="s">
        <v>65</v>
      </c>
      <c r="E396" s="6" t="s">
        <v>89</v>
      </c>
      <c r="F396" s="8" t="s">
        <v>90</v>
      </c>
      <c r="G396" s="17" t="n">
        <v>25</v>
      </c>
      <c r="H396" s="17" t="n">
        <v>23.18</v>
      </c>
      <c r="I396" s="17" t="n">
        <v>20.14</v>
      </c>
      <c r="J396" s="138"/>
      <c r="K396" s="6" t="s">
        <v>6319</v>
      </c>
      <c r="L396" s="6" t="n">
        <v>1</v>
      </c>
      <c r="M396" s="14"/>
      <c r="N396" s="14"/>
      <c r="O396" s="14"/>
      <c r="P396" s="14"/>
      <c r="Q396" s="14"/>
      <c r="R396" s="14"/>
      <c r="S396" s="14"/>
      <c r="T396" s="14"/>
      <c r="U396" s="14"/>
      <c r="V396" s="14"/>
      <c r="W396" s="14"/>
      <c r="X396" s="14"/>
      <c r="Y396" s="14"/>
      <c r="Z396" s="14"/>
      <c r="AA396" s="14"/>
      <c r="AB396" s="6" t="n">
        <v>0</v>
      </c>
      <c r="AC396" s="6" t="s">
        <v>68</v>
      </c>
      <c r="AD396" s="6" t="s">
        <v>5383</v>
      </c>
      <c r="AE396" s="14"/>
      <c r="AF396" s="14"/>
      <c r="AG396" s="14"/>
      <c r="AH396" s="14"/>
      <c r="AI396" s="10" t="n">
        <f aca="false">+H396-I396</f>
        <v>3.04</v>
      </c>
      <c r="AJ396" s="139" t="n">
        <f aca="false">+I396/H396</f>
        <v>0.868852459016394</v>
      </c>
      <c r="AK396" s="140" t="n">
        <f aca="false">IF(AB396&gt;=1,H396-I396,"on going")</f>
        <v>0</v>
      </c>
      <c r="AL396" s="2"/>
      <c r="AM396" s="142"/>
      <c r="AN396" s="142"/>
      <c r="AO396" s="142"/>
      <c r="AP396" s="142"/>
      <c r="AQ396" s="141"/>
      <c r="AR396" s="141"/>
      <c r="AS396" s="142"/>
      <c r="AT396" s="142"/>
      <c r="AU396" s="141"/>
      <c r="AV396" s="142"/>
      <c r="AW396" s="142"/>
      <c r="AX396" s="141"/>
      <c r="AY396" s="14"/>
      <c r="AZ396" s="14"/>
      <c r="BA396" s="14"/>
      <c r="BB396" s="6" t="s">
        <v>24</v>
      </c>
      <c r="BC396" s="20" t="s">
        <v>64</v>
      </c>
      <c r="BD396" s="14"/>
    </row>
    <row collapsed="false" customFormat="false" customHeight="false" hidden="false" ht="15" outlineLevel="0" r="397">
      <c r="B397" s="6" t="s">
        <v>93</v>
      </c>
      <c r="C397" s="6" t="e">
        <f aca="false">IF(B397&lt;&gt;B396,VLOOKUP(B397,#REF!!$A$1:$B$21,2)*1000+1,C396+1)</f>
        <v>#REF!</v>
      </c>
      <c r="D397" s="6" t="s">
        <v>65</v>
      </c>
      <c r="E397" s="6" t="s">
        <v>89</v>
      </c>
      <c r="F397" s="8" t="s">
        <v>173</v>
      </c>
      <c r="G397" s="17" t="n">
        <v>80</v>
      </c>
      <c r="H397" s="17" t="n">
        <v>74.18</v>
      </c>
      <c r="I397" s="17" t="n">
        <v>65.88</v>
      </c>
      <c r="J397" s="138"/>
      <c r="K397" s="6" t="s">
        <v>6319</v>
      </c>
      <c r="L397" s="6" t="n">
        <v>1</v>
      </c>
      <c r="M397" s="14"/>
      <c r="N397" s="14"/>
      <c r="O397" s="14"/>
      <c r="P397" s="14"/>
      <c r="Q397" s="14"/>
      <c r="R397" s="14"/>
      <c r="S397" s="14"/>
      <c r="T397" s="14"/>
      <c r="U397" s="14"/>
      <c r="V397" s="14"/>
      <c r="W397" s="14"/>
      <c r="X397" s="14"/>
      <c r="Y397" s="14"/>
      <c r="Z397" s="14"/>
      <c r="AA397" s="14"/>
      <c r="AB397" s="6" t="n">
        <v>0</v>
      </c>
      <c r="AC397" s="6" t="s">
        <v>68</v>
      </c>
      <c r="AD397" s="6" t="s">
        <v>5383</v>
      </c>
      <c r="AE397" s="14"/>
      <c r="AF397" s="14"/>
      <c r="AG397" s="14"/>
      <c r="AH397" s="14"/>
      <c r="AI397" s="10" t="n">
        <f aca="false">+H397-I397</f>
        <v>8.30000000000001</v>
      </c>
      <c r="AJ397" s="139" t="n">
        <f aca="false">+I397/H397</f>
        <v>0.888110002696144</v>
      </c>
      <c r="AK397" s="140" t="n">
        <f aca="false">IF(AB397&gt;=1,H397-I397,"on going")</f>
        <v>0</v>
      </c>
      <c r="AL397" s="2"/>
      <c r="AM397" s="142"/>
      <c r="AN397" s="142"/>
      <c r="AO397" s="142"/>
      <c r="AP397" s="142"/>
      <c r="AQ397" s="141"/>
      <c r="AR397" s="142"/>
      <c r="AS397" s="142"/>
      <c r="AT397" s="142"/>
      <c r="AU397" s="141"/>
      <c r="AV397" s="141"/>
      <c r="AW397" s="141"/>
      <c r="AX397" s="142"/>
      <c r="AY397" s="14"/>
      <c r="AZ397" s="14"/>
      <c r="BA397" s="14"/>
      <c r="BB397" s="6" t="s">
        <v>24</v>
      </c>
      <c r="BC397" s="20" t="s">
        <v>64</v>
      </c>
      <c r="BD397" s="14"/>
    </row>
    <row collapsed="false" customFormat="false" customHeight="false" hidden="false" ht="15" outlineLevel="0" r="398">
      <c r="B398" s="6" t="s">
        <v>124</v>
      </c>
      <c r="C398" s="6" t="e">
        <f aca="false">IF(B398&lt;&gt;B397,VLOOKUP(B398,#REF!!$A$1:$B$21,2)*1000+1,C397+1)</f>
        <v>#REF!</v>
      </c>
      <c r="D398" s="6" t="s">
        <v>65</v>
      </c>
      <c r="E398" s="6" t="s">
        <v>89</v>
      </c>
      <c r="F398" s="8" t="s">
        <v>148</v>
      </c>
      <c r="G398" s="17" t="n">
        <v>66.25</v>
      </c>
      <c r="H398" s="17" t="n">
        <v>61.43</v>
      </c>
      <c r="I398" s="17" t="n">
        <v>51.6</v>
      </c>
      <c r="J398" s="138"/>
      <c r="K398" s="6" t="s">
        <v>6319</v>
      </c>
      <c r="L398" s="6" t="n">
        <v>1</v>
      </c>
      <c r="M398" s="14"/>
      <c r="N398" s="14"/>
      <c r="O398" s="14"/>
      <c r="P398" s="14"/>
      <c r="Q398" s="14"/>
      <c r="R398" s="14"/>
      <c r="S398" s="14"/>
      <c r="T398" s="14"/>
      <c r="U398" s="14"/>
      <c r="V398" s="14"/>
      <c r="W398" s="14"/>
      <c r="X398" s="14"/>
      <c r="Y398" s="14"/>
      <c r="Z398" s="14"/>
      <c r="AA398" s="14"/>
      <c r="AB398" s="6" t="n">
        <v>0</v>
      </c>
      <c r="AC398" s="6" t="s">
        <v>68</v>
      </c>
      <c r="AD398" s="6" t="s">
        <v>5383</v>
      </c>
      <c r="AE398" s="14"/>
      <c r="AF398" s="14"/>
      <c r="AG398" s="14"/>
      <c r="AH398" s="14"/>
      <c r="AI398" s="10" t="n">
        <f aca="false">+H398-I398</f>
        <v>9.83</v>
      </c>
      <c r="AJ398" s="139" t="n">
        <f aca="false">+I398/H398</f>
        <v>0.839980465570568</v>
      </c>
      <c r="AK398" s="140" t="n">
        <f aca="false">IF(AB398&gt;=1,H398-I398,"on going")</f>
        <v>0</v>
      </c>
      <c r="AL398" s="2"/>
      <c r="AM398" s="142"/>
      <c r="AN398" s="142"/>
      <c r="AO398" s="142"/>
      <c r="AP398" s="150"/>
      <c r="AQ398" s="150"/>
      <c r="AR398" s="150"/>
      <c r="AS398" s="142"/>
      <c r="AT398" s="142"/>
      <c r="AU398" s="142"/>
      <c r="AV398" s="142"/>
      <c r="AW398" s="142"/>
      <c r="AX398" s="141"/>
      <c r="AY398" s="14"/>
      <c r="AZ398" s="14"/>
      <c r="BA398" s="14"/>
      <c r="BB398" s="6" t="s">
        <v>24</v>
      </c>
      <c r="BC398" s="20" t="s">
        <v>64</v>
      </c>
      <c r="BD398" s="14"/>
    </row>
    <row collapsed="false" customFormat="false" customHeight="false" hidden="false" ht="15" outlineLevel="0" r="399">
      <c r="B399" s="6" t="s">
        <v>39</v>
      </c>
      <c r="C399" s="6" t="e">
        <f aca="false">IF(B399&lt;&gt;B398,VLOOKUP(B399,#REF!!$A$1:$B$21,2)*1000+1,C398+1)</f>
        <v>#REF!</v>
      </c>
      <c r="D399" s="6" t="s">
        <v>65</v>
      </c>
      <c r="E399" s="6" t="s">
        <v>89</v>
      </c>
      <c r="F399" s="8" t="s">
        <v>135</v>
      </c>
      <c r="G399" s="17" t="n">
        <v>56.25</v>
      </c>
      <c r="H399" s="17" t="n">
        <v>52.16</v>
      </c>
      <c r="I399" s="17" t="n">
        <v>44.69</v>
      </c>
      <c r="J399" s="138"/>
      <c r="K399" s="6" t="s">
        <v>6319</v>
      </c>
      <c r="L399" s="6" t="n">
        <v>1</v>
      </c>
      <c r="M399" s="14"/>
      <c r="N399" s="14"/>
      <c r="O399" s="14"/>
      <c r="P399" s="14"/>
      <c r="Q399" s="14"/>
      <c r="R399" s="14"/>
      <c r="S399" s="14"/>
      <c r="T399" s="14"/>
      <c r="U399" s="14"/>
      <c r="V399" s="14"/>
      <c r="W399" s="14"/>
      <c r="X399" s="14"/>
      <c r="Y399" s="14"/>
      <c r="Z399" s="14"/>
      <c r="AA399" s="14"/>
      <c r="AB399" s="6" t="n">
        <v>0</v>
      </c>
      <c r="AC399" s="6" t="s">
        <v>68</v>
      </c>
      <c r="AD399" s="6" t="s">
        <v>5383</v>
      </c>
      <c r="AE399" s="14"/>
      <c r="AF399" s="14"/>
      <c r="AG399" s="14"/>
      <c r="AH399" s="14"/>
      <c r="AI399" s="10" t="n">
        <f aca="false">+H399-I399</f>
        <v>7.47</v>
      </c>
      <c r="AJ399" s="139" t="n">
        <f aca="false">+I399/H399</f>
        <v>0.856786809815951</v>
      </c>
      <c r="AK399" s="140" t="n">
        <f aca="false">IF(AB399&gt;=1,H399-I399,"on going")</f>
        <v>0</v>
      </c>
      <c r="AL399" s="2"/>
      <c r="AM399" s="142"/>
      <c r="AN399" s="142"/>
      <c r="AO399" s="142"/>
      <c r="AP399" s="142"/>
      <c r="AQ399" s="142"/>
      <c r="AR399" s="141"/>
      <c r="AS399" s="142"/>
      <c r="AT399" s="142"/>
      <c r="AU399" s="150"/>
      <c r="AV399" s="141"/>
      <c r="AW399" s="141"/>
      <c r="AX399" s="150"/>
      <c r="AY399" s="14"/>
      <c r="AZ399" s="14"/>
      <c r="BA399" s="14"/>
      <c r="BB399" s="6" t="s">
        <v>24</v>
      </c>
      <c r="BC399" s="20" t="s">
        <v>64</v>
      </c>
      <c r="BD399" s="14"/>
    </row>
    <row collapsed="false" customFormat="false" customHeight="false" hidden="false" ht="15" outlineLevel="0" r="400">
      <c r="B400" s="6" t="s">
        <v>82</v>
      </c>
      <c r="C400" s="6" t="e">
        <f aca="false">IF(B400&lt;&gt;B399,VLOOKUP(B400,#REF!!$A$1:$B$21,2)*1000+1,C399+1)</f>
        <v>#REF!</v>
      </c>
      <c r="D400" s="6" t="s">
        <v>65</v>
      </c>
      <c r="E400" s="6" t="s">
        <v>89</v>
      </c>
      <c r="F400" s="8" t="s">
        <v>206</v>
      </c>
      <c r="G400" s="17" t="n">
        <v>191.25</v>
      </c>
      <c r="H400" s="17" t="n">
        <v>177.33</v>
      </c>
      <c r="I400" s="17" t="n">
        <v>151.92</v>
      </c>
      <c r="J400" s="138"/>
      <c r="K400" s="6" t="s">
        <v>6319</v>
      </c>
      <c r="L400" s="6" t="n">
        <v>1</v>
      </c>
      <c r="M400" s="14"/>
      <c r="N400" s="14"/>
      <c r="O400" s="14"/>
      <c r="P400" s="14"/>
      <c r="Q400" s="14"/>
      <c r="R400" s="14"/>
      <c r="S400" s="14"/>
      <c r="T400" s="14"/>
      <c r="U400" s="14"/>
      <c r="V400" s="14"/>
      <c r="W400" s="14"/>
      <c r="X400" s="14"/>
      <c r="Y400" s="14"/>
      <c r="Z400" s="14"/>
      <c r="AA400" s="14"/>
      <c r="AB400" s="6" t="n">
        <v>0</v>
      </c>
      <c r="AC400" s="6" t="s">
        <v>68</v>
      </c>
      <c r="AD400" s="6" t="s">
        <v>5383</v>
      </c>
      <c r="AE400" s="14"/>
      <c r="AF400" s="14"/>
      <c r="AG400" s="14"/>
      <c r="AH400" s="14"/>
      <c r="AI400" s="10" t="n">
        <f aca="false">+H400-I400</f>
        <v>25.41</v>
      </c>
      <c r="AJ400" s="139" t="n">
        <f aca="false">+I400/H400</f>
        <v>0.856707832854001</v>
      </c>
      <c r="AK400" s="140" t="n">
        <f aca="false">IF(AB400&gt;=1,H400-I400,"on going")</f>
        <v>0</v>
      </c>
      <c r="AL400" s="2"/>
      <c r="AM400" s="142"/>
      <c r="AN400" s="142"/>
      <c r="AO400" s="150"/>
      <c r="AP400" s="142"/>
      <c r="AQ400" s="142"/>
      <c r="AR400" s="141"/>
      <c r="AS400" s="142"/>
      <c r="AT400" s="142"/>
      <c r="AU400" s="142"/>
      <c r="AV400" s="142"/>
      <c r="AW400" s="142"/>
      <c r="AX400" s="150"/>
      <c r="AY400" s="14"/>
      <c r="AZ400" s="11"/>
      <c r="BA400" s="14"/>
      <c r="BB400" s="6" t="s">
        <v>24</v>
      </c>
      <c r="BC400" s="20" t="s">
        <v>64</v>
      </c>
      <c r="BD400" s="11"/>
    </row>
    <row collapsed="false" customFormat="false" customHeight="false" hidden="false" ht="15" outlineLevel="0" r="401">
      <c r="B401" s="6" t="s">
        <v>54</v>
      </c>
      <c r="C401" s="6" t="e">
        <f aca="false">IF(B401&lt;&gt;B400,VLOOKUP(B401,#REF!!$A$1:$B$21,2)*1000+1,C400+1)</f>
        <v>#REF!</v>
      </c>
      <c r="D401" s="6" t="s">
        <v>65</v>
      </c>
      <c r="E401" s="6" t="s">
        <v>89</v>
      </c>
      <c r="F401" s="8" t="s">
        <v>175</v>
      </c>
      <c r="G401" s="17" t="n">
        <v>93.75</v>
      </c>
      <c r="H401" s="17" t="n">
        <v>86.93</v>
      </c>
      <c r="I401" s="17" t="n">
        <v>73.02</v>
      </c>
      <c r="J401" s="138"/>
      <c r="K401" s="6" t="s">
        <v>6319</v>
      </c>
      <c r="L401" s="6" t="n">
        <v>1</v>
      </c>
      <c r="M401" s="14"/>
      <c r="N401" s="14"/>
      <c r="O401" s="14"/>
      <c r="P401" s="14"/>
      <c r="Q401" s="14"/>
      <c r="R401" s="14"/>
      <c r="S401" s="14"/>
      <c r="T401" s="14"/>
      <c r="U401" s="14"/>
      <c r="V401" s="14"/>
      <c r="W401" s="14"/>
      <c r="X401" s="14"/>
      <c r="Y401" s="14"/>
      <c r="Z401" s="14"/>
      <c r="AA401" s="14"/>
      <c r="AB401" s="6" t="n">
        <v>0</v>
      </c>
      <c r="AC401" s="6" t="s">
        <v>68</v>
      </c>
      <c r="AD401" s="6" t="s">
        <v>5383</v>
      </c>
      <c r="AE401" s="14"/>
      <c r="AF401" s="14"/>
      <c r="AG401" s="14"/>
      <c r="AH401" s="14"/>
      <c r="AI401" s="10" t="n">
        <f aca="false">+H401-I401</f>
        <v>13.91</v>
      </c>
      <c r="AJ401" s="139" t="n">
        <f aca="false">+I401/H401</f>
        <v>0.839986195789716</v>
      </c>
      <c r="AK401" s="140" t="n">
        <f aca="false">IF(AB401&gt;=1,H401-I401,"on going")</f>
        <v>0</v>
      </c>
      <c r="AL401" s="2"/>
      <c r="AM401" s="142"/>
      <c r="AN401" s="142"/>
      <c r="AO401" s="150"/>
      <c r="AP401" s="142"/>
      <c r="AQ401" s="142"/>
      <c r="AR401" s="142"/>
      <c r="AS401" s="150"/>
      <c r="AT401" s="150"/>
      <c r="AU401" s="142"/>
      <c r="AV401" s="150"/>
      <c r="AW401" s="150"/>
      <c r="AX401" s="142"/>
      <c r="AY401" s="14"/>
      <c r="AZ401" s="14"/>
      <c r="BA401" s="14"/>
      <c r="BB401" s="6" t="s">
        <v>24</v>
      </c>
      <c r="BC401" s="20" t="s">
        <v>64</v>
      </c>
      <c r="BD401" s="14"/>
    </row>
    <row collapsed="false" customFormat="false" customHeight="false" hidden="false" ht="15" outlineLevel="0" r="402">
      <c r="B402" s="6" t="s">
        <v>91</v>
      </c>
      <c r="C402" s="6" t="e">
        <f aca="false">IF(B402&lt;&gt;B401,VLOOKUP(B402,#REF!!$A$1:$B$21,2)*1000+1,C401+1)</f>
        <v>#REF!</v>
      </c>
      <c r="D402" s="6" t="s">
        <v>65</v>
      </c>
      <c r="E402" s="6" t="s">
        <v>89</v>
      </c>
      <c r="F402" s="8" t="s">
        <v>148</v>
      </c>
      <c r="G402" s="17" t="n">
        <v>66.25</v>
      </c>
      <c r="H402" s="17" t="n">
        <v>61.43</v>
      </c>
      <c r="I402" s="17" t="n">
        <v>51.6</v>
      </c>
      <c r="J402" s="138"/>
      <c r="K402" s="6" t="s">
        <v>6319</v>
      </c>
      <c r="L402" s="6" t="n">
        <v>1</v>
      </c>
      <c r="M402" s="14"/>
      <c r="N402" s="14"/>
      <c r="O402" s="14"/>
      <c r="P402" s="14"/>
      <c r="Q402" s="14"/>
      <c r="R402" s="14"/>
      <c r="S402" s="14"/>
      <c r="T402" s="14"/>
      <c r="U402" s="14"/>
      <c r="V402" s="14"/>
      <c r="W402" s="14"/>
      <c r="X402" s="14"/>
      <c r="Y402" s="14"/>
      <c r="Z402" s="14"/>
      <c r="AA402" s="14"/>
      <c r="AB402" s="6" t="n">
        <v>0</v>
      </c>
      <c r="AC402" s="6" t="s">
        <v>68</v>
      </c>
      <c r="AD402" s="6" t="s">
        <v>5383</v>
      </c>
      <c r="AE402" s="14"/>
      <c r="AF402" s="14"/>
      <c r="AG402" s="14"/>
      <c r="AH402" s="14"/>
      <c r="AI402" s="10" t="n">
        <f aca="false">+H402-I402</f>
        <v>9.83</v>
      </c>
      <c r="AJ402" s="139" t="n">
        <f aca="false">+I402/H402</f>
        <v>0.839980465570568</v>
      </c>
      <c r="AK402" s="140" t="n">
        <f aca="false">IF(AB402&gt;=1,H402-I402,"on going")</f>
        <v>0</v>
      </c>
      <c r="AL402" s="2"/>
      <c r="AM402" s="142"/>
      <c r="AN402" s="142"/>
      <c r="AO402" s="150"/>
      <c r="AP402" s="150"/>
      <c r="AQ402" s="150"/>
      <c r="AR402" s="150"/>
      <c r="AS402" s="150"/>
      <c r="AT402" s="150"/>
      <c r="AU402" s="150"/>
      <c r="AV402" s="150"/>
      <c r="AW402" s="150"/>
      <c r="AX402" s="150"/>
      <c r="AY402" s="14"/>
      <c r="AZ402" s="11"/>
      <c r="BA402" s="14"/>
      <c r="BB402" s="6" t="s">
        <v>24</v>
      </c>
      <c r="BC402" s="20" t="s">
        <v>64</v>
      </c>
      <c r="BD402" s="11"/>
    </row>
    <row collapsed="false" customFormat="false" customHeight="false" hidden="false" ht="15" outlineLevel="0" r="403">
      <c r="B403" s="6" t="s">
        <v>78</v>
      </c>
      <c r="C403" s="6" t="e">
        <f aca="false">IF(B403&lt;&gt;B402,VLOOKUP(B403,#REF!!$A$1:$B$21,2)*1000+1,C402+1)</f>
        <v>#REF!</v>
      </c>
      <c r="D403" s="6" t="s">
        <v>65</v>
      </c>
      <c r="E403" s="6" t="s">
        <v>6320</v>
      </c>
      <c r="F403" s="8" t="s">
        <v>6321</v>
      </c>
      <c r="G403" s="17" t="n">
        <v>737.9</v>
      </c>
      <c r="H403" s="17" t="n">
        <v>586.45</v>
      </c>
      <c r="I403" s="17" t="n">
        <v>415.79</v>
      </c>
      <c r="J403" s="138" t="n">
        <v>18.9</v>
      </c>
      <c r="K403" s="6" t="s">
        <v>454</v>
      </c>
      <c r="L403" s="6" t="n">
        <v>1</v>
      </c>
      <c r="M403" s="14"/>
      <c r="N403" s="14"/>
      <c r="O403" s="14"/>
      <c r="P403" s="14" t="n">
        <v>2.21</v>
      </c>
      <c r="Q403" s="14" t="n">
        <v>8</v>
      </c>
      <c r="R403" s="14" t="n">
        <v>36310</v>
      </c>
      <c r="S403" s="14"/>
      <c r="T403" s="14"/>
      <c r="U403" s="14"/>
      <c r="V403" s="14" t="n">
        <v>4</v>
      </c>
      <c r="W403" s="14"/>
      <c r="X403" s="14"/>
      <c r="Y403" s="14"/>
      <c r="Z403" s="14"/>
      <c r="AA403" s="14"/>
      <c r="AB403" s="6" t="n">
        <v>1</v>
      </c>
      <c r="AC403" s="6" t="s">
        <v>556</v>
      </c>
      <c r="AD403" s="6" t="s">
        <v>5800</v>
      </c>
      <c r="AE403" s="14"/>
      <c r="AF403" s="14"/>
      <c r="AG403" s="14"/>
      <c r="AH403" s="14"/>
      <c r="AI403" s="10" t="n">
        <f aca="false">+H403-I403</f>
        <v>170.66</v>
      </c>
      <c r="AJ403" s="139" t="n">
        <f aca="false">+I403/H403</f>
        <v>0.708994799215619</v>
      </c>
      <c r="AK403" s="140" t="n">
        <f aca="false">IF(AB403&gt;=1,H403-I403,"on going")</f>
        <v>170.66</v>
      </c>
      <c r="AL403" s="181" t="n">
        <v>523.17</v>
      </c>
      <c r="AM403" s="142"/>
      <c r="AN403" s="142"/>
      <c r="AO403" s="150"/>
      <c r="AP403" s="141"/>
      <c r="AQ403" s="142"/>
      <c r="AR403" s="142"/>
      <c r="AS403" s="141"/>
      <c r="AT403" s="141"/>
      <c r="AU403" s="142"/>
      <c r="AV403" s="142"/>
      <c r="AW403" s="142"/>
      <c r="AX403" s="141"/>
      <c r="AY403" s="14"/>
      <c r="AZ403" s="14"/>
      <c r="BA403" s="14"/>
      <c r="BB403" s="6" t="s">
        <v>458</v>
      </c>
      <c r="BC403" s="20"/>
      <c r="BD403" s="14"/>
    </row>
    <row collapsed="false" customFormat="false" customHeight="false" hidden="false" ht="15" outlineLevel="0" r="404">
      <c r="B404" s="6" t="s">
        <v>78</v>
      </c>
      <c r="C404" s="6" t="e">
        <f aca="false">IF(B404&lt;&gt;B403,VLOOKUP(B404,#REF!!$A$1:$B$21,2)*1000+1,C403+1)</f>
        <v>#REF!</v>
      </c>
      <c r="D404" s="6" t="s">
        <v>65</v>
      </c>
      <c r="E404" s="6" t="s">
        <v>6322</v>
      </c>
      <c r="F404" s="8" t="s">
        <v>6323</v>
      </c>
      <c r="G404" s="17" t="n">
        <v>632.86</v>
      </c>
      <c r="H404" s="17" t="n">
        <v>503.33</v>
      </c>
      <c r="I404" s="17" t="n">
        <v>360.91</v>
      </c>
      <c r="J404" s="138" t="n">
        <v>13.4</v>
      </c>
      <c r="K404" s="6" t="s">
        <v>454</v>
      </c>
      <c r="L404" s="6" t="n">
        <v>1</v>
      </c>
      <c r="M404" s="14"/>
      <c r="N404" s="14"/>
      <c r="O404" s="14"/>
      <c r="P404" s="14" t="n">
        <v>1.9</v>
      </c>
      <c r="Q404" s="14" t="n">
        <v>9</v>
      </c>
      <c r="R404" s="14" t="n">
        <v>24296</v>
      </c>
      <c r="S404" s="14"/>
      <c r="T404" s="14"/>
      <c r="U404" s="14"/>
      <c r="V404" s="14" t="n">
        <v>4</v>
      </c>
      <c r="W404" s="14"/>
      <c r="X404" s="14"/>
      <c r="Y404" s="14"/>
      <c r="Z404" s="14"/>
      <c r="AA404" s="14"/>
      <c r="AB404" s="6" t="n">
        <v>1</v>
      </c>
      <c r="AC404" s="6" t="s">
        <v>556</v>
      </c>
      <c r="AD404" s="6" t="s">
        <v>5800</v>
      </c>
      <c r="AE404" s="14"/>
      <c r="AF404" s="14"/>
      <c r="AG404" s="14"/>
      <c r="AH404" s="14"/>
      <c r="AI404" s="10" t="n">
        <f aca="false">+H404-I404</f>
        <v>142.42</v>
      </c>
      <c r="AJ404" s="139" t="n">
        <f aca="false">+I404/H404</f>
        <v>0.717044483738303</v>
      </c>
      <c r="AK404" s="140" t="n">
        <f aca="false">IF(AB404&gt;=1,H404-I404,"on going")</f>
        <v>142.42</v>
      </c>
      <c r="AL404" s="181" t="n">
        <v>453.79</v>
      </c>
      <c r="AM404" s="142"/>
      <c r="AN404" s="142"/>
      <c r="AO404" s="150"/>
      <c r="AP404" s="141"/>
      <c r="AQ404" s="142"/>
      <c r="AR404" s="142"/>
      <c r="AS404" s="141"/>
      <c r="AT404" s="141"/>
      <c r="AU404" s="142"/>
      <c r="AV404" s="142"/>
      <c r="AW404" s="142"/>
      <c r="AX404" s="141"/>
      <c r="AY404" s="14"/>
      <c r="AZ404" s="14"/>
      <c r="BA404" s="14"/>
      <c r="BB404" s="6" t="s">
        <v>458</v>
      </c>
      <c r="BC404" s="20"/>
      <c r="BD404" s="14"/>
    </row>
    <row collapsed="false" customFormat="false" customHeight="false" hidden="false" ht="15" outlineLevel="0" r="405">
      <c r="B405" s="6" t="s">
        <v>140</v>
      </c>
      <c r="C405" s="6" t="e">
        <f aca="false">IF(B405&lt;&gt;B404,VLOOKUP(B405,#REF!!$A$1:$B$21,2)*1000+1,C404+1)</f>
        <v>#REF!</v>
      </c>
      <c r="D405" s="6" t="s">
        <v>65</v>
      </c>
      <c r="E405" s="6" t="s">
        <v>584</v>
      </c>
      <c r="F405" s="8" t="s">
        <v>585</v>
      </c>
      <c r="G405" s="17" t="n">
        <v>3952.6</v>
      </c>
      <c r="H405" s="17" t="n">
        <v>3154.36</v>
      </c>
      <c r="I405" s="17" t="n">
        <v>2700.31</v>
      </c>
      <c r="J405" s="138" t="n">
        <v>38.6</v>
      </c>
      <c r="K405" s="6" t="s">
        <v>454</v>
      </c>
      <c r="L405" s="6" t="n">
        <v>1</v>
      </c>
      <c r="M405" s="14"/>
      <c r="N405" s="14"/>
      <c r="O405" s="14"/>
      <c r="P405" s="14" t="n">
        <v>11.86</v>
      </c>
      <c r="Q405" s="14" t="n">
        <v>15</v>
      </c>
      <c r="R405" s="14" t="n">
        <v>56775</v>
      </c>
      <c r="S405" s="14"/>
      <c r="T405" s="14"/>
      <c r="U405" s="14"/>
      <c r="V405" s="14" t="n">
        <v>8</v>
      </c>
      <c r="W405" s="14"/>
      <c r="X405" s="14"/>
      <c r="Y405" s="14"/>
      <c r="Z405" s="14"/>
      <c r="AA405" s="14"/>
      <c r="AB405" s="6" t="n">
        <v>0</v>
      </c>
      <c r="AC405" s="6" t="s">
        <v>556</v>
      </c>
      <c r="AD405" s="6" t="s">
        <v>5800</v>
      </c>
      <c r="AE405" s="14"/>
      <c r="AF405" s="14"/>
      <c r="AG405" s="14"/>
      <c r="AH405" s="14"/>
      <c r="AI405" s="10" t="n">
        <f aca="false">+H405-I405</f>
        <v>454.05</v>
      </c>
      <c r="AJ405" s="139" t="n">
        <f aca="false">+I405/H405</f>
        <v>0.856056379107014</v>
      </c>
      <c r="AK405" s="140" t="n">
        <f aca="false">IF(AB405&gt;=1,H405-I405,"on going")</f>
        <v>0</v>
      </c>
      <c r="AL405" s="181" t="n">
        <v>3057.47</v>
      </c>
      <c r="AM405" s="142"/>
      <c r="AN405" s="142"/>
      <c r="AO405" s="150"/>
      <c r="AP405" s="141"/>
      <c r="AQ405" s="142"/>
      <c r="AR405" s="142"/>
      <c r="AS405" s="141"/>
      <c r="AT405" s="141"/>
      <c r="AU405" s="141"/>
      <c r="AV405" s="141"/>
      <c r="AW405" s="141"/>
      <c r="AX405" s="141"/>
      <c r="AY405" s="14"/>
      <c r="AZ405" s="14"/>
      <c r="BA405" s="14"/>
      <c r="BB405" s="6" t="s">
        <v>458</v>
      </c>
      <c r="BC405" s="20"/>
      <c r="BD405" s="14"/>
    </row>
    <row collapsed="false" customFormat="false" customHeight="false" hidden="false" ht="15" outlineLevel="0" r="406">
      <c r="B406" s="6" t="s">
        <v>48</v>
      </c>
      <c r="C406" s="6" t="e">
        <f aca="false">IF(B406&lt;&gt;B405,VLOOKUP(B406,#REF!!$A$1:$B$21,2)*1000+1,C405+1)</f>
        <v>#REF!</v>
      </c>
      <c r="D406" s="6" t="s">
        <v>65</v>
      </c>
      <c r="E406" s="6" t="s">
        <v>6324</v>
      </c>
      <c r="F406" s="8" t="s">
        <v>6325</v>
      </c>
      <c r="G406" s="17" t="n">
        <v>718.63</v>
      </c>
      <c r="H406" s="17" t="n">
        <v>571.91</v>
      </c>
      <c r="I406" s="17" t="n">
        <v>367.08</v>
      </c>
      <c r="J406" s="138" t="n">
        <v>10.8</v>
      </c>
      <c r="K406" s="6" t="s">
        <v>454</v>
      </c>
      <c r="L406" s="6" t="n">
        <v>1</v>
      </c>
      <c r="M406" s="14"/>
      <c r="N406" s="14"/>
      <c r="O406" s="14"/>
      <c r="P406" s="14" t="n">
        <v>2.16</v>
      </c>
      <c r="Q406" s="14" t="n">
        <v>8</v>
      </c>
      <c r="R406" s="14" t="n">
        <v>41273</v>
      </c>
      <c r="S406" s="14"/>
      <c r="T406" s="14"/>
      <c r="U406" s="14"/>
      <c r="V406" s="14" t="n">
        <v>4</v>
      </c>
      <c r="W406" s="14"/>
      <c r="X406" s="14"/>
      <c r="Y406" s="14"/>
      <c r="Z406" s="14"/>
      <c r="AA406" s="14"/>
      <c r="AB406" s="6" t="n">
        <v>1</v>
      </c>
      <c r="AC406" s="6" t="s">
        <v>556</v>
      </c>
      <c r="AD406" s="6" t="s">
        <v>5800</v>
      </c>
      <c r="AE406" s="14"/>
      <c r="AF406" s="14"/>
      <c r="AG406" s="14"/>
      <c r="AH406" s="14"/>
      <c r="AI406" s="10" t="n">
        <f aca="false">+H406-I406</f>
        <v>204.83</v>
      </c>
      <c r="AJ406" s="139" t="n">
        <f aca="false">+I406/H406</f>
        <v>0.641849242013604</v>
      </c>
      <c r="AK406" s="140" t="n">
        <f aca="false">IF(AB406&gt;=1,H406-I406,"on going")</f>
        <v>204.83</v>
      </c>
      <c r="AL406" s="181" t="n">
        <v>461.25</v>
      </c>
      <c r="AM406" s="142"/>
      <c r="AN406" s="142"/>
      <c r="AO406" s="150"/>
      <c r="AP406" s="141"/>
      <c r="AQ406" s="142"/>
      <c r="AR406" s="141"/>
      <c r="AS406" s="141"/>
      <c r="AT406" s="141"/>
      <c r="AU406" s="142"/>
      <c r="AV406" s="142"/>
      <c r="AW406" s="142"/>
      <c r="AX406" s="141"/>
      <c r="AY406" s="14"/>
      <c r="AZ406" s="14"/>
      <c r="BA406" s="14"/>
      <c r="BB406" s="6" t="s">
        <v>458</v>
      </c>
      <c r="BC406" s="20"/>
      <c r="BD406" s="14"/>
    </row>
    <row collapsed="false" customFormat="false" customHeight="false" hidden="false" ht="15" outlineLevel="0" r="407">
      <c r="B407" s="6" t="s">
        <v>85</v>
      </c>
      <c r="C407" s="6" t="e">
        <f aca="false">IF(B407&lt;&gt;B406,VLOOKUP(B407,#REF!!$A$1:$B$21,2)*1000+1,C406+1)</f>
        <v>#REF!</v>
      </c>
      <c r="D407" s="6" t="s">
        <v>65</v>
      </c>
      <c r="E407" s="6" t="s">
        <v>554</v>
      </c>
      <c r="F407" s="8" t="s">
        <v>555</v>
      </c>
      <c r="G407" s="17" t="n">
        <v>1227.34</v>
      </c>
      <c r="H407" s="17" t="n">
        <v>977.98</v>
      </c>
      <c r="I407" s="17" t="n">
        <v>466.22</v>
      </c>
      <c r="J407" s="138" t="n">
        <v>19.5</v>
      </c>
      <c r="K407" s="6" t="s">
        <v>454</v>
      </c>
      <c r="L407" s="6" t="n">
        <v>1</v>
      </c>
      <c r="M407" s="14"/>
      <c r="N407" s="14"/>
      <c r="O407" s="14"/>
      <c r="P407" s="14" t="n">
        <v>3.7</v>
      </c>
      <c r="Q407" s="14" t="n">
        <v>10</v>
      </c>
      <c r="R407" s="14" t="n">
        <v>131924</v>
      </c>
      <c r="S407" s="14"/>
      <c r="T407" s="14"/>
      <c r="U407" s="14"/>
      <c r="V407" s="14" t="n">
        <v>5</v>
      </c>
      <c r="W407" s="14"/>
      <c r="X407" s="14"/>
      <c r="Y407" s="14"/>
      <c r="Z407" s="14"/>
      <c r="AA407" s="14"/>
      <c r="AB407" s="6" t="n">
        <v>1</v>
      </c>
      <c r="AC407" s="6" t="s">
        <v>556</v>
      </c>
      <c r="AD407" s="6" t="s">
        <v>5800</v>
      </c>
      <c r="AE407" s="14"/>
      <c r="AF407" s="14"/>
      <c r="AG407" s="14"/>
      <c r="AH407" s="14"/>
      <c r="AI407" s="10" t="n">
        <f aca="false">+H407-I407</f>
        <v>511.76</v>
      </c>
      <c r="AJ407" s="139" t="n">
        <f aca="false">+I407/H407</f>
        <v>0.476717315282521</v>
      </c>
      <c r="AK407" s="140" t="n">
        <f aca="false">IF(AB407&gt;=1,H407-I407,"on going")</f>
        <v>511.76</v>
      </c>
      <c r="AL407" s="181" t="n">
        <v>585.1</v>
      </c>
      <c r="AM407" s="142"/>
      <c r="AN407" s="142"/>
      <c r="AO407" s="150"/>
      <c r="AP407" s="141"/>
      <c r="AQ407" s="150"/>
      <c r="AR407" s="141"/>
      <c r="AS407" s="141"/>
      <c r="AT407" s="141"/>
      <c r="AU407" s="142"/>
      <c r="AV407" s="141"/>
      <c r="AW407" s="141"/>
      <c r="AX407" s="141"/>
      <c r="AY407" s="14"/>
      <c r="AZ407" s="14"/>
      <c r="BA407" s="14"/>
      <c r="BB407" s="6" t="s">
        <v>458</v>
      </c>
      <c r="BC407" s="20"/>
      <c r="BD407" s="14"/>
    </row>
    <row collapsed="false" customFormat="false" customHeight="false" hidden="false" ht="15" outlineLevel="0" r="408">
      <c r="B408" s="6" t="s">
        <v>70</v>
      </c>
      <c r="C408" s="6" t="e">
        <f aca="false">IF(B408&lt;&gt;B407,VLOOKUP(B408,#REF!!$A$1:$B$21,2)*1000+1,C407+1)</f>
        <v>#REF!</v>
      </c>
      <c r="D408" s="6" t="s">
        <v>65</v>
      </c>
      <c r="E408" s="6" t="s">
        <v>6326</v>
      </c>
      <c r="F408" s="8" t="s">
        <v>6327</v>
      </c>
      <c r="G408" s="17" t="n">
        <v>321.16</v>
      </c>
      <c r="H408" s="17" t="n">
        <v>254.98</v>
      </c>
      <c r="I408" s="17" t="n">
        <v>203.51</v>
      </c>
      <c r="J408" s="138" t="n">
        <v>9.8</v>
      </c>
      <c r="K408" s="6" t="s">
        <v>454</v>
      </c>
      <c r="L408" s="6" t="n">
        <v>1</v>
      </c>
      <c r="M408" s="14"/>
      <c r="N408" s="14"/>
      <c r="O408" s="14"/>
      <c r="P408" s="14" t="n">
        <v>0.96</v>
      </c>
      <c r="Q408" s="14" t="n">
        <v>8</v>
      </c>
      <c r="R408" s="14" t="n">
        <v>12406</v>
      </c>
      <c r="S408" s="14"/>
      <c r="T408" s="14"/>
      <c r="U408" s="14"/>
      <c r="V408" s="14" t="n">
        <v>4</v>
      </c>
      <c r="W408" s="14"/>
      <c r="X408" s="14"/>
      <c r="Y408" s="14"/>
      <c r="Z408" s="14"/>
      <c r="AA408" s="14"/>
      <c r="AB408" s="6" t="n">
        <v>1</v>
      </c>
      <c r="AC408" s="6" t="s">
        <v>556</v>
      </c>
      <c r="AD408" s="6" t="s">
        <v>5800</v>
      </c>
      <c r="AE408" s="14"/>
      <c r="AF408" s="14"/>
      <c r="AG408" s="14"/>
      <c r="AH408" s="14"/>
      <c r="AI408" s="10" t="n">
        <f aca="false">+H408-I408</f>
        <v>51.47</v>
      </c>
      <c r="AJ408" s="139" t="n">
        <f aca="false">+I408/H408</f>
        <v>0.798141030669072</v>
      </c>
      <c r="AK408" s="140" t="n">
        <f aca="false">IF(AB408&gt;=1,H408-I408,"on going")</f>
        <v>51.47</v>
      </c>
      <c r="AL408" s="181" t="n">
        <v>256.33</v>
      </c>
      <c r="AM408" s="142"/>
      <c r="AN408" s="142"/>
      <c r="AO408" s="150"/>
      <c r="AP408" s="141"/>
      <c r="AQ408" s="150"/>
      <c r="AR408" s="141"/>
      <c r="AS408" s="142"/>
      <c r="AT408" s="142"/>
      <c r="AU408" s="150"/>
      <c r="AV408" s="150"/>
      <c r="AW408" s="150"/>
      <c r="AX408" s="141"/>
      <c r="AY408" s="14"/>
      <c r="AZ408" s="14"/>
      <c r="BA408" s="14"/>
      <c r="BB408" s="6" t="s">
        <v>458</v>
      </c>
      <c r="BC408" s="20"/>
      <c r="BD408" s="14"/>
    </row>
    <row collapsed="false" customFormat="false" customHeight="false" hidden="false" ht="15" outlineLevel="0" r="409">
      <c r="B409" s="6" t="s">
        <v>353</v>
      </c>
      <c r="C409" s="6" t="e">
        <f aca="false">IF(B409&lt;&gt;B408,VLOOKUP(B409,#REF!!$A$1:$B$21,2)*1000+1,C408+1)</f>
        <v>#REF!</v>
      </c>
      <c r="D409" s="6" t="s">
        <v>65</v>
      </c>
      <c r="E409" s="6" t="s">
        <v>6328</v>
      </c>
      <c r="F409" s="8" t="s">
        <v>6329</v>
      </c>
      <c r="G409" s="17" t="n">
        <v>2296.86</v>
      </c>
      <c r="H409" s="17" t="n">
        <v>1833.15</v>
      </c>
      <c r="I409" s="17" t="n">
        <v>1201.52</v>
      </c>
      <c r="J409" s="138" t="n">
        <v>21.7</v>
      </c>
      <c r="K409" s="6" t="s">
        <v>454</v>
      </c>
      <c r="L409" s="6" t="n">
        <v>1</v>
      </c>
      <c r="M409" s="14"/>
      <c r="N409" s="14"/>
      <c r="O409" s="14"/>
      <c r="P409" s="14" t="n">
        <v>6.93</v>
      </c>
      <c r="Q409" s="14" t="n">
        <v>11</v>
      </c>
      <c r="R409" s="14" t="n">
        <v>31561</v>
      </c>
      <c r="S409" s="14"/>
      <c r="T409" s="14"/>
      <c r="U409" s="14"/>
      <c r="V409" s="14" t="n">
        <v>6</v>
      </c>
      <c r="W409" s="14"/>
      <c r="X409" s="14"/>
      <c r="Y409" s="14"/>
      <c r="Z409" s="14"/>
      <c r="AA409" s="14"/>
      <c r="AB409" s="6" t="n">
        <v>1</v>
      </c>
      <c r="AC409" s="6" t="s">
        <v>556</v>
      </c>
      <c r="AD409" s="6" t="s">
        <v>5800</v>
      </c>
      <c r="AE409" s="14"/>
      <c r="AF409" s="14"/>
      <c r="AG409" s="14"/>
      <c r="AH409" s="14"/>
      <c r="AI409" s="10" t="n">
        <f aca="false">+H409-I409</f>
        <v>631.63</v>
      </c>
      <c r="AJ409" s="139" t="n">
        <f aca="false">+I409/H409</f>
        <v>0.655440089463492</v>
      </c>
      <c r="AK409" s="140" t="n">
        <f aca="false">IF(AB409&gt;=1,H409-I409,"on going")</f>
        <v>631.63</v>
      </c>
      <c r="AL409" s="181" t="n">
        <v>1505.46</v>
      </c>
      <c r="AM409" s="142"/>
      <c r="AN409" s="142"/>
      <c r="AO409" s="150"/>
      <c r="AP409" s="142"/>
      <c r="AQ409" s="141"/>
      <c r="AR409" s="142"/>
      <c r="AS409" s="142"/>
      <c r="AT409" s="142"/>
      <c r="AU409" s="141"/>
      <c r="AV409" s="141"/>
      <c r="AW409" s="141"/>
      <c r="AX409" s="142"/>
      <c r="AY409" s="14"/>
      <c r="AZ409" s="14"/>
      <c r="BA409" s="14"/>
      <c r="BB409" s="6" t="s">
        <v>458</v>
      </c>
      <c r="BC409" s="20"/>
      <c r="BD409" s="14"/>
    </row>
    <row collapsed="false" customFormat="false" customHeight="false" hidden="false" ht="15" outlineLevel="0" r="410">
      <c r="B410" s="6" t="s">
        <v>61</v>
      </c>
      <c r="C410" s="6" t="e">
        <f aca="false">IF(B410&lt;&gt;B409,VLOOKUP(B410,#REF!!$A$1:$B$21,2)*1000+1,C409+1)</f>
        <v>#REF!</v>
      </c>
      <c r="D410" s="6" t="s">
        <v>65</v>
      </c>
      <c r="E410" s="6" t="s">
        <v>6330</v>
      </c>
      <c r="F410" s="8" t="s">
        <v>6331</v>
      </c>
      <c r="G410" s="17" t="n">
        <v>616.49</v>
      </c>
      <c r="H410" s="17" t="n">
        <v>490.39</v>
      </c>
      <c r="I410" s="17" t="n">
        <v>373.31</v>
      </c>
      <c r="J410" s="138" t="n">
        <v>14</v>
      </c>
      <c r="K410" s="6" t="s">
        <v>454</v>
      </c>
      <c r="L410" s="6" t="n">
        <v>1</v>
      </c>
      <c r="M410" s="14"/>
      <c r="N410" s="14"/>
      <c r="O410" s="14"/>
      <c r="P410" s="14" t="n">
        <v>1.84</v>
      </c>
      <c r="Q410" s="14" t="n">
        <v>7</v>
      </c>
      <c r="R410" s="14" t="n">
        <v>8351</v>
      </c>
      <c r="S410" s="14"/>
      <c r="T410" s="14"/>
      <c r="U410" s="14"/>
      <c r="V410" s="14" t="n">
        <v>2</v>
      </c>
      <c r="W410" s="14"/>
      <c r="X410" s="14"/>
      <c r="Y410" s="14"/>
      <c r="Z410" s="14"/>
      <c r="AA410" s="14"/>
      <c r="AB410" s="6" t="n">
        <v>1</v>
      </c>
      <c r="AC410" s="6" t="s">
        <v>556</v>
      </c>
      <c r="AD410" s="6" t="s">
        <v>5800</v>
      </c>
      <c r="AE410" s="14"/>
      <c r="AF410" s="14"/>
      <c r="AG410" s="14"/>
      <c r="AH410" s="14"/>
      <c r="AI410" s="10" t="n">
        <f aca="false">+H410-I410</f>
        <v>117.08</v>
      </c>
      <c r="AJ410" s="139" t="n">
        <f aca="false">+I410/H410</f>
        <v>0.761251249005893</v>
      </c>
      <c r="AK410" s="140" t="n">
        <f aca="false">IF(AB410&gt;=1,H410-I410,"on going")</f>
        <v>117.08</v>
      </c>
      <c r="AL410" s="181" t="n">
        <v>469.3</v>
      </c>
      <c r="AM410" s="142"/>
      <c r="AN410" s="142"/>
      <c r="AO410" s="150"/>
      <c r="AP410" s="142"/>
      <c r="AQ410" s="141"/>
      <c r="AR410" s="141"/>
      <c r="AS410" s="142"/>
      <c r="AT410" s="142"/>
      <c r="AU410" s="141"/>
      <c r="AV410" s="142"/>
      <c r="AW410" s="142"/>
      <c r="AX410" s="141"/>
      <c r="AY410" s="14"/>
      <c r="AZ410" s="14"/>
      <c r="BA410" s="14"/>
      <c r="BB410" s="6" t="s">
        <v>458</v>
      </c>
      <c r="BC410" s="20"/>
      <c r="BD410" s="14"/>
    </row>
    <row collapsed="false" customFormat="false" customHeight="false" hidden="false" ht="15" outlineLevel="0" r="411">
      <c r="B411" s="6" t="s">
        <v>93</v>
      </c>
      <c r="C411" s="6" t="e">
        <f aca="false">IF(B411&lt;&gt;B410,VLOOKUP(B411,#REF!!$A$1:$B$21,2)*1000+1,C410+1)</f>
        <v>#REF!</v>
      </c>
      <c r="D411" s="6" t="s">
        <v>65</v>
      </c>
      <c r="E411" s="6" t="s">
        <v>6332</v>
      </c>
      <c r="F411" s="8" t="s">
        <v>6333</v>
      </c>
      <c r="G411" s="17" t="n">
        <v>540.78</v>
      </c>
      <c r="H411" s="17" t="n">
        <v>430.74</v>
      </c>
      <c r="I411" s="17" t="n">
        <v>265.59</v>
      </c>
      <c r="J411" s="138" t="n">
        <v>9.4</v>
      </c>
      <c r="K411" s="6" t="s">
        <v>454</v>
      </c>
      <c r="L411" s="6" t="n">
        <v>1</v>
      </c>
      <c r="M411" s="14"/>
      <c r="N411" s="14"/>
      <c r="O411" s="14"/>
      <c r="P411" s="14" t="n">
        <v>1.63</v>
      </c>
      <c r="Q411" s="14" t="n">
        <v>7</v>
      </c>
      <c r="R411" s="14" t="n">
        <v>77589</v>
      </c>
      <c r="S411" s="14"/>
      <c r="T411" s="14"/>
      <c r="U411" s="14"/>
      <c r="V411" s="14" t="n">
        <v>2</v>
      </c>
      <c r="W411" s="14"/>
      <c r="X411" s="14"/>
      <c r="Y411" s="14"/>
      <c r="Z411" s="14"/>
      <c r="AA411" s="14"/>
      <c r="AB411" s="6" t="n">
        <v>1</v>
      </c>
      <c r="AC411" s="6" t="s">
        <v>556</v>
      </c>
      <c r="AD411" s="6" t="s">
        <v>5800</v>
      </c>
      <c r="AE411" s="14"/>
      <c r="AF411" s="14"/>
      <c r="AG411" s="14"/>
      <c r="AH411" s="14"/>
      <c r="AI411" s="10" t="n">
        <f aca="false">+H411-I411</f>
        <v>165.15</v>
      </c>
      <c r="AJ411" s="139" t="n">
        <f aca="false">+I411/H411</f>
        <v>0.616590054325115</v>
      </c>
      <c r="AK411" s="140" t="n">
        <f aca="false">IF(AB411&gt;=1,H411-I411,"on going")</f>
        <v>165.15</v>
      </c>
      <c r="AL411" s="181" t="n">
        <v>333.44</v>
      </c>
      <c r="AM411" s="142"/>
      <c r="AN411" s="142"/>
      <c r="AO411" s="150"/>
      <c r="AP411" s="142"/>
      <c r="AQ411" s="141"/>
      <c r="AR411" s="142"/>
      <c r="AS411" s="142"/>
      <c r="AT411" s="142"/>
      <c r="AU411" s="141"/>
      <c r="AV411" s="141"/>
      <c r="AW411" s="141"/>
      <c r="AX411" s="141"/>
      <c r="AY411" s="14"/>
      <c r="AZ411" s="14"/>
      <c r="BA411" s="14"/>
      <c r="BB411" s="6" t="s">
        <v>458</v>
      </c>
      <c r="BC411" s="20"/>
      <c r="BD411" s="14"/>
    </row>
    <row collapsed="false" customFormat="false" customHeight="false" hidden="false" ht="15" outlineLevel="0" r="412">
      <c r="B412" s="6" t="s">
        <v>124</v>
      </c>
      <c r="C412" s="6" t="e">
        <f aca="false">IF(B412&lt;&gt;B411,VLOOKUP(B412,#REF!!$A$1:$B$21,2)*1000+1,C411+1)</f>
        <v>#REF!</v>
      </c>
      <c r="D412" s="6" t="s">
        <v>65</v>
      </c>
      <c r="E412" s="6" t="s">
        <v>6334</v>
      </c>
      <c r="F412" s="8" t="s">
        <v>6335</v>
      </c>
      <c r="G412" s="17" t="n">
        <v>164.37</v>
      </c>
      <c r="H412" s="17" t="n">
        <v>131.02</v>
      </c>
      <c r="I412" s="17" t="n">
        <v>53.12</v>
      </c>
      <c r="J412" s="138" t="n">
        <v>2.4</v>
      </c>
      <c r="K412" s="6" t="s">
        <v>454</v>
      </c>
      <c r="L412" s="6" t="n">
        <v>1</v>
      </c>
      <c r="M412" s="14"/>
      <c r="N412" s="14"/>
      <c r="O412" s="14"/>
      <c r="P412" s="14" t="n">
        <v>0.5</v>
      </c>
      <c r="Q412" s="14" t="n">
        <v>5</v>
      </c>
      <c r="R412" s="14" t="n">
        <v>21092</v>
      </c>
      <c r="S412" s="14"/>
      <c r="T412" s="14"/>
      <c r="U412" s="14"/>
      <c r="V412" s="14" t="n">
        <v>2</v>
      </c>
      <c r="W412" s="14"/>
      <c r="X412" s="14"/>
      <c r="Y412" s="14"/>
      <c r="Z412" s="14"/>
      <c r="AA412" s="14"/>
      <c r="AB412" s="6" t="n">
        <v>1</v>
      </c>
      <c r="AC412" s="6" t="s">
        <v>556</v>
      </c>
      <c r="AD412" s="6" t="s">
        <v>5800</v>
      </c>
      <c r="AE412" s="14"/>
      <c r="AF412" s="14"/>
      <c r="AG412" s="14"/>
      <c r="AH412" s="14"/>
      <c r="AI412" s="10" t="n">
        <f aca="false">+H412-I412</f>
        <v>77.9</v>
      </c>
      <c r="AJ412" s="139" t="n">
        <f aca="false">+I412/H412</f>
        <v>0.405434284842009</v>
      </c>
      <c r="AK412" s="140" t="n">
        <f aca="false">IF(AB412&gt;=1,H412-I412,"on going")</f>
        <v>77.9</v>
      </c>
      <c r="AL412" s="181" t="n">
        <v>66.64</v>
      </c>
      <c r="AM412" s="142"/>
      <c r="AN412" s="142"/>
      <c r="AO412" s="150"/>
      <c r="AP412" s="150"/>
      <c r="AQ412" s="150"/>
      <c r="AR412" s="150"/>
      <c r="AS412" s="142"/>
      <c r="AT412" s="142"/>
      <c r="AU412" s="142"/>
      <c r="AV412" s="142"/>
      <c r="AW412" s="142"/>
      <c r="AX412" s="141"/>
      <c r="AY412" s="14"/>
      <c r="AZ412" s="14"/>
      <c r="BA412" s="14"/>
      <c r="BB412" s="6" t="s">
        <v>458</v>
      </c>
      <c r="BC412" s="20"/>
      <c r="BD412" s="14"/>
    </row>
    <row collapsed="false" customFormat="false" customHeight="false" hidden="false" ht="15" outlineLevel="0" r="413">
      <c r="B413" s="6" t="s">
        <v>124</v>
      </c>
      <c r="C413" s="6" t="e">
        <f aca="false">IF(B413&lt;&gt;B412,VLOOKUP(B413,#REF!!$A$1:$B$21,2)*1000+1,C412+1)</f>
        <v>#REF!</v>
      </c>
      <c r="D413" s="6" t="s">
        <v>65</v>
      </c>
      <c r="E413" s="6" t="s">
        <v>6336</v>
      </c>
      <c r="F413" s="8" t="s">
        <v>6337</v>
      </c>
      <c r="G413" s="17" t="n">
        <v>83.15</v>
      </c>
      <c r="H413" s="17" t="n">
        <v>65.97</v>
      </c>
      <c r="I413" s="17" t="n">
        <v>30.52</v>
      </c>
      <c r="J413" s="138" t="n">
        <v>1.6</v>
      </c>
      <c r="K413" s="6" t="s">
        <v>454</v>
      </c>
      <c r="L413" s="6" t="n">
        <v>1</v>
      </c>
      <c r="M413" s="14"/>
      <c r="N413" s="14"/>
      <c r="O413" s="14"/>
      <c r="P413" s="14" t="n">
        <v>0.25</v>
      </c>
      <c r="Q413" s="14" t="n">
        <v>5</v>
      </c>
      <c r="R413" s="14" t="n">
        <v>23595</v>
      </c>
      <c r="S413" s="14"/>
      <c r="T413" s="14"/>
      <c r="U413" s="14"/>
      <c r="V413" s="14" t="n">
        <v>4</v>
      </c>
      <c r="W413" s="14"/>
      <c r="X413" s="14"/>
      <c r="Y413" s="14"/>
      <c r="Z413" s="14"/>
      <c r="AA413" s="14"/>
      <c r="AB413" s="6" t="n">
        <v>1</v>
      </c>
      <c r="AC413" s="6" t="s">
        <v>556</v>
      </c>
      <c r="AD413" s="6" t="s">
        <v>5800</v>
      </c>
      <c r="AE413" s="14"/>
      <c r="AF413" s="14"/>
      <c r="AG413" s="14"/>
      <c r="AH413" s="14"/>
      <c r="AI413" s="10" t="n">
        <f aca="false">+H413-I413</f>
        <v>35.45</v>
      </c>
      <c r="AJ413" s="139" t="n">
        <f aca="false">+I413/H413</f>
        <v>0.462634530847355</v>
      </c>
      <c r="AK413" s="140" t="n">
        <f aca="false">IF(AB413&gt;=1,H413-I413,"on going")</f>
        <v>35.45</v>
      </c>
      <c r="AL413" s="181" t="n">
        <v>38.47</v>
      </c>
      <c r="AM413" s="142"/>
      <c r="AN413" s="142"/>
      <c r="AO413" s="150"/>
      <c r="AP413" s="150"/>
      <c r="AQ413" s="150"/>
      <c r="AR413" s="150"/>
      <c r="AS413" s="142"/>
      <c r="AT413" s="142"/>
      <c r="AU413" s="142"/>
      <c r="AV413" s="142"/>
      <c r="AW413" s="142"/>
      <c r="AX413" s="141"/>
      <c r="AY413" s="14"/>
      <c r="AZ413" s="14"/>
      <c r="BA413" s="14"/>
      <c r="BB413" s="6" t="s">
        <v>458</v>
      </c>
      <c r="BC413" s="19"/>
      <c r="BD413" s="14"/>
    </row>
    <row collapsed="false" customFormat="false" customHeight="false" hidden="false" ht="15" outlineLevel="0" r="414">
      <c r="B414" s="6" t="s">
        <v>82</v>
      </c>
      <c r="C414" s="6" t="e">
        <f aca="false">IF(B414&lt;&gt;B413,VLOOKUP(B414,#REF!!$A$1:$B$21,2)*1000+1,C413+1)</f>
        <v>#REF!</v>
      </c>
      <c r="D414" s="6" t="s">
        <v>65</v>
      </c>
      <c r="E414" s="6" t="s">
        <v>6338</v>
      </c>
      <c r="F414" s="8" t="s">
        <v>6339</v>
      </c>
      <c r="G414" s="17" t="n">
        <v>786.99</v>
      </c>
      <c r="H414" s="17" t="n">
        <v>627.5</v>
      </c>
      <c r="I414" s="17" t="n">
        <v>480.08</v>
      </c>
      <c r="J414" s="138" t="n">
        <v>10.5</v>
      </c>
      <c r="K414" s="6" t="s">
        <v>454</v>
      </c>
      <c r="L414" s="6" t="n">
        <v>1</v>
      </c>
      <c r="M414" s="14"/>
      <c r="N414" s="14"/>
      <c r="O414" s="14"/>
      <c r="P414" s="14" t="n">
        <v>2.35</v>
      </c>
      <c r="Q414" s="14" t="n">
        <v>6</v>
      </c>
      <c r="R414" s="14" t="n">
        <v>25215</v>
      </c>
      <c r="S414" s="14"/>
      <c r="T414" s="14"/>
      <c r="U414" s="14"/>
      <c r="V414" s="14" t="n">
        <v>4</v>
      </c>
      <c r="W414" s="14"/>
      <c r="X414" s="14"/>
      <c r="Y414" s="14"/>
      <c r="Z414" s="14"/>
      <c r="AA414" s="14"/>
      <c r="AB414" s="6" t="n">
        <v>1</v>
      </c>
      <c r="AC414" s="6" t="s">
        <v>556</v>
      </c>
      <c r="AD414" s="6" t="s">
        <v>5800</v>
      </c>
      <c r="AE414" s="14"/>
      <c r="AF414" s="14"/>
      <c r="AG414" s="14"/>
      <c r="AH414" s="14"/>
      <c r="AI414" s="10" t="n">
        <f aca="false">+H414-I414</f>
        <v>147.42</v>
      </c>
      <c r="AJ414" s="139" t="n">
        <f aca="false">+I414/H414</f>
        <v>0.765067729083665</v>
      </c>
      <c r="AK414" s="140" t="n">
        <f aca="false">IF(AB414&gt;=1,H414-I414,"on going")</f>
        <v>147.42</v>
      </c>
      <c r="AL414" s="181" t="n">
        <v>602.1</v>
      </c>
      <c r="AM414" s="142"/>
      <c r="AN414" s="142"/>
      <c r="AO414" s="141"/>
      <c r="AP414" s="142"/>
      <c r="AQ414" s="142"/>
      <c r="AR414" s="141"/>
      <c r="AS414" s="142"/>
      <c r="AT414" s="142"/>
      <c r="AU414" s="142"/>
      <c r="AV414" s="142"/>
      <c r="AW414" s="142"/>
      <c r="AX414" s="150"/>
      <c r="AY414" s="14"/>
      <c r="AZ414" s="11"/>
      <c r="BA414" s="14"/>
      <c r="BB414" s="6" t="s">
        <v>458</v>
      </c>
      <c r="BC414" s="19"/>
      <c r="BD414" s="11"/>
    </row>
    <row collapsed="false" customFormat="false" customHeight="false" hidden="false" ht="15" outlineLevel="0" r="415">
      <c r="B415" s="6" t="s">
        <v>54</v>
      </c>
      <c r="C415" s="6" t="e">
        <f aca="false">IF(B415&lt;&gt;B414,VLOOKUP(B415,#REF!!$A$1:$B$21,2)*1000+1,C414+1)</f>
        <v>#REF!</v>
      </c>
      <c r="D415" s="6" t="s">
        <v>65</v>
      </c>
      <c r="E415" s="6" t="s">
        <v>6340</v>
      </c>
      <c r="F415" s="8" t="s">
        <v>6341</v>
      </c>
      <c r="G415" s="17" t="n">
        <v>320.84</v>
      </c>
      <c r="H415" s="17" t="n">
        <v>255.94</v>
      </c>
      <c r="I415" s="17" t="n">
        <v>172.23</v>
      </c>
      <c r="J415" s="138" t="n">
        <v>3.7</v>
      </c>
      <c r="K415" s="6" t="s">
        <v>454</v>
      </c>
      <c r="L415" s="6" t="n">
        <v>1</v>
      </c>
      <c r="M415" s="14"/>
      <c r="N415" s="14"/>
      <c r="O415" s="14"/>
      <c r="P415" s="14" t="n">
        <v>0.96</v>
      </c>
      <c r="Q415" s="14" t="n">
        <v>6</v>
      </c>
      <c r="R415" s="14" t="n">
        <v>23095</v>
      </c>
      <c r="S415" s="14"/>
      <c r="T415" s="14"/>
      <c r="U415" s="14"/>
      <c r="V415" s="14" t="n">
        <v>2</v>
      </c>
      <c r="W415" s="14"/>
      <c r="X415" s="14"/>
      <c r="Y415" s="14"/>
      <c r="Z415" s="14"/>
      <c r="AA415" s="14"/>
      <c r="AB415" s="6" t="n">
        <v>1</v>
      </c>
      <c r="AC415" s="6" t="s">
        <v>556</v>
      </c>
      <c r="AD415" s="6" t="s">
        <v>5800</v>
      </c>
      <c r="AE415" s="14"/>
      <c r="AF415" s="14"/>
      <c r="AG415" s="14"/>
      <c r="AH415" s="14"/>
      <c r="AI415" s="10" t="n">
        <f aca="false">+H415-I415</f>
        <v>83.71</v>
      </c>
      <c r="AJ415" s="139" t="n">
        <f aca="false">+I415/H415</f>
        <v>0.672931155739626</v>
      </c>
      <c r="AK415" s="140" t="n">
        <f aca="false">IF(AB415&gt;=1,H415-I415,"on going")</f>
        <v>83.71</v>
      </c>
      <c r="AL415" s="181" t="n">
        <v>215.9</v>
      </c>
      <c r="AM415" s="142"/>
      <c r="AN415" s="142"/>
      <c r="AO415" s="141"/>
      <c r="AP415" s="142"/>
      <c r="AQ415" s="142"/>
      <c r="AR415" s="142"/>
      <c r="AS415" s="150"/>
      <c r="AT415" s="150"/>
      <c r="AU415" s="141"/>
      <c r="AV415" s="150"/>
      <c r="AW415" s="150"/>
      <c r="AX415" s="142"/>
      <c r="AY415" s="14"/>
      <c r="AZ415" s="14"/>
      <c r="BA415" s="14"/>
      <c r="BB415" s="6" t="s">
        <v>458</v>
      </c>
      <c r="BC415" s="19"/>
      <c r="BD415" s="14"/>
    </row>
    <row collapsed="false" customFormat="false" customHeight="false" hidden="false" ht="15" outlineLevel="0" r="416">
      <c r="B416" s="6" t="s">
        <v>54</v>
      </c>
      <c r="C416" s="6" t="e">
        <f aca="false">IF(B416&lt;&gt;B415,VLOOKUP(B416,#REF!!$A$1:$B$21,2)*1000+1,C415+1)</f>
        <v>#REF!</v>
      </c>
      <c r="D416" s="6" t="s">
        <v>65</v>
      </c>
      <c r="E416" s="6" t="s">
        <v>6342</v>
      </c>
      <c r="F416" s="8" t="s">
        <v>6343</v>
      </c>
      <c r="G416" s="17" t="n">
        <v>205.39</v>
      </c>
      <c r="H416" s="17" t="n">
        <v>163.69</v>
      </c>
      <c r="I416" s="17" t="n">
        <v>118.7</v>
      </c>
      <c r="J416" s="138" t="n">
        <v>3.1</v>
      </c>
      <c r="K416" s="6" t="s">
        <v>454</v>
      </c>
      <c r="L416" s="6" t="n">
        <v>1</v>
      </c>
      <c r="M416" s="14"/>
      <c r="N416" s="14"/>
      <c r="O416" s="14"/>
      <c r="P416" s="14" t="n">
        <v>0.61</v>
      </c>
      <c r="Q416" s="14" t="n">
        <v>4</v>
      </c>
      <c r="R416" s="14" t="n">
        <v>4290</v>
      </c>
      <c r="S416" s="14"/>
      <c r="T416" s="14"/>
      <c r="U416" s="14"/>
      <c r="V416" s="14" t="n">
        <v>2</v>
      </c>
      <c r="W416" s="14"/>
      <c r="X416" s="14"/>
      <c r="Y416" s="14"/>
      <c r="Z416" s="14"/>
      <c r="AA416" s="14"/>
      <c r="AB416" s="6" t="n">
        <v>1</v>
      </c>
      <c r="AC416" s="6" t="s">
        <v>556</v>
      </c>
      <c r="AD416" s="6" t="s">
        <v>5800</v>
      </c>
      <c r="AE416" s="14"/>
      <c r="AF416" s="14"/>
      <c r="AG416" s="14"/>
      <c r="AH416" s="14"/>
      <c r="AI416" s="10" t="n">
        <f aca="false">+H416-I416</f>
        <v>44.99</v>
      </c>
      <c r="AJ416" s="139" t="n">
        <f aca="false">+I416/H416</f>
        <v>0.725151200439856</v>
      </c>
      <c r="AK416" s="140" t="n">
        <f aca="false">IF(AB416&gt;=1,H416-I416,"on going")</f>
        <v>44.99</v>
      </c>
      <c r="AL416" s="181" t="n">
        <v>148.94</v>
      </c>
      <c r="AM416" s="142"/>
      <c r="AN416" s="142"/>
      <c r="AO416" s="141"/>
      <c r="AP416" s="142"/>
      <c r="AQ416" s="142"/>
      <c r="AR416" s="142"/>
      <c r="AS416" s="150"/>
      <c r="AT416" s="150"/>
      <c r="AU416" s="141"/>
      <c r="AV416" s="150"/>
      <c r="AW416" s="150"/>
      <c r="AX416" s="141"/>
      <c r="AY416" s="14"/>
      <c r="AZ416" s="14"/>
      <c r="BA416" s="14"/>
      <c r="BB416" s="6" t="s">
        <v>458</v>
      </c>
      <c r="BC416" s="19"/>
      <c r="BD416" s="14"/>
    </row>
    <row collapsed="false" customFormat="false" customHeight="false" hidden="false" ht="15" outlineLevel="0" r="417">
      <c r="B417" s="6" t="s">
        <v>54</v>
      </c>
      <c r="C417" s="6" t="e">
        <f aca="false">IF(B417&lt;&gt;B416,VLOOKUP(B417,#REF!!$A$1:$B$21,2)*1000+1,C416+1)</f>
        <v>#REF!</v>
      </c>
      <c r="D417" s="6" t="s">
        <v>65</v>
      </c>
      <c r="E417" s="6" t="s">
        <v>6344</v>
      </c>
      <c r="F417" s="8" t="s">
        <v>6345</v>
      </c>
      <c r="G417" s="17" t="n">
        <v>758.96</v>
      </c>
      <c r="H417" s="17" t="n">
        <v>604.88</v>
      </c>
      <c r="I417" s="17" t="n">
        <v>463.07</v>
      </c>
      <c r="J417" s="138" t="n">
        <v>10.6</v>
      </c>
      <c r="K417" s="6" t="s">
        <v>454</v>
      </c>
      <c r="L417" s="6" t="n">
        <v>1</v>
      </c>
      <c r="M417" s="14"/>
      <c r="N417" s="14"/>
      <c r="O417" s="14"/>
      <c r="P417" s="14" t="n">
        <v>2.28</v>
      </c>
      <c r="Q417" s="14" t="n">
        <v>11</v>
      </c>
      <c r="R417" s="14" t="n">
        <v>51511</v>
      </c>
      <c r="S417" s="14"/>
      <c r="T417" s="14"/>
      <c r="U417" s="14"/>
      <c r="V417" s="14" t="n">
        <v>3</v>
      </c>
      <c r="W417" s="14"/>
      <c r="X417" s="14"/>
      <c r="Y417" s="14"/>
      <c r="Z417" s="14"/>
      <c r="AA417" s="14"/>
      <c r="AB417" s="6" t="n">
        <v>1</v>
      </c>
      <c r="AC417" s="6" t="s">
        <v>556</v>
      </c>
      <c r="AD417" s="6" t="s">
        <v>5800</v>
      </c>
      <c r="AE417" s="14"/>
      <c r="AF417" s="14"/>
      <c r="AG417" s="14"/>
      <c r="AH417" s="14"/>
      <c r="AI417" s="10" t="n">
        <f aca="false">+H417-I417</f>
        <v>141.81</v>
      </c>
      <c r="AJ417" s="139" t="n">
        <f aca="false">+I417/H417</f>
        <v>0.765556804655469</v>
      </c>
      <c r="AK417" s="140" t="n">
        <f aca="false">IF(AB417&gt;=1,H417-I417,"on going")</f>
        <v>141.81</v>
      </c>
      <c r="AL417" s="181" t="n">
        <v>581.03</v>
      </c>
      <c r="AM417" s="142"/>
      <c r="AN417" s="142"/>
      <c r="AO417" s="141"/>
      <c r="AP417" s="142"/>
      <c r="AQ417" s="142"/>
      <c r="AR417" s="142"/>
      <c r="AS417" s="150"/>
      <c r="AT417" s="150"/>
      <c r="AU417" s="141"/>
      <c r="AV417" s="150"/>
      <c r="AW417" s="150"/>
      <c r="AX417" s="141"/>
      <c r="AY417" s="14"/>
      <c r="AZ417" s="14"/>
      <c r="BA417" s="14"/>
      <c r="BB417" s="6" t="s">
        <v>458</v>
      </c>
      <c r="BC417" s="19"/>
      <c r="BD417" s="14"/>
    </row>
    <row collapsed="false" customFormat="false" customHeight="false" hidden="false" ht="15" outlineLevel="0" r="418">
      <c r="B418" s="6" t="s">
        <v>33</v>
      </c>
      <c r="C418" s="6" t="e">
        <f aca="false">IF(B418&lt;&gt;B417,VLOOKUP(B418,#REF!!$A$1:$B$21,2)*1000+1,C417+1)</f>
        <v>#REF!</v>
      </c>
      <c r="D418" s="6" t="s">
        <v>250</v>
      </c>
      <c r="E418" s="6" t="s">
        <v>6346</v>
      </c>
      <c r="F418" s="8" t="s">
        <v>6347</v>
      </c>
      <c r="G418" s="17" t="n">
        <v>35</v>
      </c>
      <c r="H418" s="17" t="n">
        <v>29.26</v>
      </c>
      <c r="I418" s="17" t="n">
        <v>1.64</v>
      </c>
      <c r="J418" s="138" t="n">
        <v>206</v>
      </c>
      <c r="K418" s="6" t="s">
        <v>5367</v>
      </c>
      <c r="L418" s="6" t="n">
        <v>1</v>
      </c>
      <c r="M418" s="14"/>
      <c r="N418" s="14"/>
      <c r="O418" s="14"/>
      <c r="P418" s="14"/>
      <c r="Q418" s="14"/>
      <c r="R418" s="14"/>
      <c r="S418" s="14"/>
      <c r="T418" s="14"/>
      <c r="U418" s="14"/>
      <c r="V418" s="14"/>
      <c r="W418" s="14"/>
      <c r="X418" s="14"/>
      <c r="Y418" s="14"/>
      <c r="Z418" s="14"/>
      <c r="AA418" s="14"/>
      <c r="AB418" s="6"/>
      <c r="AC418" s="6" t="s">
        <v>286</v>
      </c>
      <c r="AD418" s="6" t="s">
        <v>5728</v>
      </c>
      <c r="AE418" s="14"/>
      <c r="AF418" s="14"/>
      <c r="AG418" s="14"/>
      <c r="AH418" s="14"/>
      <c r="AI418" s="10" t="n">
        <f aca="false">+H418-I418</f>
        <v>27.62</v>
      </c>
      <c r="AJ418" s="139" t="n">
        <f aca="false">+I418/H418</f>
        <v>0.0560492139439508</v>
      </c>
      <c r="AK418" s="140" t="n">
        <f aca="false">IF(AB418&gt;=1,H418-I418,"on going")</f>
        <v>0</v>
      </c>
      <c r="AL418" s="2"/>
      <c r="AM418" s="142"/>
      <c r="AN418" s="142"/>
      <c r="AO418" s="141"/>
      <c r="AP418" s="141"/>
      <c r="AQ418" s="142"/>
      <c r="AR418" s="141"/>
      <c r="AS418" s="141"/>
      <c r="AT418" s="141"/>
      <c r="AU418" s="141"/>
      <c r="AV418" s="142"/>
      <c r="AW418" s="142"/>
      <c r="AX418" s="141"/>
      <c r="AY418" s="14"/>
      <c r="AZ418" s="14"/>
      <c r="BA418" s="13" t="str">
        <f aca="false">IF(I418=0,"NSP","Exe")</f>
        <v>Exe</v>
      </c>
      <c r="BB418" s="6" t="s">
        <v>253</v>
      </c>
      <c r="BC418" s="19"/>
      <c r="BD418" s="14"/>
    </row>
    <row collapsed="false" customFormat="false" customHeight="false" hidden="false" ht="15" outlineLevel="0" r="419">
      <c r="B419" s="6" t="s">
        <v>33</v>
      </c>
      <c r="C419" s="6" t="e">
        <f aca="false">IF(B419&lt;&gt;B418,VLOOKUP(B419,#REF!!$A$1:$B$21,2)*1000+1,C418+1)</f>
        <v>#REF!</v>
      </c>
      <c r="D419" s="6" t="s">
        <v>250</v>
      </c>
      <c r="E419" s="6" t="s">
        <v>6348</v>
      </c>
      <c r="F419" s="8" t="s">
        <v>6349</v>
      </c>
      <c r="G419" s="17" t="n">
        <v>22.1</v>
      </c>
      <c r="H419" s="17" t="n">
        <v>18.48</v>
      </c>
      <c r="I419" s="17" t="n">
        <v>11.39</v>
      </c>
      <c r="J419" s="138" t="n">
        <v>253</v>
      </c>
      <c r="K419" s="6" t="s">
        <v>5367</v>
      </c>
      <c r="L419" s="6" t="n">
        <v>1</v>
      </c>
      <c r="M419" s="14"/>
      <c r="N419" s="14"/>
      <c r="O419" s="14"/>
      <c r="P419" s="14"/>
      <c r="Q419" s="14"/>
      <c r="R419" s="14"/>
      <c r="S419" s="14"/>
      <c r="T419" s="14"/>
      <c r="U419" s="14"/>
      <c r="V419" s="14"/>
      <c r="W419" s="14"/>
      <c r="X419" s="14"/>
      <c r="Y419" s="14"/>
      <c r="Z419" s="14"/>
      <c r="AA419" s="14"/>
      <c r="AB419" s="6" t="n">
        <v>1</v>
      </c>
      <c r="AC419" s="6" t="s">
        <v>286</v>
      </c>
      <c r="AD419" s="6" t="s">
        <v>5728</v>
      </c>
      <c r="AE419" s="14"/>
      <c r="AF419" s="14"/>
      <c r="AG419" s="14"/>
      <c r="AH419" s="14"/>
      <c r="AI419" s="10" t="n">
        <f aca="false">+H419-I419</f>
        <v>7.09</v>
      </c>
      <c r="AJ419" s="139" t="n">
        <f aca="false">+I419/H419</f>
        <v>0.616341991341991</v>
      </c>
      <c r="AK419" s="140" t="n">
        <f aca="false">IF(AB419&gt;=1,H419-I419,"on going")</f>
        <v>7.09</v>
      </c>
      <c r="AL419" s="2"/>
      <c r="AM419" s="142"/>
      <c r="AN419" s="142"/>
      <c r="AO419" s="141"/>
      <c r="AP419" s="141"/>
      <c r="AQ419" s="142"/>
      <c r="AR419" s="141"/>
      <c r="AS419" s="141"/>
      <c r="AT419" s="141"/>
      <c r="AU419" s="141"/>
      <c r="AV419" s="142"/>
      <c r="AW419" s="142"/>
      <c r="AX419" s="141"/>
      <c r="AY419" s="14"/>
      <c r="AZ419" s="14"/>
      <c r="BA419" s="13" t="str">
        <f aca="false">IF(I419=0,"NSP","Exe")</f>
        <v>Exe</v>
      </c>
      <c r="BB419" s="6" t="s">
        <v>253</v>
      </c>
      <c r="BC419" s="20"/>
      <c r="BD419" s="14"/>
    </row>
    <row collapsed="false" customFormat="false" customHeight="false" hidden="false" ht="15" outlineLevel="0" r="420">
      <c r="B420" s="6" t="s">
        <v>33</v>
      </c>
      <c r="C420" s="6" t="e">
        <f aca="false">IF(B420&lt;&gt;B419,VLOOKUP(B420,#REF!!$A$1:$B$21,2)*1000+1,C419+1)</f>
        <v>#REF!</v>
      </c>
      <c r="D420" s="6" t="s">
        <v>250</v>
      </c>
      <c r="E420" s="6" t="s">
        <v>6350</v>
      </c>
      <c r="F420" s="8" t="s">
        <v>6351</v>
      </c>
      <c r="G420" s="17" t="n">
        <v>40.2</v>
      </c>
      <c r="H420" s="17" t="n">
        <v>33.61</v>
      </c>
      <c r="I420" s="17" t="n">
        <v>7.48</v>
      </c>
      <c r="J420" s="138" t="n">
        <v>295</v>
      </c>
      <c r="K420" s="6" t="s">
        <v>5367</v>
      </c>
      <c r="L420" s="6" t="n">
        <v>1</v>
      </c>
      <c r="M420" s="14"/>
      <c r="N420" s="14"/>
      <c r="O420" s="14"/>
      <c r="P420" s="14"/>
      <c r="Q420" s="14"/>
      <c r="R420" s="14"/>
      <c r="S420" s="14"/>
      <c r="T420" s="14"/>
      <c r="U420" s="14"/>
      <c r="V420" s="14"/>
      <c r="W420" s="14"/>
      <c r="X420" s="14"/>
      <c r="Y420" s="14"/>
      <c r="Z420" s="14"/>
      <c r="AA420" s="14"/>
      <c r="AB420" s="6" t="n">
        <v>1</v>
      </c>
      <c r="AC420" s="6" t="s">
        <v>286</v>
      </c>
      <c r="AD420" s="6" t="s">
        <v>5728</v>
      </c>
      <c r="AE420" s="14"/>
      <c r="AF420" s="14"/>
      <c r="AG420" s="14"/>
      <c r="AH420" s="14"/>
      <c r="AI420" s="10" t="n">
        <f aca="false">+H420-I420</f>
        <v>26.13</v>
      </c>
      <c r="AJ420" s="139" t="n">
        <f aca="false">+I420/H420</f>
        <v>0.222552811663195</v>
      </c>
      <c r="AK420" s="140" t="n">
        <f aca="false">IF(AB420&gt;=1,H420-I420,"on going")</f>
        <v>26.13</v>
      </c>
      <c r="AL420" s="2"/>
      <c r="AM420" s="142"/>
      <c r="AN420" s="142"/>
      <c r="AO420" s="141"/>
      <c r="AP420" s="141"/>
      <c r="AQ420" s="142"/>
      <c r="AR420" s="141"/>
      <c r="AS420" s="153"/>
      <c r="AT420" s="153"/>
      <c r="AU420" s="141"/>
      <c r="AV420" s="142"/>
      <c r="AW420" s="142"/>
      <c r="AX420" s="141"/>
      <c r="AY420" s="14"/>
      <c r="AZ420" s="14"/>
      <c r="BA420" s="13" t="str">
        <f aca="false">IF(I420=0,"NSP","Exe")</f>
        <v>Exe</v>
      </c>
      <c r="BB420" s="6" t="s">
        <v>253</v>
      </c>
      <c r="BC420" s="20"/>
      <c r="BD420" s="14"/>
    </row>
    <row collapsed="false" customFormat="false" customHeight="false" hidden="false" ht="15" outlineLevel="0" r="421">
      <c r="B421" s="6" t="s">
        <v>33</v>
      </c>
      <c r="C421" s="6" t="e">
        <f aca="false">IF(B421&lt;&gt;B420,VLOOKUP(B421,#REF!!$A$1:$B$21,2)*1000+1,C420+1)</f>
        <v>#REF!</v>
      </c>
      <c r="D421" s="6" t="s">
        <v>250</v>
      </c>
      <c r="E421" s="6" t="s">
        <v>6352</v>
      </c>
      <c r="F421" s="8" t="s">
        <v>6353</v>
      </c>
      <c r="G421" s="17" t="n">
        <v>35.32</v>
      </c>
      <c r="H421" s="17" t="n">
        <v>29.53</v>
      </c>
      <c r="I421" s="17" t="n">
        <v>20.49</v>
      </c>
      <c r="J421" s="138" t="n">
        <v>244</v>
      </c>
      <c r="K421" s="6" t="s">
        <v>5367</v>
      </c>
      <c r="L421" s="6" t="n">
        <v>1</v>
      </c>
      <c r="M421" s="14"/>
      <c r="N421" s="14"/>
      <c r="O421" s="14"/>
      <c r="P421" s="14"/>
      <c r="Q421" s="14"/>
      <c r="R421" s="14"/>
      <c r="S421" s="14"/>
      <c r="T421" s="14"/>
      <c r="U421" s="14"/>
      <c r="V421" s="14"/>
      <c r="W421" s="14"/>
      <c r="X421" s="14"/>
      <c r="Y421" s="14"/>
      <c r="Z421" s="14"/>
      <c r="AA421" s="14"/>
      <c r="AB421" s="6" t="n">
        <v>1</v>
      </c>
      <c r="AC421" s="6" t="s">
        <v>286</v>
      </c>
      <c r="AD421" s="6" t="s">
        <v>5728</v>
      </c>
      <c r="AE421" s="14"/>
      <c r="AF421" s="14"/>
      <c r="AG421" s="14"/>
      <c r="AH421" s="14"/>
      <c r="AI421" s="10" t="n">
        <f aca="false">+H421-I421</f>
        <v>9.04</v>
      </c>
      <c r="AJ421" s="139" t="n">
        <f aca="false">+I421/H421</f>
        <v>0.693870640027091</v>
      </c>
      <c r="AK421" s="140" t="n">
        <f aca="false">IF(AB421&gt;=1,H421-I421,"on going")</f>
        <v>9.04</v>
      </c>
      <c r="AL421" s="2"/>
      <c r="AM421" s="142"/>
      <c r="AN421" s="142"/>
      <c r="AO421" s="141"/>
      <c r="AP421" s="141"/>
      <c r="AQ421" s="142"/>
      <c r="AR421" s="141"/>
      <c r="AS421" s="141"/>
      <c r="AT421" s="141"/>
      <c r="AU421" s="141"/>
      <c r="AV421" s="142"/>
      <c r="AW421" s="142"/>
      <c r="AX421" s="141"/>
      <c r="AY421" s="14"/>
      <c r="AZ421" s="14"/>
      <c r="BA421" s="13" t="str">
        <f aca="false">IF(I421=0,"NSP","Exe")</f>
        <v>Exe</v>
      </c>
      <c r="BB421" s="6" t="s">
        <v>253</v>
      </c>
      <c r="BC421" s="20"/>
      <c r="BD421" s="14"/>
    </row>
    <row collapsed="false" customFormat="false" customHeight="false" hidden="false" ht="15" outlineLevel="0" r="422">
      <c r="B422" s="6" t="s">
        <v>107</v>
      </c>
      <c r="C422" s="6" t="e">
        <f aca="false">IF(B422&lt;&gt;B421,VLOOKUP(B422,#REF!!$A$1:$B$21,2)*1000+1,C421+1)</f>
        <v>#REF!</v>
      </c>
      <c r="D422" s="6" t="s">
        <v>250</v>
      </c>
      <c r="E422" s="6" t="s">
        <v>6354</v>
      </c>
      <c r="F422" s="8" t="s">
        <v>6355</v>
      </c>
      <c r="G422" s="17" t="n">
        <v>43.44</v>
      </c>
      <c r="H422" s="17" t="n">
        <v>36.32</v>
      </c>
      <c r="I422" s="17" t="n">
        <v>0.89</v>
      </c>
      <c r="J422" s="138" t="n">
        <v>170</v>
      </c>
      <c r="K422" s="6" t="s">
        <v>5367</v>
      </c>
      <c r="L422" s="6" t="n">
        <v>1</v>
      </c>
      <c r="M422" s="14"/>
      <c r="N422" s="14"/>
      <c r="O422" s="14"/>
      <c r="P422" s="14"/>
      <c r="Q422" s="14"/>
      <c r="R422" s="14"/>
      <c r="S422" s="14"/>
      <c r="T422" s="14"/>
      <c r="U422" s="14"/>
      <c r="V422" s="14"/>
      <c r="W422" s="14"/>
      <c r="X422" s="14"/>
      <c r="Y422" s="14"/>
      <c r="Z422" s="14"/>
      <c r="AA422" s="14"/>
      <c r="AB422" s="6" t="n">
        <v>1</v>
      </c>
      <c r="AC422" s="6" t="s">
        <v>286</v>
      </c>
      <c r="AD422" s="6" t="s">
        <v>5728</v>
      </c>
      <c r="AE422" s="14"/>
      <c r="AF422" s="14"/>
      <c r="AG422" s="14"/>
      <c r="AH422" s="14"/>
      <c r="AI422" s="10" t="n">
        <f aca="false">+H422-I422</f>
        <v>35.43</v>
      </c>
      <c r="AJ422" s="139" t="n">
        <f aca="false">+I422/H422</f>
        <v>0.0245044052863436</v>
      </c>
      <c r="AK422" s="140" t="n">
        <f aca="false">IF(AB422&gt;=1,H422-I422,"on going")</f>
        <v>35.43</v>
      </c>
      <c r="AL422" s="2"/>
      <c r="AM422" s="142"/>
      <c r="AN422" s="142"/>
      <c r="AO422" s="141"/>
      <c r="AP422" s="141"/>
      <c r="AQ422" s="142"/>
      <c r="AR422" s="142"/>
      <c r="AS422" s="141"/>
      <c r="AT422" s="141"/>
      <c r="AU422" s="141"/>
      <c r="AV422" s="142"/>
      <c r="AW422" s="142"/>
      <c r="AX422" s="142"/>
      <c r="AY422" s="14"/>
      <c r="AZ422" s="14"/>
      <c r="BA422" s="13" t="str">
        <f aca="false">IF(I422=0,"NSP","Exe")</f>
        <v>Exe</v>
      </c>
      <c r="BB422" s="6" t="s">
        <v>253</v>
      </c>
      <c r="BC422" s="20"/>
      <c r="BD422" s="14"/>
    </row>
    <row collapsed="false" customFormat="false" customHeight="false" hidden="false" ht="15" outlineLevel="0" r="423">
      <c r="B423" s="6" t="s">
        <v>33</v>
      </c>
      <c r="C423" s="6" t="e">
        <f aca="false">IF(B423&lt;&gt;B422,VLOOKUP(B423,#REF!!$A$1:$B$21,2)*1000+1,C422+1)</f>
        <v>#REF!</v>
      </c>
      <c r="D423" s="6" t="s">
        <v>250</v>
      </c>
      <c r="E423" s="6" t="s">
        <v>6356</v>
      </c>
      <c r="F423" s="8" t="s">
        <v>6357</v>
      </c>
      <c r="G423" s="17" t="n">
        <v>36.28</v>
      </c>
      <c r="H423" s="17" t="n">
        <v>30.33</v>
      </c>
      <c r="I423" s="17" t="n">
        <v>22.62</v>
      </c>
      <c r="J423" s="138" t="n">
        <v>183</v>
      </c>
      <c r="K423" s="6" t="s">
        <v>5367</v>
      </c>
      <c r="L423" s="6" t="n">
        <v>1</v>
      </c>
      <c r="M423" s="14"/>
      <c r="N423" s="14"/>
      <c r="O423" s="14"/>
      <c r="P423" s="14"/>
      <c r="Q423" s="14"/>
      <c r="R423" s="14"/>
      <c r="S423" s="14"/>
      <c r="T423" s="14"/>
      <c r="U423" s="14"/>
      <c r="V423" s="14"/>
      <c r="W423" s="14"/>
      <c r="X423" s="14"/>
      <c r="Y423" s="14"/>
      <c r="Z423" s="14"/>
      <c r="AA423" s="14"/>
      <c r="AB423" s="6" t="n">
        <v>1</v>
      </c>
      <c r="AC423" s="6" t="s">
        <v>286</v>
      </c>
      <c r="AD423" s="6" t="s">
        <v>5728</v>
      </c>
      <c r="AE423" s="14"/>
      <c r="AF423" s="14"/>
      <c r="AG423" s="14"/>
      <c r="AH423" s="14"/>
      <c r="AI423" s="10" t="n">
        <f aca="false">+H423-I423</f>
        <v>7.71</v>
      </c>
      <c r="AJ423" s="139" t="n">
        <f aca="false">+I423/H423</f>
        <v>0.745796241345203</v>
      </c>
      <c r="AK423" s="140" t="n">
        <f aca="false">IF(AB423&gt;=1,H423-I423,"on going")</f>
        <v>7.71</v>
      </c>
      <c r="AL423" s="2"/>
      <c r="AM423" s="142"/>
      <c r="AN423" s="142"/>
      <c r="AO423" s="141"/>
      <c r="AP423" s="141"/>
      <c r="AQ423" s="142"/>
      <c r="AR423" s="141"/>
      <c r="AS423" s="141"/>
      <c r="AT423" s="141"/>
      <c r="AU423" s="141"/>
      <c r="AV423" s="142"/>
      <c r="AW423" s="142"/>
      <c r="AX423" s="153"/>
      <c r="AY423" s="14"/>
      <c r="AZ423" s="14"/>
      <c r="BA423" s="13" t="str">
        <f aca="false">IF(I423=0,"NSP","Exe")</f>
        <v>Exe</v>
      </c>
      <c r="BB423" s="6" t="s">
        <v>253</v>
      </c>
      <c r="BC423" s="20"/>
      <c r="BD423" s="14"/>
    </row>
    <row collapsed="false" customFormat="false" customHeight="false" hidden="false" ht="15" outlineLevel="0" r="424">
      <c r="B424" s="6" t="s">
        <v>33</v>
      </c>
      <c r="C424" s="6" t="e">
        <f aca="false">IF(B424&lt;&gt;B423,VLOOKUP(B424,#REF!!$A$1:$B$21,2)*1000+1,C423+1)</f>
        <v>#REF!</v>
      </c>
      <c r="D424" s="6" t="s">
        <v>250</v>
      </c>
      <c r="E424" s="6" t="s">
        <v>6358</v>
      </c>
      <c r="F424" s="8" t="s">
        <v>6359</v>
      </c>
      <c r="G424" s="17" t="n">
        <v>30.31</v>
      </c>
      <c r="H424" s="17" t="n">
        <v>25.34</v>
      </c>
      <c r="I424" s="17" t="n">
        <v>8.64</v>
      </c>
      <c r="J424" s="138" t="n">
        <v>274</v>
      </c>
      <c r="K424" s="6" t="s">
        <v>5367</v>
      </c>
      <c r="L424" s="6" t="n">
        <v>1</v>
      </c>
      <c r="M424" s="20"/>
      <c r="N424" s="14"/>
      <c r="O424" s="14"/>
      <c r="P424" s="14"/>
      <c r="Q424" s="14"/>
      <c r="R424" s="14"/>
      <c r="S424" s="14"/>
      <c r="T424" s="14"/>
      <c r="U424" s="14"/>
      <c r="V424" s="14"/>
      <c r="W424" s="14"/>
      <c r="X424" s="14"/>
      <c r="Y424" s="14"/>
      <c r="Z424" s="14"/>
      <c r="AA424" s="14"/>
      <c r="AB424" s="6"/>
      <c r="AC424" s="6" t="s">
        <v>286</v>
      </c>
      <c r="AD424" s="6" t="s">
        <v>5728</v>
      </c>
      <c r="AE424" s="14"/>
      <c r="AF424" s="14"/>
      <c r="AG424" s="14"/>
      <c r="AH424" s="14"/>
      <c r="AI424" s="10" t="n">
        <f aca="false">+H424-I424</f>
        <v>16.7</v>
      </c>
      <c r="AJ424" s="139" t="n">
        <f aca="false">+I424/H424</f>
        <v>0.340962904498816</v>
      </c>
      <c r="AK424" s="140" t="n">
        <f aca="false">IF(AB424&gt;=1,H424-I424,"on going")</f>
        <v>0</v>
      </c>
      <c r="AL424" s="2"/>
      <c r="AM424" s="142"/>
      <c r="AN424" s="142"/>
      <c r="AO424" s="141"/>
      <c r="AP424" s="141"/>
      <c r="AQ424" s="142"/>
      <c r="AR424" s="141"/>
      <c r="AS424" s="141"/>
      <c r="AT424" s="141"/>
      <c r="AU424" s="141"/>
      <c r="AV424" s="142"/>
      <c r="AW424" s="142"/>
      <c r="AX424" s="141"/>
      <c r="AY424" s="14"/>
      <c r="AZ424" s="14"/>
      <c r="BA424" s="13" t="str">
        <f aca="false">IF(I424=0,"NSP","Exe")</f>
        <v>Exe</v>
      </c>
      <c r="BB424" s="6" t="s">
        <v>253</v>
      </c>
      <c r="BC424" s="20"/>
      <c r="BD424" s="14"/>
    </row>
    <row collapsed="false" customFormat="false" customHeight="false" hidden="false" ht="15" outlineLevel="0" r="425">
      <c r="B425" s="6" t="s">
        <v>33</v>
      </c>
      <c r="C425" s="6" t="e">
        <f aca="false">IF(B425&lt;&gt;B424,VLOOKUP(B425,#REF!!$A$1:$B$21,2)*1000+1,C424+1)</f>
        <v>#REF!</v>
      </c>
      <c r="D425" s="6" t="s">
        <v>250</v>
      </c>
      <c r="E425" s="6" t="s">
        <v>6360</v>
      </c>
      <c r="F425" s="8" t="s">
        <v>6361</v>
      </c>
      <c r="G425" s="17" t="n">
        <v>34.51</v>
      </c>
      <c r="H425" s="17" t="n">
        <v>28.85</v>
      </c>
      <c r="I425" s="17" t="n">
        <v>8.95</v>
      </c>
      <c r="J425" s="138" t="n">
        <v>150</v>
      </c>
      <c r="K425" s="6" t="s">
        <v>5367</v>
      </c>
      <c r="L425" s="6" t="n">
        <v>1</v>
      </c>
      <c r="M425" s="20"/>
      <c r="N425" s="14"/>
      <c r="O425" s="14"/>
      <c r="P425" s="14"/>
      <c r="Q425" s="14"/>
      <c r="R425" s="14"/>
      <c r="S425" s="14"/>
      <c r="T425" s="14"/>
      <c r="U425" s="14"/>
      <c r="V425" s="14"/>
      <c r="W425" s="14"/>
      <c r="X425" s="14"/>
      <c r="Y425" s="14"/>
      <c r="Z425" s="14"/>
      <c r="AA425" s="14"/>
      <c r="AB425" s="6" t="n">
        <v>1</v>
      </c>
      <c r="AC425" s="6" t="s">
        <v>286</v>
      </c>
      <c r="AD425" s="6" t="s">
        <v>5728</v>
      </c>
      <c r="AE425" s="14"/>
      <c r="AF425" s="14"/>
      <c r="AG425" s="14"/>
      <c r="AH425" s="14"/>
      <c r="AI425" s="10" t="n">
        <f aca="false">+H425-I425</f>
        <v>19.9</v>
      </c>
      <c r="AJ425" s="139" t="n">
        <f aca="false">+I425/H425</f>
        <v>0.310225303292894</v>
      </c>
      <c r="AK425" s="140" t="n">
        <f aca="false">IF(AB425&gt;=1,H425-I425,"on going")</f>
        <v>19.9</v>
      </c>
      <c r="AL425" s="2"/>
      <c r="AM425" s="142"/>
      <c r="AN425" s="142"/>
      <c r="AO425" s="141"/>
      <c r="AP425" s="141"/>
      <c r="AQ425" s="142"/>
      <c r="AR425" s="141"/>
      <c r="AS425" s="141"/>
      <c r="AT425" s="141"/>
      <c r="AU425" s="141"/>
      <c r="AV425" s="142"/>
      <c r="AW425" s="142"/>
      <c r="AX425" s="141"/>
      <c r="AY425" s="14"/>
      <c r="AZ425" s="14"/>
      <c r="BA425" s="13" t="str">
        <f aca="false">IF(I425=0,"NSP","Exe")</f>
        <v>Exe</v>
      </c>
      <c r="BB425" s="6" t="s">
        <v>253</v>
      </c>
      <c r="BC425" s="20"/>
      <c r="BD425" s="14"/>
    </row>
    <row collapsed="false" customFormat="false" customHeight="false" hidden="false" ht="15" outlineLevel="0" r="426">
      <c r="B426" s="6" t="s">
        <v>33</v>
      </c>
      <c r="C426" s="6" t="e">
        <f aca="false">IF(B426&lt;&gt;B425,VLOOKUP(B426,#REF!!$A$1:$B$21,2)*1000+1,C425+1)</f>
        <v>#REF!</v>
      </c>
      <c r="D426" s="6" t="s">
        <v>250</v>
      </c>
      <c r="E426" s="6" t="s">
        <v>6362</v>
      </c>
      <c r="F426" s="8" t="s">
        <v>6363</v>
      </c>
      <c r="G426" s="17" t="n">
        <v>33.16</v>
      </c>
      <c r="H426" s="17" t="n">
        <v>27.72</v>
      </c>
      <c r="I426" s="17" t="n">
        <v>17.82</v>
      </c>
      <c r="J426" s="138" t="n">
        <v>168</v>
      </c>
      <c r="K426" s="6" t="s">
        <v>5367</v>
      </c>
      <c r="L426" s="6" t="n">
        <v>1</v>
      </c>
      <c r="M426" s="20"/>
      <c r="N426" s="14"/>
      <c r="O426" s="14"/>
      <c r="P426" s="14"/>
      <c r="Q426" s="14"/>
      <c r="R426" s="14"/>
      <c r="S426" s="14"/>
      <c r="T426" s="14"/>
      <c r="U426" s="14"/>
      <c r="V426" s="14"/>
      <c r="W426" s="14"/>
      <c r="X426" s="14"/>
      <c r="Y426" s="14"/>
      <c r="Z426" s="14"/>
      <c r="AA426" s="14"/>
      <c r="AB426" s="6" t="n">
        <v>1</v>
      </c>
      <c r="AC426" s="6" t="s">
        <v>286</v>
      </c>
      <c r="AD426" s="6" t="s">
        <v>5728</v>
      </c>
      <c r="AE426" s="14"/>
      <c r="AF426" s="14"/>
      <c r="AG426" s="14"/>
      <c r="AH426" s="14"/>
      <c r="AI426" s="10" t="n">
        <f aca="false">+H426-I426</f>
        <v>9.9</v>
      </c>
      <c r="AJ426" s="139" t="n">
        <f aca="false">+I426/H426</f>
        <v>0.642857142857143</v>
      </c>
      <c r="AK426" s="140" t="n">
        <f aca="false">IF(AB426&gt;=1,H426-I426,"on going")</f>
        <v>9.9</v>
      </c>
      <c r="AL426" s="2"/>
      <c r="AM426" s="142"/>
      <c r="AN426" s="142"/>
      <c r="AO426" s="141"/>
      <c r="AP426" s="141"/>
      <c r="AQ426" s="142"/>
      <c r="AR426" s="141"/>
      <c r="AS426" s="141"/>
      <c r="AT426" s="141"/>
      <c r="AU426" s="141"/>
      <c r="AV426" s="142"/>
      <c r="AW426" s="142"/>
      <c r="AX426" s="141"/>
      <c r="AY426" s="14"/>
      <c r="AZ426" s="14"/>
      <c r="BA426" s="13" t="str">
        <f aca="false">IF(I426=0,"NSP","Exe")</f>
        <v>Exe</v>
      </c>
      <c r="BB426" s="6" t="s">
        <v>253</v>
      </c>
      <c r="BC426" s="20"/>
      <c r="BD426" s="14"/>
    </row>
    <row collapsed="false" customFormat="false" customHeight="false" hidden="false" ht="15" outlineLevel="0" r="427">
      <c r="B427" s="6" t="s">
        <v>33</v>
      </c>
      <c r="C427" s="6" t="e">
        <f aca="false">IF(B427&lt;&gt;B426,VLOOKUP(B427,#REF!!$A$1:$B$21,2)*1000+1,C426+1)</f>
        <v>#REF!</v>
      </c>
      <c r="D427" s="6" t="s">
        <v>250</v>
      </c>
      <c r="E427" s="6" t="s">
        <v>6364</v>
      </c>
      <c r="F427" s="8" t="s">
        <v>6365</v>
      </c>
      <c r="G427" s="17" t="n">
        <v>38.27</v>
      </c>
      <c r="H427" s="17" t="n">
        <v>32</v>
      </c>
      <c r="I427" s="17" t="n">
        <v>27.31</v>
      </c>
      <c r="J427" s="138" t="n">
        <v>306</v>
      </c>
      <c r="K427" s="6" t="s">
        <v>5367</v>
      </c>
      <c r="L427" s="6" t="n">
        <v>1</v>
      </c>
      <c r="M427" s="20"/>
      <c r="N427" s="14"/>
      <c r="O427" s="14"/>
      <c r="P427" s="14"/>
      <c r="Q427" s="14"/>
      <c r="R427" s="14"/>
      <c r="S427" s="14"/>
      <c r="T427" s="14"/>
      <c r="U427" s="14"/>
      <c r="V427" s="14"/>
      <c r="W427" s="14"/>
      <c r="X427" s="14"/>
      <c r="Y427" s="14"/>
      <c r="Z427" s="14"/>
      <c r="AA427" s="14"/>
      <c r="AB427" s="6" t="n">
        <v>1</v>
      </c>
      <c r="AC427" s="6" t="s">
        <v>286</v>
      </c>
      <c r="AD427" s="6" t="s">
        <v>5728</v>
      </c>
      <c r="AE427" s="14"/>
      <c r="AF427" s="14"/>
      <c r="AG427" s="14"/>
      <c r="AH427" s="14"/>
      <c r="AI427" s="10" t="n">
        <f aca="false">+H427-I427</f>
        <v>4.69</v>
      </c>
      <c r="AJ427" s="139" t="n">
        <f aca="false">+I427/H427</f>
        <v>0.8534375</v>
      </c>
      <c r="AK427" s="140" t="n">
        <f aca="false">IF(AB427&gt;=1,H427-I427,"on going")</f>
        <v>4.69</v>
      </c>
      <c r="AL427" s="2"/>
      <c r="AM427" s="142"/>
      <c r="AN427" s="142"/>
      <c r="AO427" s="141"/>
      <c r="AP427" s="141"/>
      <c r="AQ427" s="142"/>
      <c r="AR427" s="141"/>
      <c r="AS427" s="141"/>
      <c r="AT427" s="141"/>
      <c r="AU427" s="141"/>
      <c r="AV427" s="142"/>
      <c r="AW427" s="142"/>
      <c r="AX427" s="141"/>
      <c r="AY427" s="14"/>
      <c r="AZ427" s="14"/>
      <c r="BA427" s="13" t="str">
        <f aca="false">IF(I427=0,"NSP","Exe")</f>
        <v>Exe</v>
      </c>
      <c r="BB427" s="6" t="s">
        <v>253</v>
      </c>
      <c r="BC427" s="20"/>
      <c r="BD427" s="14"/>
    </row>
    <row collapsed="false" customFormat="false" customHeight="false" hidden="false" ht="15" outlineLevel="0" r="428">
      <c r="B428" s="6" t="s">
        <v>33</v>
      </c>
      <c r="C428" s="6" t="e">
        <f aca="false">IF(B428&lt;&gt;B427,VLOOKUP(B428,#REF!!$A$1:$B$21,2)*1000+1,C427+1)</f>
        <v>#REF!</v>
      </c>
      <c r="D428" s="6" t="s">
        <v>250</v>
      </c>
      <c r="E428" s="6" t="s">
        <v>6366</v>
      </c>
      <c r="F428" s="8" t="s">
        <v>6367</v>
      </c>
      <c r="G428" s="17" t="n">
        <v>22.94</v>
      </c>
      <c r="H428" s="17" t="n">
        <v>19.18</v>
      </c>
      <c r="I428" s="17" t="n">
        <v>14.59</v>
      </c>
      <c r="J428" s="138" t="n">
        <v>168</v>
      </c>
      <c r="K428" s="6" t="s">
        <v>5367</v>
      </c>
      <c r="L428" s="6" t="n">
        <v>1</v>
      </c>
      <c r="M428" s="20"/>
      <c r="N428" s="14"/>
      <c r="O428" s="14"/>
      <c r="P428" s="14"/>
      <c r="Q428" s="14"/>
      <c r="R428" s="14"/>
      <c r="S428" s="14"/>
      <c r="T428" s="14"/>
      <c r="U428" s="14"/>
      <c r="V428" s="14"/>
      <c r="W428" s="14"/>
      <c r="X428" s="14"/>
      <c r="Y428" s="14"/>
      <c r="Z428" s="14"/>
      <c r="AA428" s="14"/>
      <c r="AB428" s="6" t="n">
        <v>1</v>
      </c>
      <c r="AC428" s="6" t="s">
        <v>286</v>
      </c>
      <c r="AD428" s="6" t="s">
        <v>5728</v>
      </c>
      <c r="AE428" s="14"/>
      <c r="AF428" s="14"/>
      <c r="AG428" s="14"/>
      <c r="AH428" s="14"/>
      <c r="AI428" s="10" t="n">
        <f aca="false">+H428-I428</f>
        <v>4.59</v>
      </c>
      <c r="AJ428" s="139" t="n">
        <f aca="false">+I428/H428</f>
        <v>0.760688216892596</v>
      </c>
      <c r="AK428" s="140" t="n">
        <f aca="false">IF(AB428&gt;=1,H428-I428,"on going")</f>
        <v>4.59</v>
      </c>
      <c r="AL428" s="2"/>
      <c r="AM428" s="142"/>
      <c r="AN428" s="142"/>
      <c r="AO428" s="141"/>
      <c r="AP428" s="141"/>
      <c r="AQ428" s="142"/>
      <c r="AR428" s="141"/>
      <c r="AS428" s="141"/>
      <c r="AT428" s="141"/>
      <c r="AU428" s="156"/>
      <c r="AV428" s="142"/>
      <c r="AW428" s="142"/>
      <c r="AX428" s="141"/>
      <c r="AY428" s="14"/>
      <c r="AZ428" s="14"/>
      <c r="BA428" s="13" t="str">
        <f aca="false">IF(I428=0,"NSP","Exe")</f>
        <v>Exe</v>
      </c>
      <c r="BB428" s="6" t="s">
        <v>253</v>
      </c>
      <c r="BC428" s="20"/>
      <c r="BD428" s="14"/>
    </row>
    <row collapsed="false" customFormat="false" customHeight="false" hidden="false" ht="15" outlineLevel="0" r="429">
      <c r="B429" s="6" t="s">
        <v>33</v>
      </c>
      <c r="C429" s="6" t="e">
        <f aca="false">IF(B429&lt;&gt;B428,VLOOKUP(B429,#REF!!$A$1:$B$21,2)*1000+1,C428+1)</f>
        <v>#REF!</v>
      </c>
      <c r="D429" s="6" t="s">
        <v>250</v>
      </c>
      <c r="E429" s="6" t="s">
        <v>6368</v>
      </c>
      <c r="F429" s="8" t="s">
        <v>6369</v>
      </c>
      <c r="G429" s="17" t="n">
        <v>33.56</v>
      </c>
      <c r="H429" s="17" t="n">
        <v>28.05</v>
      </c>
      <c r="I429" s="17" t="n">
        <v>19.6</v>
      </c>
      <c r="J429" s="138" t="n">
        <v>184</v>
      </c>
      <c r="K429" s="6" t="s">
        <v>5367</v>
      </c>
      <c r="L429" s="6" t="n">
        <v>1</v>
      </c>
      <c r="M429" s="20"/>
      <c r="N429" s="14"/>
      <c r="O429" s="14"/>
      <c r="P429" s="14"/>
      <c r="Q429" s="14"/>
      <c r="R429" s="14"/>
      <c r="S429" s="14"/>
      <c r="T429" s="14"/>
      <c r="U429" s="14"/>
      <c r="V429" s="14"/>
      <c r="W429" s="14"/>
      <c r="X429" s="14"/>
      <c r="Y429" s="14"/>
      <c r="Z429" s="14"/>
      <c r="AA429" s="14"/>
      <c r="AB429" s="6" t="n">
        <v>1</v>
      </c>
      <c r="AC429" s="6" t="s">
        <v>286</v>
      </c>
      <c r="AD429" s="6" t="s">
        <v>5728</v>
      </c>
      <c r="AE429" s="14"/>
      <c r="AF429" s="14"/>
      <c r="AG429" s="14"/>
      <c r="AH429" s="14"/>
      <c r="AI429" s="10" t="n">
        <f aca="false">+H429-I429</f>
        <v>8.45</v>
      </c>
      <c r="AJ429" s="139" t="n">
        <f aca="false">+I429/H429</f>
        <v>0.698752228163993</v>
      </c>
      <c r="AK429" s="140" t="n">
        <f aca="false">IF(AB429&gt;=1,H429-I429,"on going")</f>
        <v>8.45</v>
      </c>
      <c r="AL429" s="2"/>
      <c r="AM429" s="142"/>
      <c r="AN429" s="142"/>
      <c r="AO429" s="141"/>
      <c r="AP429" s="141"/>
      <c r="AQ429" s="142"/>
      <c r="AR429" s="141"/>
      <c r="AS429" s="141"/>
      <c r="AT429" s="141"/>
      <c r="AU429" s="141"/>
      <c r="AV429" s="142"/>
      <c r="AW429" s="142"/>
      <c r="AX429" s="141"/>
      <c r="AY429" s="14"/>
      <c r="AZ429" s="14"/>
      <c r="BA429" s="13" t="str">
        <f aca="false">IF(I429=0,"NSP","Exe")</f>
        <v>Exe</v>
      </c>
      <c r="BB429" s="6" t="s">
        <v>253</v>
      </c>
      <c r="BC429" s="20"/>
      <c r="BD429" s="14"/>
    </row>
    <row collapsed="false" customFormat="false" customHeight="false" hidden="false" ht="15" outlineLevel="0" r="430">
      <c r="B430" s="6" t="s">
        <v>33</v>
      </c>
      <c r="C430" s="6" t="e">
        <f aca="false">IF(B430&lt;&gt;B429,VLOOKUP(B430,#REF!!$A$1:$B$21,2)*1000+1,C429+1)</f>
        <v>#REF!</v>
      </c>
      <c r="D430" s="6" t="s">
        <v>250</v>
      </c>
      <c r="E430" s="6" t="s">
        <v>6370</v>
      </c>
      <c r="F430" s="8" t="s">
        <v>6371</v>
      </c>
      <c r="G430" s="17" t="n">
        <v>35.97</v>
      </c>
      <c r="H430" s="17" t="n">
        <v>30.07</v>
      </c>
      <c r="I430" s="17" t="n">
        <v>26.29</v>
      </c>
      <c r="J430" s="138" t="n">
        <v>178</v>
      </c>
      <c r="K430" s="6" t="s">
        <v>5367</v>
      </c>
      <c r="L430" s="6" t="n">
        <v>1</v>
      </c>
      <c r="M430" s="20"/>
      <c r="N430" s="14"/>
      <c r="O430" s="14"/>
      <c r="P430" s="14"/>
      <c r="Q430" s="14"/>
      <c r="R430" s="14"/>
      <c r="S430" s="14"/>
      <c r="T430" s="14"/>
      <c r="U430" s="14"/>
      <c r="V430" s="14"/>
      <c r="W430" s="14"/>
      <c r="X430" s="14"/>
      <c r="Y430" s="14"/>
      <c r="Z430" s="14"/>
      <c r="AA430" s="14"/>
      <c r="AB430" s="6" t="n">
        <v>1</v>
      </c>
      <c r="AC430" s="6" t="s">
        <v>286</v>
      </c>
      <c r="AD430" s="6" t="s">
        <v>5728</v>
      </c>
      <c r="AE430" s="14"/>
      <c r="AF430" s="14"/>
      <c r="AG430" s="14"/>
      <c r="AH430" s="14"/>
      <c r="AI430" s="10" t="n">
        <f aca="false">+H430-I430</f>
        <v>3.78</v>
      </c>
      <c r="AJ430" s="139" t="n">
        <f aca="false">+I430/H430</f>
        <v>0.87429331559694</v>
      </c>
      <c r="AK430" s="140" t="n">
        <f aca="false">IF(AB430&gt;=1,H430-I430,"on going")</f>
        <v>3.78</v>
      </c>
      <c r="AL430" s="2"/>
      <c r="AM430" s="142"/>
      <c r="AN430" s="142"/>
      <c r="AO430" s="141"/>
      <c r="AP430" s="141"/>
      <c r="AQ430" s="142"/>
      <c r="AR430" s="141"/>
      <c r="AS430" s="141"/>
      <c r="AT430" s="141"/>
      <c r="AU430" s="141"/>
      <c r="AV430" s="142"/>
      <c r="AW430" s="142"/>
      <c r="AX430" s="142"/>
      <c r="AY430" s="14"/>
      <c r="AZ430" s="14"/>
      <c r="BA430" s="13" t="str">
        <f aca="false">IF(I430=0,"NSP","Exe")</f>
        <v>Exe</v>
      </c>
      <c r="BB430" s="6" t="s">
        <v>253</v>
      </c>
      <c r="BC430" s="20"/>
      <c r="BD430" s="14"/>
    </row>
    <row collapsed="false" customFormat="false" customHeight="false" hidden="false" ht="15" outlineLevel="0" r="431">
      <c r="B431" s="6" t="s">
        <v>33</v>
      </c>
      <c r="C431" s="6" t="e">
        <f aca="false">IF(B431&lt;&gt;B430,VLOOKUP(B431,#REF!!$A$1:$B$21,2)*1000+1,C430+1)</f>
        <v>#REF!</v>
      </c>
      <c r="D431" s="6" t="s">
        <v>250</v>
      </c>
      <c r="E431" s="6" t="s">
        <v>6372</v>
      </c>
      <c r="F431" s="8" t="s">
        <v>6373</v>
      </c>
      <c r="G431" s="17" t="n">
        <v>31.21</v>
      </c>
      <c r="H431" s="17" t="n">
        <v>26.09</v>
      </c>
      <c r="I431" s="17" t="n">
        <v>20.55</v>
      </c>
      <c r="J431" s="138" t="n">
        <v>185</v>
      </c>
      <c r="K431" s="6" t="s">
        <v>5367</v>
      </c>
      <c r="L431" s="6" t="n">
        <v>1</v>
      </c>
      <c r="M431" s="20"/>
      <c r="N431" s="14"/>
      <c r="O431" s="14"/>
      <c r="P431" s="14"/>
      <c r="Q431" s="14"/>
      <c r="R431" s="14"/>
      <c r="S431" s="14"/>
      <c r="T431" s="14"/>
      <c r="U431" s="14"/>
      <c r="V431" s="14"/>
      <c r="W431" s="14"/>
      <c r="X431" s="14"/>
      <c r="Y431" s="14"/>
      <c r="Z431" s="14"/>
      <c r="AA431" s="14"/>
      <c r="AB431" s="6" t="n">
        <v>1</v>
      </c>
      <c r="AC431" s="6" t="s">
        <v>286</v>
      </c>
      <c r="AD431" s="6" t="s">
        <v>5728</v>
      </c>
      <c r="AE431" s="14"/>
      <c r="AF431" s="14"/>
      <c r="AG431" s="14"/>
      <c r="AH431" s="14"/>
      <c r="AI431" s="10" t="n">
        <f aca="false">+H431-I431</f>
        <v>5.54</v>
      </c>
      <c r="AJ431" s="139" t="n">
        <f aca="false">+I431/H431</f>
        <v>0.787658106554235</v>
      </c>
      <c r="AK431" s="140" t="n">
        <f aca="false">IF(AB431&gt;=1,H431-I431,"on going")</f>
        <v>5.54</v>
      </c>
      <c r="AL431" s="2"/>
      <c r="AM431" s="142"/>
      <c r="AN431" s="142"/>
      <c r="AO431" s="141"/>
      <c r="AP431" s="141"/>
      <c r="AQ431" s="142"/>
      <c r="AR431" s="141"/>
      <c r="AS431" s="153"/>
      <c r="AT431" s="153"/>
      <c r="AU431" s="141"/>
      <c r="AV431" s="142"/>
      <c r="AW431" s="142"/>
      <c r="AX431" s="141"/>
      <c r="AY431" s="11"/>
      <c r="AZ431" s="14"/>
      <c r="BA431" s="13" t="str">
        <f aca="false">IF(I431=0,"NSP","Exe")</f>
        <v>Exe</v>
      </c>
      <c r="BB431" s="6" t="s">
        <v>253</v>
      </c>
      <c r="BC431" s="19"/>
      <c r="BD431" s="14"/>
    </row>
    <row collapsed="false" customFormat="false" customHeight="false" hidden="false" ht="15" outlineLevel="0" r="432">
      <c r="B432" s="6" t="s">
        <v>33</v>
      </c>
      <c r="C432" s="6" t="e">
        <f aca="false">IF(B432&lt;&gt;B431,VLOOKUP(B432,#REF!!$A$1:$B$21,2)*1000+1,C431+1)</f>
        <v>#REF!</v>
      </c>
      <c r="D432" s="6" t="s">
        <v>250</v>
      </c>
      <c r="E432" s="6" t="s">
        <v>6374</v>
      </c>
      <c r="F432" s="8" t="s">
        <v>6375</v>
      </c>
      <c r="G432" s="17" t="n">
        <v>20.72</v>
      </c>
      <c r="H432" s="17" t="n">
        <v>17.32</v>
      </c>
      <c r="I432" s="17" t="n">
        <v>6.3</v>
      </c>
      <c r="J432" s="138" t="n">
        <v>135</v>
      </c>
      <c r="K432" s="6" t="s">
        <v>5367</v>
      </c>
      <c r="L432" s="6" t="n">
        <v>1</v>
      </c>
      <c r="M432" s="20"/>
      <c r="N432" s="14"/>
      <c r="O432" s="14"/>
      <c r="P432" s="14"/>
      <c r="Q432" s="14"/>
      <c r="R432" s="14"/>
      <c r="S432" s="14"/>
      <c r="T432" s="14"/>
      <c r="U432" s="14"/>
      <c r="V432" s="14"/>
      <c r="W432" s="14"/>
      <c r="X432" s="14"/>
      <c r="Y432" s="14"/>
      <c r="Z432" s="14"/>
      <c r="AA432" s="14"/>
      <c r="AB432" s="6" t="n">
        <v>1</v>
      </c>
      <c r="AC432" s="6" t="s">
        <v>286</v>
      </c>
      <c r="AD432" s="6" t="s">
        <v>5728</v>
      </c>
      <c r="AE432" s="14"/>
      <c r="AF432" s="14"/>
      <c r="AG432" s="14"/>
      <c r="AH432" s="14"/>
      <c r="AI432" s="10" t="n">
        <f aca="false">+H432-I432</f>
        <v>11.02</v>
      </c>
      <c r="AJ432" s="139" t="n">
        <f aca="false">+I432/H432</f>
        <v>0.363741339491917</v>
      </c>
      <c r="AK432" s="140" t="n">
        <f aca="false">IF(AB432&gt;=1,H432-I432,"on going")</f>
        <v>11.02</v>
      </c>
      <c r="AL432" s="2"/>
      <c r="AM432" s="142"/>
      <c r="AN432" s="142"/>
      <c r="AO432" s="141"/>
      <c r="AP432" s="141"/>
      <c r="AQ432" s="142"/>
      <c r="AR432" s="141"/>
      <c r="AS432" s="141"/>
      <c r="AT432" s="141"/>
      <c r="AU432" s="141"/>
      <c r="AV432" s="142"/>
      <c r="AW432" s="142"/>
      <c r="AX432" s="141"/>
      <c r="AY432" s="11"/>
      <c r="AZ432" s="14"/>
      <c r="BA432" s="13" t="str">
        <f aca="false">IF(I432=0,"NSP","Exe")</f>
        <v>Exe</v>
      </c>
      <c r="BB432" s="6" t="s">
        <v>253</v>
      </c>
      <c r="BC432" s="19"/>
      <c r="BD432" s="14"/>
    </row>
    <row collapsed="false" customFormat="false" customHeight="false" hidden="false" ht="15" outlineLevel="0" r="433">
      <c r="B433" s="6" t="s">
        <v>33</v>
      </c>
      <c r="C433" s="6" t="e">
        <f aca="false">IF(B433&lt;&gt;B432,VLOOKUP(B433,#REF!!$A$1:$B$21,2)*1000+1,C432+1)</f>
        <v>#REF!</v>
      </c>
      <c r="D433" s="6" t="s">
        <v>250</v>
      </c>
      <c r="E433" s="6" t="s">
        <v>6376</v>
      </c>
      <c r="F433" s="8" t="s">
        <v>6377</v>
      </c>
      <c r="G433" s="17" t="n">
        <v>22</v>
      </c>
      <c r="H433" s="17" t="n">
        <v>18.39</v>
      </c>
      <c r="I433" s="17" t="n">
        <v>15.43</v>
      </c>
      <c r="J433" s="138" t="n">
        <v>161</v>
      </c>
      <c r="K433" s="6" t="s">
        <v>5367</v>
      </c>
      <c r="L433" s="6" t="n">
        <v>1</v>
      </c>
      <c r="M433" s="20"/>
      <c r="N433" s="14"/>
      <c r="O433" s="14"/>
      <c r="P433" s="14"/>
      <c r="Q433" s="14"/>
      <c r="R433" s="14"/>
      <c r="S433" s="14"/>
      <c r="T433" s="14"/>
      <c r="U433" s="14"/>
      <c r="V433" s="14"/>
      <c r="W433" s="14"/>
      <c r="X433" s="14"/>
      <c r="Y433" s="14"/>
      <c r="Z433" s="14"/>
      <c r="AA433" s="14"/>
      <c r="AB433" s="6" t="n">
        <v>1</v>
      </c>
      <c r="AC433" s="6" t="s">
        <v>286</v>
      </c>
      <c r="AD433" s="6" t="s">
        <v>5728</v>
      </c>
      <c r="AE433" s="14"/>
      <c r="AF433" s="14"/>
      <c r="AG433" s="14"/>
      <c r="AH433" s="14"/>
      <c r="AI433" s="10" t="n">
        <f aca="false">+H433-I433</f>
        <v>2.96</v>
      </c>
      <c r="AJ433" s="139" t="n">
        <f aca="false">+I433/H433</f>
        <v>0.839042958129418</v>
      </c>
      <c r="AK433" s="140" t="n">
        <f aca="false">IF(AB433&gt;=1,H433-I433,"on going")</f>
        <v>2.96</v>
      </c>
      <c r="AL433" s="2"/>
      <c r="AM433" s="142"/>
      <c r="AN433" s="142"/>
      <c r="AO433" s="141"/>
      <c r="AP433" s="141"/>
      <c r="AQ433" s="142"/>
      <c r="AR433" s="141"/>
      <c r="AS433" s="141"/>
      <c r="AT433" s="141"/>
      <c r="AU433" s="141"/>
      <c r="AV433" s="142"/>
      <c r="AW433" s="142"/>
      <c r="AX433" s="141"/>
      <c r="AY433" s="11"/>
      <c r="AZ433" s="14"/>
      <c r="BA433" s="13" t="str">
        <f aca="false">IF(I433=0,"NSP","Exe")</f>
        <v>Exe</v>
      </c>
      <c r="BB433" s="6" t="s">
        <v>253</v>
      </c>
      <c r="BC433" s="19"/>
      <c r="BD433" s="14"/>
    </row>
    <row collapsed="false" customFormat="false" customHeight="false" hidden="false" ht="15" outlineLevel="0" r="434">
      <c r="B434" s="6" t="s">
        <v>33</v>
      </c>
      <c r="C434" s="6" t="e">
        <f aca="false">IF(B434&lt;&gt;B433,VLOOKUP(B434,#REF!!$A$1:$B$21,2)*1000+1,C433+1)</f>
        <v>#REF!</v>
      </c>
      <c r="D434" s="6" t="s">
        <v>250</v>
      </c>
      <c r="E434" s="6" t="s">
        <v>6378</v>
      </c>
      <c r="F434" s="8" t="s">
        <v>6379</v>
      </c>
      <c r="G434" s="17" t="n">
        <v>38.34</v>
      </c>
      <c r="H434" s="17" t="n">
        <v>32.05</v>
      </c>
      <c r="I434" s="17" t="n">
        <v>7.14</v>
      </c>
      <c r="J434" s="138" t="n">
        <v>203</v>
      </c>
      <c r="K434" s="6" t="s">
        <v>5367</v>
      </c>
      <c r="L434" s="6" t="n">
        <v>1</v>
      </c>
      <c r="M434" s="20"/>
      <c r="N434" s="14"/>
      <c r="O434" s="14"/>
      <c r="P434" s="14"/>
      <c r="Q434" s="14"/>
      <c r="R434" s="14"/>
      <c r="S434" s="14"/>
      <c r="T434" s="14"/>
      <c r="U434" s="14"/>
      <c r="V434" s="14"/>
      <c r="W434" s="14"/>
      <c r="X434" s="14"/>
      <c r="Y434" s="14"/>
      <c r="Z434" s="14"/>
      <c r="AA434" s="14"/>
      <c r="AB434" s="6" t="n">
        <v>1</v>
      </c>
      <c r="AC434" s="6" t="s">
        <v>286</v>
      </c>
      <c r="AD434" s="6" t="s">
        <v>5728</v>
      </c>
      <c r="AE434" s="14"/>
      <c r="AF434" s="14"/>
      <c r="AG434" s="14"/>
      <c r="AH434" s="14"/>
      <c r="AI434" s="10" t="n">
        <f aca="false">+H434-I434</f>
        <v>24.91</v>
      </c>
      <c r="AJ434" s="139" t="n">
        <f aca="false">+I434/H434</f>
        <v>0.222776911076443</v>
      </c>
      <c r="AK434" s="140" t="n">
        <f aca="false">IF(AB434&gt;=1,H434-I434,"on going")</f>
        <v>24.91</v>
      </c>
      <c r="AL434" s="2"/>
      <c r="AM434" s="142"/>
      <c r="AN434" s="142"/>
      <c r="AO434" s="141"/>
      <c r="AP434" s="141"/>
      <c r="AQ434" s="142"/>
      <c r="AR434" s="141"/>
      <c r="AS434" s="141"/>
      <c r="AT434" s="141"/>
      <c r="AU434" s="141"/>
      <c r="AV434" s="142"/>
      <c r="AW434" s="142"/>
      <c r="AX434" s="141"/>
      <c r="AY434" s="14"/>
      <c r="AZ434" s="14"/>
      <c r="BA434" s="13" t="str">
        <f aca="false">IF(I434=0,"NSP","Exe")</f>
        <v>Exe</v>
      </c>
      <c r="BB434" s="6" t="s">
        <v>253</v>
      </c>
      <c r="BC434" s="20"/>
      <c r="BD434" s="14"/>
    </row>
    <row collapsed="false" customFormat="false" customHeight="false" hidden="false" ht="15" outlineLevel="0" r="435">
      <c r="B435" s="6" t="s">
        <v>33</v>
      </c>
      <c r="C435" s="6" t="e">
        <f aca="false">IF(B435&lt;&gt;B434,VLOOKUP(B435,#REF!!$A$1:$B$21,2)*1000+1,C434+1)</f>
        <v>#REF!</v>
      </c>
      <c r="D435" s="6" t="s">
        <v>250</v>
      </c>
      <c r="E435" s="6" t="s">
        <v>6380</v>
      </c>
      <c r="F435" s="8" t="s">
        <v>6381</v>
      </c>
      <c r="G435" s="17" t="n">
        <v>29.5</v>
      </c>
      <c r="H435" s="17" t="n">
        <v>24.66</v>
      </c>
      <c r="I435" s="17" t="n">
        <v>5.22</v>
      </c>
      <c r="J435" s="138" t="n">
        <v>124</v>
      </c>
      <c r="K435" s="6" t="s">
        <v>5367</v>
      </c>
      <c r="L435" s="6" t="n">
        <v>1</v>
      </c>
      <c r="M435" s="20"/>
      <c r="N435" s="14"/>
      <c r="O435" s="14"/>
      <c r="P435" s="14"/>
      <c r="Q435" s="14"/>
      <c r="R435" s="14"/>
      <c r="S435" s="14"/>
      <c r="T435" s="14"/>
      <c r="U435" s="14"/>
      <c r="V435" s="14"/>
      <c r="W435" s="14"/>
      <c r="X435" s="14"/>
      <c r="Y435" s="14"/>
      <c r="Z435" s="14"/>
      <c r="AA435" s="14"/>
      <c r="AB435" s="6" t="n">
        <v>1</v>
      </c>
      <c r="AC435" s="6" t="s">
        <v>286</v>
      </c>
      <c r="AD435" s="6" t="s">
        <v>5728</v>
      </c>
      <c r="AE435" s="14"/>
      <c r="AF435" s="14"/>
      <c r="AG435" s="14"/>
      <c r="AH435" s="14"/>
      <c r="AI435" s="10" t="n">
        <f aca="false">+H435-I435</f>
        <v>19.44</v>
      </c>
      <c r="AJ435" s="139" t="n">
        <f aca="false">+I435/H435</f>
        <v>0.211678832116788</v>
      </c>
      <c r="AK435" s="140" t="n">
        <f aca="false">IF(AB435&gt;=1,H435-I435,"on going")</f>
        <v>19.44</v>
      </c>
      <c r="AL435" s="2"/>
      <c r="AM435" s="142"/>
      <c r="AN435" s="142"/>
      <c r="AO435" s="141"/>
      <c r="AP435" s="141"/>
      <c r="AQ435" s="142"/>
      <c r="AR435" s="141"/>
      <c r="AS435" s="141"/>
      <c r="AT435" s="141"/>
      <c r="AU435" s="141"/>
      <c r="AV435" s="142"/>
      <c r="AW435" s="142"/>
      <c r="AX435" s="141"/>
      <c r="AY435" s="14"/>
      <c r="AZ435" s="14"/>
      <c r="BA435" s="13" t="str">
        <f aca="false">IF(I435=0,"NSP","Exe")</f>
        <v>Exe</v>
      </c>
      <c r="BB435" s="6" t="s">
        <v>253</v>
      </c>
      <c r="BC435" s="20"/>
      <c r="BD435" s="14"/>
    </row>
    <row collapsed="false" customFormat="false" customHeight="false" hidden="false" ht="15" outlineLevel="0" r="436">
      <c r="B436" s="6" t="s">
        <v>33</v>
      </c>
      <c r="C436" s="6" t="e">
        <f aca="false">IF(B436&lt;&gt;B435,VLOOKUP(B436,#REF!!$A$1:$B$21,2)*1000+1,C435+1)</f>
        <v>#REF!</v>
      </c>
      <c r="D436" s="6" t="s">
        <v>250</v>
      </c>
      <c r="E436" s="6" t="s">
        <v>6382</v>
      </c>
      <c r="F436" s="8" t="s">
        <v>6383</v>
      </c>
      <c r="G436" s="17" t="n">
        <v>37.12</v>
      </c>
      <c r="H436" s="17" t="n">
        <v>31.04</v>
      </c>
      <c r="I436" s="17" t="n">
        <v>11.92</v>
      </c>
      <c r="J436" s="138" t="n">
        <v>323</v>
      </c>
      <c r="K436" s="6" t="s">
        <v>5367</v>
      </c>
      <c r="L436" s="6" t="n">
        <v>1</v>
      </c>
      <c r="M436" s="20"/>
      <c r="N436" s="14"/>
      <c r="O436" s="14"/>
      <c r="P436" s="14"/>
      <c r="Q436" s="14"/>
      <c r="R436" s="14"/>
      <c r="S436" s="14"/>
      <c r="T436" s="14"/>
      <c r="U436" s="14"/>
      <c r="V436" s="14"/>
      <c r="W436" s="14"/>
      <c r="X436" s="14"/>
      <c r="Y436" s="14"/>
      <c r="Z436" s="14"/>
      <c r="AA436" s="14"/>
      <c r="AB436" s="6" t="n">
        <v>1</v>
      </c>
      <c r="AC436" s="6" t="s">
        <v>286</v>
      </c>
      <c r="AD436" s="6" t="s">
        <v>5728</v>
      </c>
      <c r="AE436" s="14"/>
      <c r="AF436" s="14"/>
      <c r="AG436" s="14"/>
      <c r="AH436" s="14"/>
      <c r="AI436" s="10" t="n">
        <f aca="false">+H436-I436</f>
        <v>19.12</v>
      </c>
      <c r="AJ436" s="139" t="n">
        <f aca="false">+I436/H436</f>
        <v>0.384020618556701</v>
      </c>
      <c r="AK436" s="140" t="n">
        <f aca="false">IF(AB436&gt;=1,H436-I436,"on going")</f>
        <v>19.12</v>
      </c>
      <c r="AL436" s="2"/>
      <c r="AM436" s="142"/>
      <c r="AN436" s="142"/>
      <c r="AO436" s="141"/>
      <c r="AP436" s="141"/>
      <c r="AQ436" s="142"/>
      <c r="AR436" s="141"/>
      <c r="AS436" s="141"/>
      <c r="AT436" s="141"/>
      <c r="AU436" s="142"/>
      <c r="AV436" s="142"/>
      <c r="AW436" s="142"/>
      <c r="AX436" s="142"/>
      <c r="AY436" s="14"/>
      <c r="AZ436" s="14"/>
      <c r="BA436" s="13" t="str">
        <f aca="false">IF(I436=0,"NSP","Exe")</f>
        <v>Exe</v>
      </c>
      <c r="BB436" s="6" t="s">
        <v>253</v>
      </c>
      <c r="BC436" s="20"/>
      <c r="BD436" s="14"/>
    </row>
    <row collapsed="false" customFormat="false" customHeight="false" hidden="false" ht="15" outlineLevel="0" r="437">
      <c r="B437" s="6" t="s">
        <v>33</v>
      </c>
      <c r="C437" s="6" t="e">
        <f aca="false">IF(B437&lt;&gt;B436,VLOOKUP(B437,#REF!!$A$1:$B$21,2)*1000+1,C436+1)</f>
        <v>#REF!</v>
      </c>
      <c r="D437" s="6" t="s">
        <v>250</v>
      </c>
      <c r="E437" s="6" t="s">
        <v>6384</v>
      </c>
      <c r="F437" s="8" t="s">
        <v>6385</v>
      </c>
      <c r="G437" s="17" t="n">
        <v>36.03</v>
      </c>
      <c r="H437" s="17" t="n">
        <v>30.12</v>
      </c>
      <c r="I437" s="17" t="n">
        <v>21.94</v>
      </c>
      <c r="J437" s="138" t="n">
        <v>158</v>
      </c>
      <c r="K437" s="6" t="s">
        <v>5367</v>
      </c>
      <c r="L437" s="6" t="n">
        <v>1</v>
      </c>
      <c r="M437" s="20"/>
      <c r="N437" s="14"/>
      <c r="O437" s="14"/>
      <c r="P437" s="14"/>
      <c r="Q437" s="14"/>
      <c r="R437" s="14"/>
      <c r="S437" s="14"/>
      <c r="T437" s="14"/>
      <c r="U437" s="14"/>
      <c r="V437" s="14"/>
      <c r="W437" s="14"/>
      <c r="X437" s="14"/>
      <c r="Y437" s="14"/>
      <c r="Z437" s="14"/>
      <c r="AA437" s="14"/>
      <c r="AB437" s="6" t="n">
        <v>1</v>
      </c>
      <c r="AC437" s="6" t="s">
        <v>286</v>
      </c>
      <c r="AD437" s="6" t="s">
        <v>5728</v>
      </c>
      <c r="AE437" s="14"/>
      <c r="AF437" s="14"/>
      <c r="AG437" s="14"/>
      <c r="AH437" s="14"/>
      <c r="AI437" s="10" t="n">
        <f aca="false">+H437-I437</f>
        <v>8.18</v>
      </c>
      <c r="AJ437" s="139" t="n">
        <f aca="false">+I437/H437</f>
        <v>0.728419654714475</v>
      </c>
      <c r="AK437" s="140" t="n">
        <f aca="false">IF(AB437&gt;=1,H437-I437,"on going")</f>
        <v>8.18</v>
      </c>
      <c r="AL437" s="2"/>
      <c r="AM437" s="142"/>
      <c r="AN437" s="142"/>
      <c r="AO437" s="141"/>
      <c r="AP437" s="141"/>
      <c r="AQ437" s="142"/>
      <c r="AR437" s="141"/>
      <c r="AS437" s="141"/>
      <c r="AT437" s="141"/>
      <c r="AU437" s="142"/>
      <c r="AV437" s="142"/>
      <c r="AW437" s="142"/>
      <c r="AX437" s="142"/>
      <c r="AY437" s="14"/>
      <c r="AZ437" s="14"/>
      <c r="BA437" s="13" t="str">
        <f aca="false">IF(I437=0,"NSP","Exe")</f>
        <v>Exe</v>
      </c>
      <c r="BB437" s="6" t="s">
        <v>253</v>
      </c>
      <c r="BC437" s="20"/>
      <c r="BD437" s="14"/>
    </row>
    <row collapsed="false" customFormat="false" customHeight="false" hidden="false" ht="15" outlineLevel="0" r="438">
      <c r="B438" s="6" t="s">
        <v>33</v>
      </c>
      <c r="C438" s="6" t="e">
        <f aca="false">IF(B438&lt;&gt;B437,VLOOKUP(B438,#REF!!$A$1:$B$21,2)*1000+1,C437+1)</f>
        <v>#REF!</v>
      </c>
      <c r="D438" s="6" t="s">
        <v>250</v>
      </c>
      <c r="E438" s="6" t="s">
        <v>6386</v>
      </c>
      <c r="F438" s="8" t="s">
        <v>6387</v>
      </c>
      <c r="G438" s="17" t="n">
        <v>41.89</v>
      </c>
      <c r="H438" s="17" t="n">
        <v>35.02</v>
      </c>
      <c r="I438" s="17" t="n">
        <v>24.26</v>
      </c>
      <c r="J438" s="138" t="n">
        <v>236</v>
      </c>
      <c r="K438" s="6" t="s">
        <v>5367</v>
      </c>
      <c r="L438" s="6" t="n">
        <v>1</v>
      </c>
      <c r="M438" s="20"/>
      <c r="N438" s="14"/>
      <c r="O438" s="14"/>
      <c r="P438" s="14"/>
      <c r="Q438" s="14"/>
      <c r="R438" s="14"/>
      <c r="S438" s="14"/>
      <c r="T438" s="14"/>
      <c r="U438" s="14"/>
      <c r="V438" s="14"/>
      <c r="W438" s="14"/>
      <c r="X438" s="14"/>
      <c r="Y438" s="14"/>
      <c r="Z438" s="14"/>
      <c r="AA438" s="14"/>
      <c r="AB438" s="6" t="n">
        <v>1</v>
      </c>
      <c r="AC438" s="6" t="s">
        <v>286</v>
      </c>
      <c r="AD438" s="6" t="s">
        <v>5728</v>
      </c>
      <c r="AE438" s="14"/>
      <c r="AF438" s="14"/>
      <c r="AG438" s="14"/>
      <c r="AH438" s="14"/>
      <c r="AI438" s="10" t="n">
        <f aca="false">+H438-I438</f>
        <v>10.76</v>
      </c>
      <c r="AJ438" s="139" t="n">
        <f aca="false">+I438/H438</f>
        <v>0.692747001713307</v>
      </c>
      <c r="AK438" s="140" t="n">
        <f aca="false">IF(AB438&gt;=1,H438-I438,"on going")</f>
        <v>10.76</v>
      </c>
      <c r="AL438" s="2"/>
      <c r="AM438" s="142"/>
      <c r="AN438" s="142"/>
      <c r="AO438" s="141"/>
      <c r="AP438" s="141"/>
      <c r="AQ438" s="142"/>
      <c r="AR438" s="141"/>
      <c r="AS438" s="141"/>
      <c r="AT438" s="141"/>
      <c r="AU438" s="142"/>
      <c r="AV438" s="142"/>
      <c r="AW438" s="142"/>
      <c r="AX438" s="142"/>
      <c r="AY438" s="14"/>
      <c r="AZ438" s="14"/>
      <c r="BA438" s="13" t="str">
        <f aca="false">IF(I438=0,"NSP","Exe")</f>
        <v>Exe</v>
      </c>
      <c r="BB438" s="6" t="s">
        <v>253</v>
      </c>
      <c r="BC438" s="20"/>
      <c r="BD438" s="14"/>
    </row>
    <row collapsed="false" customFormat="false" customHeight="false" hidden="false" ht="15" outlineLevel="0" r="439">
      <c r="B439" s="6" t="s">
        <v>33</v>
      </c>
      <c r="C439" s="6" t="e">
        <f aca="false">IF(B439&lt;&gt;B438,VLOOKUP(B439,#REF!!$A$1:$B$21,2)*1000+1,C438+1)</f>
        <v>#REF!</v>
      </c>
      <c r="D439" s="6" t="s">
        <v>250</v>
      </c>
      <c r="E439" s="6" t="s">
        <v>6388</v>
      </c>
      <c r="F439" s="8" t="s">
        <v>6389</v>
      </c>
      <c r="G439" s="17" t="n">
        <v>12.98</v>
      </c>
      <c r="H439" s="17" t="n">
        <v>10.85</v>
      </c>
      <c r="I439" s="17" t="n">
        <v>6.9</v>
      </c>
      <c r="J439" s="138" t="n">
        <v>136</v>
      </c>
      <c r="K439" s="6" t="s">
        <v>5367</v>
      </c>
      <c r="L439" s="6" t="n">
        <v>1</v>
      </c>
      <c r="M439" s="20"/>
      <c r="N439" s="14"/>
      <c r="O439" s="14"/>
      <c r="P439" s="14"/>
      <c r="Q439" s="14"/>
      <c r="R439" s="14"/>
      <c r="S439" s="14"/>
      <c r="T439" s="14"/>
      <c r="U439" s="14"/>
      <c r="V439" s="14"/>
      <c r="W439" s="14"/>
      <c r="X439" s="14"/>
      <c r="Y439" s="14"/>
      <c r="Z439" s="14"/>
      <c r="AA439" s="14"/>
      <c r="AB439" s="6" t="n">
        <v>1</v>
      </c>
      <c r="AC439" s="6" t="s">
        <v>286</v>
      </c>
      <c r="AD439" s="6" t="s">
        <v>5728</v>
      </c>
      <c r="AE439" s="14"/>
      <c r="AF439" s="14"/>
      <c r="AG439" s="14"/>
      <c r="AH439" s="14"/>
      <c r="AI439" s="10" t="n">
        <f aca="false">+H439-I439</f>
        <v>3.95</v>
      </c>
      <c r="AJ439" s="139" t="n">
        <f aca="false">+I439/H439</f>
        <v>0.635944700460829</v>
      </c>
      <c r="AK439" s="140" t="n">
        <f aca="false">IF(AB439&gt;=1,H439-I439,"on going")</f>
        <v>3.95</v>
      </c>
      <c r="AL439" s="2"/>
      <c r="AM439" s="142"/>
      <c r="AN439" s="142"/>
      <c r="AO439" s="141"/>
      <c r="AP439" s="141"/>
      <c r="AQ439" s="142"/>
      <c r="AR439" s="141"/>
      <c r="AS439" s="141"/>
      <c r="AT439" s="141"/>
      <c r="AU439" s="142"/>
      <c r="AV439" s="142"/>
      <c r="AW439" s="142"/>
      <c r="AX439" s="141"/>
      <c r="AY439" s="14"/>
      <c r="AZ439" s="14"/>
      <c r="BA439" s="13" t="str">
        <f aca="false">IF(I439=0,"NSP","Exe")</f>
        <v>Exe</v>
      </c>
      <c r="BB439" s="6" t="s">
        <v>253</v>
      </c>
      <c r="BC439" s="20"/>
      <c r="BD439" s="14"/>
    </row>
    <row collapsed="false" customFormat="false" customHeight="false" hidden="false" ht="15" outlineLevel="0" r="440">
      <c r="B440" s="6" t="s">
        <v>33</v>
      </c>
      <c r="C440" s="6" t="e">
        <f aca="false">IF(B440&lt;&gt;B439,VLOOKUP(B440,#REF!!$A$1:$B$21,2)*1000+1,C439+1)</f>
        <v>#REF!</v>
      </c>
      <c r="D440" s="6" t="s">
        <v>250</v>
      </c>
      <c r="E440" s="6" t="s">
        <v>6390</v>
      </c>
      <c r="F440" s="8" t="s">
        <v>6391</v>
      </c>
      <c r="G440" s="17" t="n">
        <v>13.26</v>
      </c>
      <c r="H440" s="17" t="n">
        <v>11.09</v>
      </c>
      <c r="I440" s="17" t="n">
        <v>1.38</v>
      </c>
      <c r="J440" s="138" t="n">
        <v>172</v>
      </c>
      <c r="K440" s="6" t="s">
        <v>5367</v>
      </c>
      <c r="L440" s="6" t="n">
        <v>1</v>
      </c>
      <c r="M440" s="20"/>
      <c r="N440" s="14"/>
      <c r="O440" s="14"/>
      <c r="P440" s="14"/>
      <c r="Q440" s="14"/>
      <c r="R440" s="14"/>
      <c r="S440" s="14"/>
      <c r="T440" s="14"/>
      <c r="U440" s="14"/>
      <c r="V440" s="14"/>
      <c r="W440" s="14"/>
      <c r="X440" s="14"/>
      <c r="Y440" s="14"/>
      <c r="Z440" s="14"/>
      <c r="AA440" s="14"/>
      <c r="AB440" s="6"/>
      <c r="AC440" s="6" t="s">
        <v>286</v>
      </c>
      <c r="AD440" s="6" t="s">
        <v>5728</v>
      </c>
      <c r="AE440" s="14"/>
      <c r="AF440" s="14"/>
      <c r="AG440" s="14"/>
      <c r="AH440" s="14"/>
      <c r="AI440" s="10" t="n">
        <f aca="false">+H440-I440</f>
        <v>9.71</v>
      </c>
      <c r="AJ440" s="139" t="n">
        <f aca="false">+I440/H440</f>
        <v>0.124436429215509</v>
      </c>
      <c r="AK440" s="140" t="n">
        <f aca="false">IF(AB440&gt;=1,H440-I440,"on going")</f>
        <v>0</v>
      </c>
      <c r="AL440" s="2"/>
      <c r="AM440" s="142"/>
      <c r="AN440" s="142"/>
      <c r="AO440" s="141"/>
      <c r="AP440" s="141"/>
      <c r="AQ440" s="142"/>
      <c r="AR440" s="141"/>
      <c r="AS440" s="153"/>
      <c r="AT440" s="153"/>
      <c r="AU440" s="142"/>
      <c r="AV440" s="142"/>
      <c r="AW440" s="142"/>
      <c r="AX440" s="141"/>
      <c r="AY440" s="14"/>
      <c r="AZ440" s="14"/>
      <c r="BA440" s="13" t="str">
        <f aca="false">IF(I440=0,"NSP","Exe")</f>
        <v>Exe</v>
      </c>
      <c r="BB440" s="6" t="s">
        <v>253</v>
      </c>
      <c r="BC440" s="20"/>
      <c r="BD440" s="14"/>
    </row>
    <row collapsed="false" customFormat="false" customHeight="false" hidden="false" ht="15" outlineLevel="0" r="441">
      <c r="B441" s="6" t="s">
        <v>33</v>
      </c>
      <c r="C441" s="6" t="e">
        <f aca="false">IF(B441&lt;&gt;B440,VLOOKUP(B441,#REF!!$A$1:$B$21,2)*1000+1,C440+1)</f>
        <v>#REF!</v>
      </c>
      <c r="D441" s="6" t="s">
        <v>250</v>
      </c>
      <c r="E441" s="6" t="s">
        <v>6392</v>
      </c>
      <c r="F441" s="8" t="s">
        <v>6393</v>
      </c>
      <c r="G441" s="17" t="n">
        <v>17.63</v>
      </c>
      <c r="H441" s="17" t="n">
        <v>14.73</v>
      </c>
      <c r="I441" s="17" t="n">
        <v>0.92</v>
      </c>
      <c r="J441" s="138" t="n">
        <v>110</v>
      </c>
      <c r="K441" s="6" t="s">
        <v>5367</v>
      </c>
      <c r="L441" s="6" t="n">
        <v>1</v>
      </c>
      <c r="M441" s="20"/>
      <c r="N441" s="14"/>
      <c r="O441" s="14"/>
      <c r="P441" s="14"/>
      <c r="Q441" s="14"/>
      <c r="R441" s="14"/>
      <c r="S441" s="14"/>
      <c r="T441" s="14"/>
      <c r="U441" s="14"/>
      <c r="V441" s="14"/>
      <c r="W441" s="14"/>
      <c r="X441" s="14"/>
      <c r="Y441" s="14"/>
      <c r="Z441" s="14"/>
      <c r="AA441" s="14"/>
      <c r="AB441" s="6" t="n">
        <v>1</v>
      </c>
      <c r="AC441" s="6" t="s">
        <v>286</v>
      </c>
      <c r="AD441" s="6" t="s">
        <v>5728</v>
      </c>
      <c r="AE441" s="14"/>
      <c r="AF441" s="14"/>
      <c r="AG441" s="14"/>
      <c r="AH441" s="14"/>
      <c r="AI441" s="10" t="n">
        <f aca="false">+H441-I441</f>
        <v>13.81</v>
      </c>
      <c r="AJ441" s="139" t="n">
        <f aca="false">+I441/H441</f>
        <v>0.0624575695858792</v>
      </c>
      <c r="AK441" s="140" t="n">
        <f aca="false">IF(AB441&gt;=1,H441-I441,"on going")</f>
        <v>13.81</v>
      </c>
      <c r="AL441" s="2"/>
      <c r="AM441" s="142"/>
      <c r="AN441" s="142"/>
      <c r="AO441" s="141"/>
      <c r="AP441" s="141"/>
      <c r="AQ441" s="142"/>
      <c r="AR441" s="141"/>
      <c r="AS441" s="141"/>
      <c r="AT441" s="141"/>
      <c r="AU441" s="142"/>
      <c r="AV441" s="142"/>
      <c r="AW441" s="142"/>
      <c r="AX441" s="141"/>
      <c r="AY441" s="14"/>
      <c r="AZ441" s="14"/>
      <c r="BA441" s="13" t="str">
        <f aca="false">IF(I441=0,"NSP","Exe")</f>
        <v>Exe</v>
      </c>
      <c r="BB441" s="6" t="s">
        <v>253</v>
      </c>
      <c r="BC441" s="20"/>
      <c r="BD441" s="14"/>
    </row>
    <row collapsed="false" customFormat="false" customHeight="false" hidden="false" ht="15" outlineLevel="0" r="442">
      <c r="B442" s="6" t="s">
        <v>33</v>
      </c>
      <c r="C442" s="6" t="e">
        <f aca="false">IF(B442&lt;&gt;B441,VLOOKUP(B442,#REF!!$A$1:$B$21,2)*1000+1,C441+1)</f>
        <v>#REF!</v>
      </c>
      <c r="D442" s="6" t="s">
        <v>250</v>
      </c>
      <c r="E442" s="6" t="s">
        <v>6394</v>
      </c>
      <c r="F442" s="8" t="s">
        <v>6395</v>
      </c>
      <c r="G442" s="17" t="n">
        <v>27.58</v>
      </c>
      <c r="H442" s="17" t="n">
        <v>23.06</v>
      </c>
      <c r="I442" s="17" t="n">
        <v>2.01</v>
      </c>
      <c r="J442" s="138" t="n">
        <v>163</v>
      </c>
      <c r="K442" s="6" t="s">
        <v>5367</v>
      </c>
      <c r="L442" s="6" t="n">
        <v>1</v>
      </c>
      <c r="M442" s="20"/>
      <c r="N442" s="14"/>
      <c r="O442" s="14"/>
      <c r="P442" s="14"/>
      <c r="Q442" s="14"/>
      <c r="R442" s="14"/>
      <c r="S442" s="14"/>
      <c r="T442" s="14"/>
      <c r="U442" s="14"/>
      <c r="V442" s="14"/>
      <c r="W442" s="14"/>
      <c r="X442" s="14"/>
      <c r="Y442" s="14"/>
      <c r="Z442" s="14"/>
      <c r="AA442" s="14"/>
      <c r="AB442" s="6" t="n">
        <v>1</v>
      </c>
      <c r="AC442" s="6" t="s">
        <v>286</v>
      </c>
      <c r="AD442" s="6" t="s">
        <v>5728</v>
      </c>
      <c r="AE442" s="14"/>
      <c r="AF442" s="14"/>
      <c r="AG442" s="14"/>
      <c r="AH442" s="14"/>
      <c r="AI442" s="10" t="n">
        <f aca="false">+H442-I442</f>
        <v>21.05</v>
      </c>
      <c r="AJ442" s="139" t="n">
        <f aca="false">+I442/H442</f>
        <v>0.0871639202081526</v>
      </c>
      <c r="AK442" s="140" t="n">
        <f aca="false">IF(AB442&gt;=1,H442-I442,"on going")</f>
        <v>21.05</v>
      </c>
      <c r="AL442" s="2"/>
      <c r="AM442" s="142"/>
      <c r="AN442" s="142"/>
      <c r="AO442" s="141"/>
      <c r="AP442" s="141"/>
      <c r="AQ442" s="142"/>
      <c r="AR442" s="141"/>
      <c r="AS442" s="141"/>
      <c r="AT442" s="141"/>
      <c r="AU442" s="142"/>
      <c r="AV442" s="142"/>
      <c r="AW442" s="142"/>
      <c r="AX442" s="141"/>
      <c r="AY442" s="14"/>
      <c r="AZ442" s="14"/>
      <c r="BA442" s="13" t="str">
        <f aca="false">IF(I442=0,"NSP","Exe")</f>
        <v>Exe</v>
      </c>
      <c r="BB442" s="6" t="s">
        <v>253</v>
      </c>
      <c r="BC442" s="20"/>
      <c r="BD442" s="14"/>
    </row>
    <row collapsed="false" customFormat="false" customHeight="false" hidden="false" ht="15" outlineLevel="0" r="443">
      <c r="B443" s="6" t="s">
        <v>33</v>
      </c>
      <c r="C443" s="6" t="e">
        <f aca="false">IF(B443&lt;&gt;B442,VLOOKUP(B443,#REF!!$A$1:$B$21,2)*1000+1,C442+1)</f>
        <v>#REF!</v>
      </c>
      <c r="D443" s="6" t="s">
        <v>250</v>
      </c>
      <c r="E443" s="6" t="s">
        <v>6396</v>
      </c>
      <c r="F443" s="8" t="s">
        <v>6397</v>
      </c>
      <c r="G443" s="17" t="n">
        <v>37.03</v>
      </c>
      <c r="H443" s="17" t="n">
        <v>30.96</v>
      </c>
      <c r="I443" s="17" t="n">
        <v>12.01</v>
      </c>
      <c r="J443" s="138" t="n">
        <v>182</v>
      </c>
      <c r="K443" s="6" t="s">
        <v>5367</v>
      </c>
      <c r="L443" s="6" t="n">
        <v>1</v>
      </c>
      <c r="M443" s="20"/>
      <c r="N443" s="14"/>
      <c r="O443" s="14"/>
      <c r="P443" s="14"/>
      <c r="Q443" s="14"/>
      <c r="R443" s="14"/>
      <c r="S443" s="14"/>
      <c r="T443" s="14"/>
      <c r="U443" s="14"/>
      <c r="V443" s="14"/>
      <c r="W443" s="14"/>
      <c r="X443" s="14"/>
      <c r="Y443" s="14"/>
      <c r="Z443" s="14"/>
      <c r="AA443" s="14"/>
      <c r="AB443" s="6" t="n">
        <v>1</v>
      </c>
      <c r="AC443" s="6" t="s">
        <v>286</v>
      </c>
      <c r="AD443" s="6" t="s">
        <v>5728</v>
      </c>
      <c r="AE443" s="14"/>
      <c r="AF443" s="14"/>
      <c r="AG443" s="14"/>
      <c r="AH443" s="14"/>
      <c r="AI443" s="10" t="n">
        <f aca="false">+H443-I443</f>
        <v>18.95</v>
      </c>
      <c r="AJ443" s="139" t="n">
        <f aca="false">+I443/H443</f>
        <v>0.387919896640827</v>
      </c>
      <c r="AK443" s="140" t="n">
        <f aca="false">IF(AB443&gt;=1,H443-I443,"on going")</f>
        <v>18.95</v>
      </c>
      <c r="AL443" s="2"/>
      <c r="AM443" s="142"/>
      <c r="AN443" s="142"/>
      <c r="AO443" s="141"/>
      <c r="AP443" s="141"/>
      <c r="AQ443" s="142"/>
      <c r="AR443" s="141"/>
      <c r="AS443" s="141"/>
      <c r="AT443" s="141"/>
      <c r="AU443" s="142"/>
      <c r="AV443" s="142"/>
      <c r="AW443" s="142"/>
      <c r="AX443" s="141"/>
      <c r="AY443" s="14"/>
      <c r="AZ443" s="14"/>
      <c r="BA443" s="13" t="str">
        <f aca="false">IF(I443=0,"NSP","Exe")</f>
        <v>Exe</v>
      </c>
      <c r="BB443" s="6" t="s">
        <v>253</v>
      </c>
      <c r="BC443" s="20"/>
      <c r="BD443" s="14"/>
    </row>
    <row collapsed="false" customFormat="false" customHeight="false" hidden="false" ht="15" outlineLevel="0" r="444">
      <c r="B444" s="6" t="s">
        <v>33</v>
      </c>
      <c r="C444" s="6" t="e">
        <f aca="false">IF(B444&lt;&gt;B443,VLOOKUP(B444,#REF!!$A$1:$B$21,2)*1000+1,C443+1)</f>
        <v>#REF!</v>
      </c>
      <c r="D444" s="6" t="s">
        <v>250</v>
      </c>
      <c r="E444" s="6" t="s">
        <v>6398</v>
      </c>
      <c r="F444" s="8" t="s">
        <v>6399</v>
      </c>
      <c r="G444" s="17" t="n">
        <v>30.84</v>
      </c>
      <c r="H444" s="17" t="n">
        <v>25.78</v>
      </c>
      <c r="I444" s="17" t="n">
        <v>17.94</v>
      </c>
      <c r="J444" s="138" t="n">
        <v>154</v>
      </c>
      <c r="K444" s="6" t="s">
        <v>5367</v>
      </c>
      <c r="L444" s="6" t="n">
        <v>1</v>
      </c>
      <c r="M444" s="20"/>
      <c r="N444" s="14"/>
      <c r="O444" s="14"/>
      <c r="P444" s="14"/>
      <c r="Q444" s="14"/>
      <c r="R444" s="14"/>
      <c r="S444" s="14"/>
      <c r="T444" s="14"/>
      <c r="U444" s="14"/>
      <c r="V444" s="14"/>
      <c r="W444" s="14"/>
      <c r="X444" s="14"/>
      <c r="Y444" s="14"/>
      <c r="Z444" s="14"/>
      <c r="AA444" s="14"/>
      <c r="AB444" s="6" t="n">
        <v>1</v>
      </c>
      <c r="AC444" s="6" t="s">
        <v>286</v>
      </c>
      <c r="AD444" s="6" t="s">
        <v>5728</v>
      </c>
      <c r="AE444" s="14"/>
      <c r="AF444" s="14"/>
      <c r="AG444" s="14"/>
      <c r="AH444" s="14"/>
      <c r="AI444" s="10" t="n">
        <f aca="false">+H444-I444</f>
        <v>7.84</v>
      </c>
      <c r="AJ444" s="139" t="n">
        <f aca="false">+I444/H444</f>
        <v>0.69588828549263</v>
      </c>
      <c r="AK444" s="140" t="n">
        <f aca="false">IF(AB444&gt;=1,H444-I444,"on going")</f>
        <v>7.84</v>
      </c>
      <c r="AL444" s="2"/>
      <c r="AM444" s="142"/>
      <c r="AN444" s="142"/>
      <c r="AO444" s="141"/>
      <c r="AP444" s="141"/>
      <c r="AQ444" s="142"/>
      <c r="AR444" s="141"/>
      <c r="AS444" s="141"/>
      <c r="AT444" s="141"/>
      <c r="AU444" s="142"/>
      <c r="AV444" s="142"/>
      <c r="AW444" s="142"/>
      <c r="AX444" s="141"/>
      <c r="AY444" s="14"/>
      <c r="AZ444" s="14"/>
      <c r="BA444" s="13" t="str">
        <f aca="false">IF(I444=0,"NSP","Exe")</f>
        <v>Exe</v>
      </c>
      <c r="BB444" s="6" t="s">
        <v>253</v>
      </c>
      <c r="BC444" s="20"/>
      <c r="BD444" s="14"/>
    </row>
    <row collapsed="false" customFormat="false" customHeight="false" hidden="false" ht="15" outlineLevel="0" r="445">
      <c r="B445" s="6" t="s">
        <v>33</v>
      </c>
      <c r="C445" s="6" t="e">
        <f aca="false">IF(B445&lt;&gt;B444,VLOOKUP(B445,#REF!!$A$1:$B$21,2)*1000+1,C444+1)</f>
        <v>#REF!</v>
      </c>
      <c r="D445" s="6" t="s">
        <v>250</v>
      </c>
      <c r="E445" s="6" t="s">
        <v>6400</v>
      </c>
      <c r="F445" s="8" t="s">
        <v>6401</v>
      </c>
      <c r="G445" s="17" t="n">
        <v>31.71</v>
      </c>
      <c r="H445" s="17" t="n">
        <v>26.51</v>
      </c>
      <c r="I445" s="17" t="n">
        <v>1.66</v>
      </c>
      <c r="J445" s="138" t="n">
        <v>180</v>
      </c>
      <c r="K445" s="6" t="s">
        <v>5367</v>
      </c>
      <c r="L445" s="6" t="n">
        <v>1</v>
      </c>
      <c r="M445" s="20"/>
      <c r="N445" s="14"/>
      <c r="O445" s="14"/>
      <c r="P445" s="14"/>
      <c r="Q445" s="14"/>
      <c r="R445" s="14"/>
      <c r="S445" s="14"/>
      <c r="T445" s="14"/>
      <c r="U445" s="14"/>
      <c r="V445" s="14"/>
      <c r="W445" s="14"/>
      <c r="X445" s="14"/>
      <c r="Y445" s="14"/>
      <c r="Z445" s="14"/>
      <c r="AA445" s="14"/>
      <c r="AB445" s="6" t="n">
        <v>1</v>
      </c>
      <c r="AC445" s="6" t="s">
        <v>286</v>
      </c>
      <c r="AD445" s="6" t="s">
        <v>5728</v>
      </c>
      <c r="AE445" s="14"/>
      <c r="AF445" s="14"/>
      <c r="AG445" s="14"/>
      <c r="AH445" s="14"/>
      <c r="AI445" s="10" t="n">
        <f aca="false">+H445-I445</f>
        <v>24.85</v>
      </c>
      <c r="AJ445" s="139" t="n">
        <f aca="false">+I445/H445</f>
        <v>0.0626178800452659</v>
      </c>
      <c r="AK445" s="140" t="n">
        <f aca="false">IF(AB445&gt;=1,H445-I445,"on going")</f>
        <v>24.85</v>
      </c>
      <c r="AL445" s="2"/>
      <c r="AM445" s="142"/>
      <c r="AN445" s="142"/>
      <c r="AO445" s="141"/>
      <c r="AP445" s="141"/>
      <c r="AQ445" s="142"/>
      <c r="AR445" s="141"/>
      <c r="AS445" s="141"/>
      <c r="AT445" s="141"/>
      <c r="AU445" s="142"/>
      <c r="AV445" s="142"/>
      <c r="AW445" s="142"/>
      <c r="AX445" s="141"/>
      <c r="AY445" s="14"/>
      <c r="AZ445" s="14"/>
      <c r="BA445" s="13" t="str">
        <f aca="false">IF(I445=0,"NSP","Exe")</f>
        <v>Exe</v>
      </c>
      <c r="BB445" s="6" t="s">
        <v>253</v>
      </c>
      <c r="BC445" s="20"/>
      <c r="BD445" s="14"/>
    </row>
    <row collapsed="false" customFormat="false" customHeight="false" hidden="false" ht="15" outlineLevel="0" r="446">
      <c r="B446" s="6" t="s">
        <v>33</v>
      </c>
      <c r="C446" s="6" t="e">
        <f aca="false">IF(B446&lt;&gt;B445,VLOOKUP(B446,#REF!!$A$1:$B$21,2)*1000+1,C445+1)</f>
        <v>#REF!</v>
      </c>
      <c r="D446" s="6" t="s">
        <v>250</v>
      </c>
      <c r="E446" s="6" t="s">
        <v>6402</v>
      </c>
      <c r="F446" s="8" t="s">
        <v>6403</v>
      </c>
      <c r="G446" s="17" t="n">
        <v>41.79</v>
      </c>
      <c r="H446" s="17" t="n">
        <v>34.93</v>
      </c>
      <c r="I446" s="17" t="n">
        <v>25.93</v>
      </c>
      <c r="J446" s="138" t="n">
        <v>225</v>
      </c>
      <c r="K446" s="6" t="s">
        <v>5367</v>
      </c>
      <c r="L446" s="6" t="n">
        <v>1</v>
      </c>
      <c r="M446" s="20"/>
      <c r="N446" s="14"/>
      <c r="O446" s="14"/>
      <c r="P446" s="14"/>
      <c r="Q446" s="14"/>
      <c r="R446" s="14"/>
      <c r="S446" s="14"/>
      <c r="T446" s="14"/>
      <c r="U446" s="14"/>
      <c r="V446" s="14"/>
      <c r="W446" s="14"/>
      <c r="X446" s="14"/>
      <c r="Y446" s="14"/>
      <c r="Z446" s="14"/>
      <c r="AA446" s="14"/>
      <c r="AB446" s="6" t="n">
        <v>1</v>
      </c>
      <c r="AC446" s="6" t="s">
        <v>286</v>
      </c>
      <c r="AD446" s="6" t="s">
        <v>5728</v>
      </c>
      <c r="AE446" s="14"/>
      <c r="AF446" s="14"/>
      <c r="AG446" s="14"/>
      <c r="AH446" s="14"/>
      <c r="AI446" s="10" t="n">
        <f aca="false">+H446-I446</f>
        <v>9</v>
      </c>
      <c r="AJ446" s="139" t="n">
        <f aca="false">+I446/H446</f>
        <v>0.742341826510163</v>
      </c>
      <c r="AK446" s="140" t="n">
        <f aca="false">IF(AB446&gt;=1,H446-I446,"on going")</f>
        <v>9</v>
      </c>
      <c r="AL446" s="2"/>
      <c r="AM446" s="142"/>
      <c r="AN446" s="142"/>
      <c r="AO446" s="141"/>
      <c r="AP446" s="141"/>
      <c r="AQ446" s="142"/>
      <c r="AR446" s="141"/>
      <c r="AS446" s="153"/>
      <c r="AT446" s="153"/>
      <c r="AU446" s="142"/>
      <c r="AV446" s="142"/>
      <c r="AW446" s="142"/>
      <c r="AX446" s="141"/>
      <c r="AY446" s="14"/>
      <c r="AZ446" s="14"/>
      <c r="BA446" s="13" t="str">
        <f aca="false">IF(I446=0,"NSP","Exe")</f>
        <v>Exe</v>
      </c>
      <c r="BB446" s="6" t="s">
        <v>253</v>
      </c>
      <c r="BC446" s="20"/>
      <c r="BD446" s="14"/>
    </row>
    <row collapsed="false" customFormat="false" customHeight="false" hidden="false" ht="15" outlineLevel="0" r="447">
      <c r="B447" s="6" t="s">
        <v>107</v>
      </c>
      <c r="C447" s="6" t="e">
        <f aca="false">IF(B447&lt;&gt;B446,VLOOKUP(B447,#REF!!$A$1:$B$21,2)*1000+1,C446+1)</f>
        <v>#REF!</v>
      </c>
      <c r="D447" s="6" t="s">
        <v>250</v>
      </c>
      <c r="E447" s="6" t="s">
        <v>6404</v>
      </c>
      <c r="F447" s="8" t="s">
        <v>6405</v>
      </c>
      <c r="G447" s="17" t="n">
        <v>15.92</v>
      </c>
      <c r="H447" s="17" t="n">
        <v>13.31</v>
      </c>
      <c r="I447" s="17" t="n">
        <v>0</v>
      </c>
      <c r="J447" s="138" t="n">
        <v>127</v>
      </c>
      <c r="K447" s="6" t="s">
        <v>5367</v>
      </c>
      <c r="L447" s="143" t="s">
        <v>5398</v>
      </c>
      <c r="M447" s="159"/>
      <c r="N447" s="21"/>
      <c r="O447" s="21"/>
      <c r="P447" s="21"/>
      <c r="Q447" s="21"/>
      <c r="R447" s="21"/>
      <c r="S447" s="21"/>
      <c r="T447" s="21"/>
      <c r="U447" s="21"/>
      <c r="V447" s="21"/>
      <c r="W447" s="21"/>
      <c r="X447" s="21"/>
      <c r="Y447" s="21"/>
      <c r="Z447" s="21"/>
      <c r="AA447" s="21"/>
      <c r="AB447" s="182"/>
      <c r="AC447" s="182" t="s">
        <v>286</v>
      </c>
      <c r="AD447" s="182" t="s">
        <v>5728</v>
      </c>
      <c r="AE447" s="21"/>
      <c r="AF447" s="21"/>
      <c r="AG447" s="21"/>
      <c r="AH447" s="21"/>
      <c r="AI447" s="183" t="n">
        <f aca="false">+H447-I447</f>
        <v>13.31</v>
      </c>
      <c r="AJ447" s="184" t="n">
        <f aca="false">+I447/H447</f>
        <v>0</v>
      </c>
      <c r="AK447" s="140" t="n">
        <f aca="false">IF(AB447&gt;=1,H447-I447,"on going")</f>
        <v>0</v>
      </c>
      <c r="AL447" s="18" t="s">
        <v>6406</v>
      </c>
      <c r="AM447" s="142"/>
      <c r="AN447" s="142"/>
      <c r="AO447" s="141"/>
      <c r="AP447" s="141"/>
      <c r="AQ447" s="142"/>
      <c r="AR447" s="142"/>
      <c r="AS447" s="141"/>
      <c r="AT447" s="141"/>
      <c r="AU447" s="141"/>
      <c r="AV447" s="142"/>
      <c r="AW447" s="142"/>
      <c r="AX447" s="142"/>
      <c r="AY447" s="14"/>
      <c r="AZ447" s="14"/>
      <c r="BA447" s="13" t="str">
        <f aca="false">IF(I447=0,"NSP","Exe")</f>
        <v>NSP</v>
      </c>
      <c r="BB447" s="6" t="s">
        <v>253</v>
      </c>
      <c r="BC447" s="20"/>
      <c r="BD447" s="14"/>
    </row>
    <row collapsed="false" customFormat="false" customHeight="false" hidden="false" ht="15" outlineLevel="0" r="448">
      <c r="B448" s="6" t="s">
        <v>33</v>
      </c>
      <c r="C448" s="6" t="e">
        <f aca="false">IF(B448&lt;&gt;B447,VLOOKUP(B448,#REF!!$A$1:$B$21,2)*1000+1,C447+1)</f>
        <v>#REF!</v>
      </c>
      <c r="D448" s="6" t="s">
        <v>250</v>
      </c>
      <c r="E448" s="6" t="s">
        <v>6407</v>
      </c>
      <c r="F448" s="8" t="s">
        <v>6408</v>
      </c>
      <c r="G448" s="17" t="n">
        <v>44.99</v>
      </c>
      <c r="H448" s="17" t="n">
        <v>37.61</v>
      </c>
      <c r="I448" s="17" t="n">
        <v>15.64</v>
      </c>
      <c r="J448" s="138" t="n">
        <v>433</v>
      </c>
      <c r="K448" s="6" t="s">
        <v>5367</v>
      </c>
      <c r="L448" s="6" t="n">
        <v>1</v>
      </c>
      <c r="M448" s="20"/>
      <c r="N448" s="14"/>
      <c r="O448" s="14"/>
      <c r="P448" s="14"/>
      <c r="Q448" s="14"/>
      <c r="R448" s="14"/>
      <c r="S448" s="14"/>
      <c r="T448" s="14"/>
      <c r="U448" s="14"/>
      <c r="V448" s="14"/>
      <c r="W448" s="14"/>
      <c r="X448" s="14"/>
      <c r="Y448" s="14"/>
      <c r="Z448" s="14"/>
      <c r="AA448" s="14"/>
      <c r="AB448" s="6" t="n">
        <v>1</v>
      </c>
      <c r="AC448" s="6" t="s">
        <v>286</v>
      </c>
      <c r="AD448" s="6" t="s">
        <v>5728</v>
      </c>
      <c r="AE448" s="14"/>
      <c r="AF448" s="14"/>
      <c r="AG448" s="14"/>
      <c r="AH448" s="14"/>
      <c r="AI448" s="10" t="n">
        <f aca="false">+H448-I448</f>
        <v>21.97</v>
      </c>
      <c r="AJ448" s="139" t="n">
        <f aca="false">+I448/H448</f>
        <v>0.415846849242223</v>
      </c>
      <c r="AK448" s="140" t="n">
        <f aca="false">IF(AB448&gt;=1,H448-I448,"on going")</f>
        <v>21.97</v>
      </c>
      <c r="AL448" s="2"/>
      <c r="AM448" s="142"/>
      <c r="AN448" s="142"/>
      <c r="AO448" s="141"/>
      <c r="AP448" s="141"/>
      <c r="AQ448" s="142"/>
      <c r="AR448" s="141"/>
      <c r="AS448" s="141"/>
      <c r="AT448" s="141"/>
      <c r="AU448" s="142"/>
      <c r="AV448" s="142"/>
      <c r="AW448" s="142"/>
      <c r="AX448" s="141"/>
      <c r="AY448" s="14"/>
      <c r="AZ448" s="14"/>
      <c r="BA448" s="13" t="str">
        <f aca="false">IF(I448=0,"NSP","Exe")</f>
        <v>Exe</v>
      </c>
      <c r="BB448" s="6" t="s">
        <v>253</v>
      </c>
      <c r="BC448" s="20"/>
      <c r="BD448" s="14"/>
    </row>
    <row collapsed="false" customFormat="false" customHeight="false" hidden="false" ht="15" outlineLevel="0" r="449">
      <c r="B449" s="6" t="s">
        <v>33</v>
      </c>
      <c r="C449" s="6" t="e">
        <f aca="false">IF(B449&lt;&gt;B448,VLOOKUP(B449,#REF!!$A$1:$B$21,2)*1000+1,C448+1)</f>
        <v>#REF!</v>
      </c>
      <c r="D449" s="6" t="s">
        <v>250</v>
      </c>
      <c r="E449" s="6" t="s">
        <v>6409</v>
      </c>
      <c r="F449" s="8" t="s">
        <v>6410</v>
      </c>
      <c r="G449" s="17" t="n">
        <v>25.46</v>
      </c>
      <c r="H449" s="17" t="n">
        <v>21.28</v>
      </c>
      <c r="I449" s="17" t="n">
        <v>2.09</v>
      </c>
      <c r="J449" s="138" t="n">
        <v>219</v>
      </c>
      <c r="K449" s="6" t="s">
        <v>5367</v>
      </c>
      <c r="L449" s="6" t="n">
        <v>1</v>
      </c>
      <c r="M449" s="20"/>
      <c r="N449" s="14"/>
      <c r="O449" s="14"/>
      <c r="P449" s="14"/>
      <c r="Q449" s="14"/>
      <c r="R449" s="14"/>
      <c r="S449" s="14"/>
      <c r="T449" s="14"/>
      <c r="U449" s="14"/>
      <c r="V449" s="14"/>
      <c r="W449" s="14"/>
      <c r="X449" s="14"/>
      <c r="Y449" s="14"/>
      <c r="Z449" s="14"/>
      <c r="AA449" s="14"/>
      <c r="AB449" s="6" t="n">
        <v>1</v>
      </c>
      <c r="AC449" s="6" t="s">
        <v>286</v>
      </c>
      <c r="AD449" s="6" t="s">
        <v>5728</v>
      </c>
      <c r="AE449" s="14"/>
      <c r="AF449" s="14"/>
      <c r="AG449" s="14"/>
      <c r="AH449" s="14"/>
      <c r="AI449" s="10" t="n">
        <f aca="false">+H449-I449</f>
        <v>19.19</v>
      </c>
      <c r="AJ449" s="139" t="n">
        <f aca="false">+I449/H449</f>
        <v>0.0982142857142857</v>
      </c>
      <c r="AK449" s="140" t="n">
        <f aca="false">IF(AB449&gt;=1,H449-I449,"on going")</f>
        <v>19.19</v>
      </c>
      <c r="AL449" s="2"/>
      <c r="AM449" s="142"/>
      <c r="AN449" s="142"/>
      <c r="AO449" s="141"/>
      <c r="AP449" s="141"/>
      <c r="AQ449" s="142"/>
      <c r="AR449" s="141"/>
      <c r="AS449" s="141"/>
      <c r="AT449" s="141"/>
      <c r="AU449" s="142"/>
      <c r="AV449" s="142"/>
      <c r="AW449" s="142"/>
      <c r="AX449" s="141"/>
      <c r="AY449" s="14"/>
      <c r="AZ449" s="14"/>
      <c r="BA449" s="13" t="str">
        <f aca="false">IF(I449=0,"NSP","Exe")</f>
        <v>Exe</v>
      </c>
      <c r="BB449" s="6" t="s">
        <v>253</v>
      </c>
      <c r="BC449" s="20"/>
      <c r="BD449" s="14"/>
    </row>
    <row collapsed="false" customFormat="false" customHeight="false" hidden="false" ht="15" outlineLevel="0" r="450">
      <c r="B450" s="6" t="s">
        <v>33</v>
      </c>
      <c r="C450" s="6" t="e">
        <f aca="false">IF(B450&lt;&gt;B449,VLOOKUP(B450,#REF!!$A$1:$B$21,2)*1000+1,C449+1)</f>
        <v>#REF!</v>
      </c>
      <c r="D450" s="6" t="s">
        <v>250</v>
      </c>
      <c r="E450" s="6" t="s">
        <v>6411</v>
      </c>
      <c r="F450" s="8" t="s">
        <v>6412</v>
      </c>
      <c r="G450" s="17" t="n">
        <v>33.63</v>
      </c>
      <c r="H450" s="17" t="n">
        <v>28.11</v>
      </c>
      <c r="I450" s="17" t="n">
        <v>6.44</v>
      </c>
      <c r="J450" s="138" t="n">
        <v>160</v>
      </c>
      <c r="K450" s="6" t="s">
        <v>5367</v>
      </c>
      <c r="L450" s="6" t="n">
        <v>1</v>
      </c>
      <c r="M450" s="20"/>
      <c r="N450" s="14"/>
      <c r="O450" s="14"/>
      <c r="P450" s="14"/>
      <c r="Q450" s="14"/>
      <c r="R450" s="14"/>
      <c r="S450" s="14"/>
      <c r="T450" s="14"/>
      <c r="U450" s="14"/>
      <c r="V450" s="14"/>
      <c r="W450" s="14"/>
      <c r="X450" s="14"/>
      <c r="Y450" s="14"/>
      <c r="Z450" s="14"/>
      <c r="AA450" s="14"/>
      <c r="AB450" s="6" t="n">
        <v>1</v>
      </c>
      <c r="AC450" s="6" t="s">
        <v>286</v>
      </c>
      <c r="AD450" s="6" t="s">
        <v>5728</v>
      </c>
      <c r="AE450" s="14"/>
      <c r="AF450" s="14"/>
      <c r="AG450" s="14"/>
      <c r="AH450" s="14"/>
      <c r="AI450" s="10" t="n">
        <f aca="false">+H450-I450</f>
        <v>21.67</v>
      </c>
      <c r="AJ450" s="139" t="n">
        <f aca="false">+I450/H450</f>
        <v>0.229099964425471</v>
      </c>
      <c r="AK450" s="140" t="n">
        <f aca="false">IF(AB450&gt;=1,H450-I450,"on going")</f>
        <v>21.67</v>
      </c>
      <c r="AL450" s="2"/>
      <c r="AM450" s="142"/>
      <c r="AN450" s="142"/>
      <c r="AO450" s="141"/>
      <c r="AP450" s="141"/>
      <c r="AQ450" s="142"/>
      <c r="AR450" s="141"/>
      <c r="AS450" s="141"/>
      <c r="AT450" s="141"/>
      <c r="AU450" s="141"/>
      <c r="AV450" s="142"/>
      <c r="AW450" s="142"/>
      <c r="AX450" s="141"/>
      <c r="AY450" s="14"/>
      <c r="AZ450" s="14"/>
      <c r="BA450" s="13" t="str">
        <f aca="false">IF(I450=0,"NSP","Exe")</f>
        <v>Exe</v>
      </c>
      <c r="BB450" s="6" t="s">
        <v>253</v>
      </c>
      <c r="BC450" s="20"/>
      <c r="BD450" s="14"/>
    </row>
    <row collapsed="false" customFormat="false" customHeight="false" hidden="false" ht="15" outlineLevel="0" r="451">
      <c r="B451" s="6" t="s">
        <v>33</v>
      </c>
      <c r="C451" s="6" t="e">
        <f aca="false">IF(B451&lt;&gt;B450,VLOOKUP(B451,#REF!!$A$1:$B$21,2)*1000+1,C450+1)</f>
        <v>#REF!</v>
      </c>
      <c r="D451" s="6" t="s">
        <v>250</v>
      </c>
      <c r="E451" s="6" t="s">
        <v>6413</v>
      </c>
      <c r="F451" s="8" t="s">
        <v>6414</v>
      </c>
      <c r="G451" s="17" t="n">
        <v>54.61</v>
      </c>
      <c r="H451" s="17" t="n">
        <v>45.66</v>
      </c>
      <c r="I451" s="17" t="n">
        <v>5.97</v>
      </c>
      <c r="J451" s="138" t="n">
        <v>161</v>
      </c>
      <c r="K451" s="6" t="s">
        <v>5367</v>
      </c>
      <c r="L451" s="6" t="n">
        <v>1</v>
      </c>
      <c r="M451" s="20"/>
      <c r="N451" s="14"/>
      <c r="O451" s="14"/>
      <c r="P451" s="14"/>
      <c r="Q451" s="14"/>
      <c r="R451" s="14"/>
      <c r="S451" s="14"/>
      <c r="T451" s="14"/>
      <c r="U451" s="14"/>
      <c r="V451" s="14"/>
      <c r="W451" s="14"/>
      <c r="X451" s="14"/>
      <c r="Y451" s="14"/>
      <c r="Z451" s="14"/>
      <c r="AA451" s="14"/>
      <c r="AB451" s="6" t="n">
        <v>1</v>
      </c>
      <c r="AC451" s="6" t="s">
        <v>286</v>
      </c>
      <c r="AD451" s="6" t="s">
        <v>5728</v>
      </c>
      <c r="AE451" s="14"/>
      <c r="AF451" s="14"/>
      <c r="AG451" s="14"/>
      <c r="AH451" s="14"/>
      <c r="AI451" s="10" t="n">
        <f aca="false">+H451-I451</f>
        <v>39.69</v>
      </c>
      <c r="AJ451" s="139" t="n">
        <f aca="false">+I451/H451</f>
        <v>0.130749014454665</v>
      </c>
      <c r="AK451" s="140" t="n">
        <f aca="false">IF(AB451&gt;=1,H451-I451,"on going")</f>
        <v>39.69</v>
      </c>
      <c r="AL451" s="2"/>
      <c r="AM451" s="142"/>
      <c r="AN451" s="142"/>
      <c r="AO451" s="141"/>
      <c r="AP451" s="141"/>
      <c r="AQ451" s="142"/>
      <c r="AR451" s="141"/>
      <c r="AS451" s="141"/>
      <c r="AT451" s="141"/>
      <c r="AU451" s="141"/>
      <c r="AV451" s="142"/>
      <c r="AW451" s="142"/>
      <c r="AX451" s="141"/>
      <c r="AY451" s="14"/>
      <c r="AZ451" s="14"/>
      <c r="BA451" s="13" t="str">
        <f aca="false">IF(I451=0,"NSP","Exe")</f>
        <v>Exe</v>
      </c>
      <c r="BB451" s="6" t="s">
        <v>253</v>
      </c>
      <c r="BC451" s="20"/>
      <c r="BD451" s="14"/>
    </row>
    <row collapsed="false" customFormat="false" customHeight="false" hidden="false" ht="15" outlineLevel="0" r="452">
      <c r="B452" s="6" t="s">
        <v>33</v>
      </c>
      <c r="C452" s="6" t="e">
        <f aca="false">IF(B452&lt;&gt;B451,VLOOKUP(B452,#REF!!$A$1:$B$21,2)*1000+1,C451+1)</f>
        <v>#REF!</v>
      </c>
      <c r="D452" s="6" t="s">
        <v>250</v>
      </c>
      <c r="E452" s="6" t="s">
        <v>6415</v>
      </c>
      <c r="F452" s="8" t="s">
        <v>6416</v>
      </c>
      <c r="G452" s="17" t="n">
        <v>21.31</v>
      </c>
      <c r="H452" s="17" t="n">
        <v>17.81</v>
      </c>
      <c r="I452" s="17" t="n">
        <v>2.6</v>
      </c>
      <c r="J452" s="138" t="n">
        <v>146</v>
      </c>
      <c r="K452" s="6" t="s">
        <v>5367</v>
      </c>
      <c r="L452" s="6" t="n">
        <v>1</v>
      </c>
      <c r="M452" s="20"/>
      <c r="N452" s="14"/>
      <c r="O452" s="14"/>
      <c r="P452" s="14"/>
      <c r="Q452" s="14"/>
      <c r="R452" s="14"/>
      <c r="S452" s="14"/>
      <c r="T452" s="14"/>
      <c r="U452" s="14"/>
      <c r="V452" s="14"/>
      <c r="W452" s="14"/>
      <c r="X452" s="14"/>
      <c r="Y452" s="14"/>
      <c r="Z452" s="14"/>
      <c r="AA452" s="14"/>
      <c r="AB452" s="6" t="n">
        <v>1</v>
      </c>
      <c r="AC452" s="6" t="s">
        <v>286</v>
      </c>
      <c r="AD452" s="6" t="s">
        <v>5728</v>
      </c>
      <c r="AE452" s="14"/>
      <c r="AF452" s="14"/>
      <c r="AG452" s="14"/>
      <c r="AH452" s="14"/>
      <c r="AI452" s="10" t="n">
        <f aca="false">+H452-I452</f>
        <v>15.21</v>
      </c>
      <c r="AJ452" s="139" t="n">
        <f aca="false">+I452/H452</f>
        <v>0.145985401459854</v>
      </c>
      <c r="AK452" s="140" t="n">
        <f aca="false">IF(AB452&gt;=1,H452-I452,"on going")</f>
        <v>15.21</v>
      </c>
      <c r="AL452" s="2"/>
      <c r="AM452" s="142"/>
      <c r="AN452" s="142"/>
      <c r="AO452" s="141"/>
      <c r="AP452" s="141"/>
      <c r="AQ452" s="142"/>
      <c r="AR452" s="141"/>
      <c r="AS452" s="141"/>
      <c r="AT452" s="141"/>
      <c r="AU452" s="141"/>
      <c r="AV452" s="142"/>
      <c r="AW452" s="142"/>
      <c r="AX452" s="141"/>
      <c r="AY452" s="14"/>
      <c r="AZ452" s="14"/>
      <c r="BA452" s="13" t="str">
        <f aca="false">IF(I452=0,"NSP","Exe")</f>
        <v>Exe</v>
      </c>
      <c r="BB452" s="6" t="s">
        <v>253</v>
      </c>
      <c r="BC452" s="20"/>
      <c r="BD452" s="14"/>
    </row>
    <row collapsed="false" customFormat="false" customHeight="false" hidden="false" ht="15" outlineLevel="0" r="453">
      <c r="B453" s="6" t="s">
        <v>33</v>
      </c>
      <c r="C453" s="6" t="e">
        <f aca="false">IF(B453&lt;&gt;B452,VLOOKUP(B453,#REF!!$A$1:$B$21,2)*1000+1,C452+1)</f>
        <v>#REF!</v>
      </c>
      <c r="D453" s="6" t="s">
        <v>250</v>
      </c>
      <c r="E453" s="6" t="s">
        <v>6417</v>
      </c>
      <c r="F453" s="8" t="s">
        <v>6418</v>
      </c>
      <c r="G453" s="17" t="n">
        <v>27.67</v>
      </c>
      <c r="H453" s="17" t="n">
        <v>23.13</v>
      </c>
      <c r="I453" s="17" t="n">
        <v>16.4</v>
      </c>
      <c r="J453" s="138" t="n">
        <v>221</v>
      </c>
      <c r="K453" s="6" t="s">
        <v>5367</v>
      </c>
      <c r="L453" s="6" t="n">
        <v>1</v>
      </c>
      <c r="M453" s="20"/>
      <c r="N453" s="14"/>
      <c r="O453" s="14"/>
      <c r="P453" s="14"/>
      <c r="Q453" s="14"/>
      <c r="R453" s="14"/>
      <c r="S453" s="14"/>
      <c r="T453" s="14"/>
      <c r="U453" s="14"/>
      <c r="V453" s="14"/>
      <c r="W453" s="14"/>
      <c r="X453" s="14"/>
      <c r="Y453" s="14"/>
      <c r="Z453" s="14"/>
      <c r="AA453" s="14"/>
      <c r="AB453" s="6" t="n">
        <v>1</v>
      </c>
      <c r="AC453" s="6" t="s">
        <v>286</v>
      </c>
      <c r="AD453" s="6" t="s">
        <v>5728</v>
      </c>
      <c r="AE453" s="14"/>
      <c r="AF453" s="14"/>
      <c r="AG453" s="14"/>
      <c r="AH453" s="14"/>
      <c r="AI453" s="10" t="n">
        <f aca="false">+H453-I453</f>
        <v>6.73</v>
      </c>
      <c r="AJ453" s="139" t="n">
        <f aca="false">+I453/H453</f>
        <v>0.70903588413316</v>
      </c>
      <c r="AK453" s="140" t="n">
        <f aca="false">IF(AB453&gt;=1,H453-I453,"on going")</f>
        <v>6.73</v>
      </c>
      <c r="AL453" s="2"/>
      <c r="AM453" s="142"/>
      <c r="AN453" s="142"/>
      <c r="AO453" s="141"/>
      <c r="AP453" s="141"/>
      <c r="AQ453" s="142"/>
      <c r="AR453" s="141"/>
      <c r="AS453" s="141"/>
      <c r="AT453" s="141"/>
      <c r="AU453" s="141"/>
      <c r="AV453" s="142"/>
      <c r="AW453" s="142"/>
      <c r="AX453" s="141"/>
      <c r="AY453" s="14"/>
      <c r="AZ453" s="14"/>
      <c r="BA453" s="13" t="str">
        <f aca="false">IF(I453=0,"NSP","Exe")</f>
        <v>Exe</v>
      </c>
      <c r="BB453" s="6" t="s">
        <v>253</v>
      </c>
      <c r="BC453" s="20"/>
      <c r="BD453" s="14"/>
    </row>
    <row collapsed="false" customFormat="false" customHeight="false" hidden="false" ht="15" outlineLevel="0" r="454">
      <c r="B454" s="6" t="s">
        <v>33</v>
      </c>
      <c r="C454" s="6" t="e">
        <f aca="false">IF(B454&lt;&gt;B453,VLOOKUP(B454,#REF!!$A$1:$B$21,2)*1000+1,C453+1)</f>
        <v>#REF!</v>
      </c>
      <c r="D454" s="6" t="s">
        <v>250</v>
      </c>
      <c r="E454" s="6" t="s">
        <v>6419</v>
      </c>
      <c r="F454" s="8" t="s">
        <v>6420</v>
      </c>
      <c r="G454" s="17" t="n">
        <v>37.45</v>
      </c>
      <c r="H454" s="17" t="n">
        <v>31.31</v>
      </c>
      <c r="I454" s="17" t="n">
        <v>26.12</v>
      </c>
      <c r="J454" s="138" t="n">
        <v>227</v>
      </c>
      <c r="K454" s="6" t="s">
        <v>5367</v>
      </c>
      <c r="L454" s="6" t="n">
        <v>1</v>
      </c>
      <c r="M454" s="20"/>
      <c r="N454" s="14"/>
      <c r="O454" s="14"/>
      <c r="P454" s="14"/>
      <c r="Q454" s="14"/>
      <c r="R454" s="14"/>
      <c r="S454" s="14"/>
      <c r="T454" s="14"/>
      <c r="U454" s="14"/>
      <c r="V454" s="14"/>
      <c r="W454" s="14"/>
      <c r="X454" s="14"/>
      <c r="Y454" s="14"/>
      <c r="Z454" s="14"/>
      <c r="AA454" s="14"/>
      <c r="AB454" s="6" t="n">
        <v>1</v>
      </c>
      <c r="AC454" s="6" t="s">
        <v>286</v>
      </c>
      <c r="AD454" s="6" t="s">
        <v>5728</v>
      </c>
      <c r="AE454" s="14"/>
      <c r="AF454" s="14"/>
      <c r="AG454" s="14"/>
      <c r="AH454" s="14"/>
      <c r="AI454" s="10" t="n">
        <f aca="false">+H454-I454</f>
        <v>5.19</v>
      </c>
      <c r="AJ454" s="139" t="n">
        <f aca="false">+I454/H454</f>
        <v>0.834238262535931</v>
      </c>
      <c r="AK454" s="140" t="n">
        <f aca="false">IF(AB454&gt;=1,H454-I454,"on going")</f>
        <v>5.19</v>
      </c>
      <c r="AL454" s="2"/>
      <c r="AM454" s="142"/>
      <c r="AN454" s="142"/>
      <c r="AO454" s="142"/>
      <c r="AP454" s="141"/>
      <c r="AQ454" s="142"/>
      <c r="AR454" s="141"/>
      <c r="AS454" s="153"/>
      <c r="AT454" s="153"/>
      <c r="AU454" s="141"/>
      <c r="AV454" s="142"/>
      <c r="AW454" s="142"/>
      <c r="AX454" s="141"/>
      <c r="AY454" s="14"/>
      <c r="AZ454" s="14"/>
      <c r="BA454" s="13" t="str">
        <f aca="false">IF(I454=0,"NSP","Exe")</f>
        <v>Exe</v>
      </c>
      <c r="BB454" s="6" t="s">
        <v>253</v>
      </c>
      <c r="BC454" s="20"/>
      <c r="BD454" s="14"/>
    </row>
    <row collapsed="false" customFormat="false" customHeight="false" hidden="false" ht="15" outlineLevel="0" r="455">
      <c r="B455" s="6" t="s">
        <v>33</v>
      </c>
      <c r="C455" s="6" t="e">
        <f aca="false">IF(B455&lt;&gt;B454,VLOOKUP(B455,#REF!!$A$1:$B$21,2)*1000+1,C454+1)</f>
        <v>#REF!</v>
      </c>
      <c r="D455" s="6" t="s">
        <v>250</v>
      </c>
      <c r="E455" s="6" t="s">
        <v>6421</v>
      </c>
      <c r="F455" s="8" t="s">
        <v>6422</v>
      </c>
      <c r="G455" s="17" t="n">
        <v>45.87</v>
      </c>
      <c r="H455" s="17" t="n">
        <v>38.35</v>
      </c>
      <c r="I455" s="17" t="n">
        <v>24.14</v>
      </c>
      <c r="J455" s="138" t="n">
        <v>200</v>
      </c>
      <c r="K455" s="6" t="s">
        <v>5367</v>
      </c>
      <c r="L455" s="6" t="n">
        <v>1</v>
      </c>
      <c r="M455" s="20"/>
      <c r="N455" s="14"/>
      <c r="O455" s="14"/>
      <c r="P455" s="14"/>
      <c r="Q455" s="14"/>
      <c r="R455" s="14"/>
      <c r="S455" s="14"/>
      <c r="T455" s="14"/>
      <c r="U455" s="14"/>
      <c r="V455" s="14"/>
      <c r="W455" s="14"/>
      <c r="X455" s="14"/>
      <c r="Y455" s="14"/>
      <c r="Z455" s="14"/>
      <c r="AA455" s="14"/>
      <c r="AB455" s="6" t="n">
        <v>1</v>
      </c>
      <c r="AC455" s="6" t="s">
        <v>286</v>
      </c>
      <c r="AD455" s="6" t="s">
        <v>5728</v>
      </c>
      <c r="AE455" s="14"/>
      <c r="AF455" s="14"/>
      <c r="AG455" s="14"/>
      <c r="AH455" s="14"/>
      <c r="AI455" s="10" t="n">
        <f aca="false">+H455-I455</f>
        <v>14.21</v>
      </c>
      <c r="AJ455" s="139" t="n">
        <f aca="false">+I455/H455</f>
        <v>0.629465449804433</v>
      </c>
      <c r="AK455" s="140" t="n">
        <f aca="false">IF(AB455&gt;=1,H455-I455,"on going")</f>
        <v>14.21</v>
      </c>
      <c r="AL455" s="2"/>
      <c r="AM455" s="142"/>
      <c r="AN455" s="142"/>
      <c r="AO455" s="142"/>
      <c r="AP455" s="141"/>
      <c r="AQ455" s="142"/>
      <c r="AR455" s="141"/>
      <c r="AS455" s="141"/>
      <c r="AT455" s="141"/>
      <c r="AU455" s="141"/>
      <c r="AV455" s="142"/>
      <c r="AW455" s="142"/>
      <c r="AX455" s="141"/>
      <c r="AY455" s="14"/>
      <c r="AZ455" s="14"/>
      <c r="BA455" s="13" t="str">
        <f aca="false">IF(I455=0,"NSP","Exe")</f>
        <v>Exe</v>
      </c>
      <c r="BB455" s="6" t="s">
        <v>253</v>
      </c>
      <c r="BC455" s="20"/>
      <c r="BD455" s="14"/>
    </row>
    <row collapsed="false" customFormat="false" customHeight="false" hidden="false" ht="15" outlineLevel="0" r="456">
      <c r="B456" s="6" t="s">
        <v>33</v>
      </c>
      <c r="C456" s="6" t="e">
        <f aca="false">IF(B456&lt;&gt;B455,VLOOKUP(B456,#REF!!$A$1:$B$21,2)*1000+1,C455+1)</f>
        <v>#REF!</v>
      </c>
      <c r="D456" s="6" t="s">
        <v>250</v>
      </c>
      <c r="E456" s="6" t="s">
        <v>6423</v>
      </c>
      <c r="F456" s="8" t="s">
        <v>6424</v>
      </c>
      <c r="G456" s="17" t="n">
        <v>88.98</v>
      </c>
      <c r="H456" s="17" t="n">
        <v>74.39</v>
      </c>
      <c r="I456" s="17" t="n">
        <v>17.59</v>
      </c>
      <c r="J456" s="138" t="n">
        <v>353</v>
      </c>
      <c r="K456" s="6" t="s">
        <v>5367</v>
      </c>
      <c r="L456" s="6" t="n">
        <v>1</v>
      </c>
      <c r="M456" s="20"/>
      <c r="N456" s="14"/>
      <c r="O456" s="14"/>
      <c r="P456" s="14"/>
      <c r="Q456" s="14"/>
      <c r="R456" s="14"/>
      <c r="S456" s="14"/>
      <c r="T456" s="14"/>
      <c r="U456" s="14"/>
      <c r="V456" s="14"/>
      <c r="W456" s="14"/>
      <c r="X456" s="14"/>
      <c r="Y456" s="14"/>
      <c r="Z456" s="14"/>
      <c r="AA456" s="14"/>
      <c r="AB456" s="6" t="n">
        <v>1</v>
      </c>
      <c r="AC456" s="6" t="s">
        <v>286</v>
      </c>
      <c r="AD456" s="6" t="s">
        <v>5728</v>
      </c>
      <c r="AE456" s="14"/>
      <c r="AF456" s="14"/>
      <c r="AG456" s="14"/>
      <c r="AH456" s="14"/>
      <c r="AI456" s="10" t="n">
        <f aca="false">+H456-I456</f>
        <v>56.8</v>
      </c>
      <c r="AJ456" s="139" t="n">
        <f aca="false">+I456/H456</f>
        <v>0.236456512972174</v>
      </c>
      <c r="AK456" s="140" t="n">
        <f aca="false">IF(AB456&gt;=1,H456-I456,"on going")</f>
        <v>56.8</v>
      </c>
      <c r="AL456" s="2"/>
      <c r="AM456" s="142"/>
      <c r="AN456" s="142"/>
      <c r="AO456" s="142"/>
      <c r="AP456" s="141"/>
      <c r="AQ456" s="142"/>
      <c r="AR456" s="141"/>
      <c r="AS456" s="141"/>
      <c r="AT456" s="141"/>
      <c r="AU456" s="142"/>
      <c r="AV456" s="142"/>
      <c r="AW456" s="142"/>
      <c r="AX456" s="141"/>
      <c r="AY456" s="14"/>
      <c r="AZ456" s="14"/>
      <c r="BA456" s="13" t="str">
        <f aca="false">IF(I456=0,"NSP","Exe")</f>
        <v>Exe</v>
      </c>
      <c r="BB456" s="6" t="s">
        <v>253</v>
      </c>
      <c r="BC456" s="20"/>
      <c r="BD456" s="14"/>
    </row>
    <row collapsed="false" customFormat="false" customHeight="false" hidden="false" ht="15" outlineLevel="0" r="457">
      <c r="B457" s="6" t="s">
        <v>33</v>
      </c>
      <c r="C457" s="6" t="e">
        <f aca="false">IF(B457&lt;&gt;B456,VLOOKUP(B457,#REF!!$A$1:$B$21,2)*1000+1,C456+1)</f>
        <v>#REF!</v>
      </c>
      <c r="D457" s="6" t="s">
        <v>250</v>
      </c>
      <c r="E457" s="6" t="s">
        <v>6425</v>
      </c>
      <c r="F457" s="8" t="s">
        <v>6426</v>
      </c>
      <c r="G457" s="17" t="n">
        <v>62.96</v>
      </c>
      <c r="H457" s="17" t="n">
        <v>52.64</v>
      </c>
      <c r="I457" s="17" t="n">
        <v>0</v>
      </c>
      <c r="J457" s="138" t="n">
        <v>365</v>
      </c>
      <c r="K457" s="6" t="s">
        <v>5367</v>
      </c>
      <c r="L457" s="6" t="n">
        <v>1</v>
      </c>
      <c r="M457" s="20"/>
      <c r="N457" s="14"/>
      <c r="O457" s="14"/>
      <c r="P457" s="14"/>
      <c r="Q457" s="14"/>
      <c r="R457" s="14"/>
      <c r="S457" s="14"/>
      <c r="T457" s="14"/>
      <c r="U457" s="14"/>
      <c r="V457" s="14"/>
      <c r="W457" s="14"/>
      <c r="X457" s="14"/>
      <c r="Y457" s="14"/>
      <c r="Z457" s="14"/>
      <c r="AA457" s="14"/>
      <c r="AB457" s="6"/>
      <c r="AC457" s="6" t="s">
        <v>286</v>
      </c>
      <c r="AD457" s="6" t="s">
        <v>5728</v>
      </c>
      <c r="AE457" s="14"/>
      <c r="AF457" s="14"/>
      <c r="AG457" s="14"/>
      <c r="AH457" s="14"/>
      <c r="AI457" s="10" t="n">
        <f aca="false">+H457-I457</f>
        <v>52.64</v>
      </c>
      <c r="AJ457" s="139" t="n">
        <f aca="false">+I457/H457</f>
        <v>0</v>
      </c>
      <c r="AK457" s="140" t="n">
        <f aca="false">IF(AB457&gt;=1,H457-I457,"on going")</f>
        <v>0</v>
      </c>
      <c r="AL457" s="2"/>
      <c r="AM457" s="142"/>
      <c r="AN457" s="142"/>
      <c r="AO457" s="142"/>
      <c r="AP457" s="141"/>
      <c r="AQ457" s="142"/>
      <c r="AR457" s="141"/>
      <c r="AS457" s="141"/>
      <c r="AT457" s="141"/>
      <c r="AU457" s="142"/>
      <c r="AV457" s="142"/>
      <c r="AW457" s="142"/>
      <c r="AX457" s="141"/>
      <c r="AY457" s="14"/>
      <c r="AZ457" s="14"/>
      <c r="BA457" s="13" t="str">
        <f aca="false">IF(I457=0,"NSP","Exe")</f>
        <v>NSP</v>
      </c>
      <c r="BB457" s="6" t="s">
        <v>253</v>
      </c>
      <c r="BC457" s="20"/>
      <c r="BD457" s="14"/>
    </row>
    <row collapsed="false" customFormat="false" customHeight="false" hidden="false" ht="15" outlineLevel="0" r="458">
      <c r="B458" s="6" t="s">
        <v>33</v>
      </c>
      <c r="C458" s="6" t="e">
        <f aca="false">IF(B458&lt;&gt;B457,VLOOKUP(B458,#REF!!$A$1:$B$21,2)*1000+1,C457+1)</f>
        <v>#REF!</v>
      </c>
      <c r="D458" s="6" t="s">
        <v>250</v>
      </c>
      <c r="E458" s="6" t="s">
        <v>6427</v>
      </c>
      <c r="F458" s="8" t="s">
        <v>6428</v>
      </c>
      <c r="G458" s="17" t="n">
        <v>37.47</v>
      </c>
      <c r="H458" s="17" t="n">
        <v>31.32</v>
      </c>
      <c r="I458" s="17" t="n">
        <v>20.73</v>
      </c>
      <c r="J458" s="138" t="n">
        <v>206</v>
      </c>
      <c r="K458" s="6" t="s">
        <v>5367</v>
      </c>
      <c r="L458" s="6" t="n">
        <v>1</v>
      </c>
      <c r="M458" s="20"/>
      <c r="N458" s="14"/>
      <c r="O458" s="14"/>
      <c r="P458" s="14"/>
      <c r="Q458" s="14"/>
      <c r="R458" s="14"/>
      <c r="S458" s="14"/>
      <c r="T458" s="14"/>
      <c r="U458" s="14"/>
      <c r="V458" s="14"/>
      <c r="W458" s="14"/>
      <c r="X458" s="14"/>
      <c r="Y458" s="14"/>
      <c r="Z458" s="14"/>
      <c r="AA458" s="14"/>
      <c r="AB458" s="6" t="n">
        <v>1</v>
      </c>
      <c r="AC458" s="6" t="s">
        <v>286</v>
      </c>
      <c r="AD458" s="6" t="s">
        <v>5728</v>
      </c>
      <c r="AE458" s="14"/>
      <c r="AF458" s="14"/>
      <c r="AG458" s="14"/>
      <c r="AH458" s="14"/>
      <c r="AI458" s="10" t="n">
        <f aca="false">+H458-I458</f>
        <v>10.59</v>
      </c>
      <c r="AJ458" s="139" t="n">
        <f aca="false">+I458/H458</f>
        <v>0.661877394636015</v>
      </c>
      <c r="AK458" s="140" t="n">
        <f aca="false">IF(AB458&gt;=1,H458-I458,"on going")</f>
        <v>10.59</v>
      </c>
      <c r="AL458" s="2"/>
      <c r="AM458" s="142"/>
      <c r="AN458" s="142"/>
      <c r="AO458" s="142"/>
      <c r="AP458" s="141"/>
      <c r="AQ458" s="142"/>
      <c r="AR458" s="141"/>
      <c r="AS458" s="141"/>
      <c r="AT458" s="141"/>
      <c r="AU458" s="142"/>
      <c r="AV458" s="142"/>
      <c r="AW458" s="142"/>
      <c r="AX458" s="141"/>
      <c r="AY458" s="14"/>
      <c r="AZ458" s="14"/>
      <c r="BA458" s="13" t="str">
        <f aca="false">IF(I458=0,"NSP","Exe")</f>
        <v>Exe</v>
      </c>
      <c r="BB458" s="6" t="s">
        <v>253</v>
      </c>
      <c r="BC458" s="20"/>
      <c r="BD458" s="14"/>
    </row>
    <row collapsed="false" customFormat="false" customHeight="false" hidden="false" ht="15" outlineLevel="0" r="459">
      <c r="B459" s="6" t="s">
        <v>33</v>
      </c>
      <c r="C459" s="6" t="e">
        <f aca="false">IF(B459&lt;&gt;B458,VLOOKUP(B459,#REF!!$A$1:$B$21,2)*1000+1,C458+1)</f>
        <v>#REF!</v>
      </c>
      <c r="D459" s="6" t="s">
        <v>250</v>
      </c>
      <c r="E459" s="6" t="s">
        <v>6429</v>
      </c>
      <c r="F459" s="8" t="s">
        <v>6430</v>
      </c>
      <c r="G459" s="17" t="n">
        <v>18.43</v>
      </c>
      <c r="H459" s="17" t="n">
        <v>15.41</v>
      </c>
      <c r="I459" s="17" t="n">
        <v>14.21</v>
      </c>
      <c r="J459" s="138" t="n">
        <v>94</v>
      </c>
      <c r="K459" s="6" t="s">
        <v>5367</v>
      </c>
      <c r="L459" s="6" t="n">
        <v>1</v>
      </c>
      <c r="M459" s="20"/>
      <c r="N459" s="14"/>
      <c r="O459" s="14"/>
      <c r="P459" s="14"/>
      <c r="Q459" s="14"/>
      <c r="R459" s="14"/>
      <c r="S459" s="14"/>
      <c r="T459" s="14"/>
      <c r="U459" s="14"/>
      <c r="V459" s="14"/>
      <c r="W459" s="14"/>
      <c r="X459" s="14"/>
      <c r="Y459" s="14"/>
      <c r="Z459" s="14"/>
      <c r="AA459" s="14"/>
      <c r="AB459" s="6" t="n">
        <v>1</v>
      </c>
      <c r="AC459" s="6" t="s">
        <v>286</v>
      </c>
      <c r="AD459" s="6" t="s">
        <v>5728</v>
      </c>
      <c r="AE459" s="14"/>
      <c r="AF459" s="14"/>
      <c r="AG459" s="14"/>
      <c r="AH459" s="14"/>
      <c r="AI459" s="10" t="n">
        <f aca="false">+H459-I459</f>
        <v>1.2</v>
      </c>
      <c r="AJ459" s="139" t="n">
        <f aca="false">+I459/H459</f>
        <v>0.922128487994809</v>
      </c>
      <c r="AK459" s="140" t="n">
        <f aca="false">IF(AB459&gt;=1,H459-I459,"on going")</f>
        <v>1.2</v>
      </c>
      <c r="AL459" s="2"/>
      <c r="AM459" s="142"/>
      <c r="AN459" s="142"/>
      <c r="AO459" s="142"/>
      <c r="AP459" s="141"/>
      <c r="AQ459" s="142"/>
      <c r="AR459" s="141"/>
      <c r="AS459" s="141"/>
      <c r="AT459" s="141"/>
      <c r="AU459" s="142"/>
      <c r="AV459" s="142"/>
      <c r="AW459" s="142"/>
      <c r="AX459" s="141"/>
      <c r="AY459" s="14"/>
      <c r="AZ459" s="14"/>
      <c r="BA459" s="13" t="str">
        <f aca="false">IF(I459=0,"NSP","Exe")</f>
        <v>Exe</v>
      </c>
      <c r="BB459" s="6" t="s">
        <v>253</v>
      </c>
      <c r="BC459" s="20"/>
      <c r="BD459" s="14"/>
    </row>
    <row collapsed="false" customFormat="false" customHeight="false" hidden="false" ht="15" outlineLevel="0" r="460">
      <c r="B460" s="6" t="s">
        <v>33</v>
      </c>
      <c r="C460" s="6" t="e">
        <f aca="false">IF(B460&lt;&gt;B459,VLOOKUP(B460,#REF!!$A$1:$B$21,2)*1000+1,C459+1)</f>
        <v>#REF!</v>
      </c>
      <c r="D460" s="6" t="s">
        <v>250</v>
      </c>
      <c r="E460" s="6" t="s">
        <v>6431</v>
      </c>
      <c r="F460" s="8" t="s">
        <v>6432</v>
      </c>
      <c r="G460" s="17" t="n">
        <v>7.03</v>
      </c>
      <c r="H460" s="17" t="n">
        <v>5.88</v>
      </c>
      <c r="I460" s="17" t="n">
        <v>0</v>
      </c>
      <c r="J460" s="138" t="n">
        <v>61</v>
      </c>
      <c r="K460" s="6" t="s">
        <v>5367</v>
      </c>
      <c r="L460" s="143" t="s">
        <v>5398</v>
      </c>
      <c r="M460" s="20"/>
      <c r="N460" s="14"/>
      <c r="O460" s="14"/>
      <c r="P460" s="14"/>
      <c r="Q460" s="14"/>
      <c r="R460" s="14"/>
      <c r="S460" s="14"/>
      <c r="T460" s="14"/>
      <c r="U460" s="14"/>
      <c r="V460" s="14"/>
      <c r="W460" s="14"/>
      <c r="X460" s="14"/>
      <c r="Y460" s="14"/>
      <c r="Z460" s="14"/>
      <c r="AA460" s="14"/>
      <c r="AB460" s="6"/>
      <c r="AC460" s="6" t="s">
        <v>286</v>
      </c>
      <c r="AD460" s="6" t="s">
        <v>5728</v>
      </c>
      <c r="AE460" s="14"/>
      <c r="AF460" s="14"/>
      <c r="AG460" s="14"/>
      <c r="AH460" s="14"/>
      <c r="AI460" s="10" t="n">
        <f aca="false">+H460-I460</f>
        <v>5.88</v>
      </c>
      <c r="AJ460" s="139" t="n">
        <f aca="false">+I460/H460</f>
        <v>0</v>
      </c>
      <c r="AK460" s="140" t="n">
        <f aca="false">IF(AB460&gt;=1,H460-I460,"on going")</f>
        <v>0</v>
      </c>
      <c r="AL460" s="2"/>
      <c r="AM460" s="142"/>
      <c r="AN460" s="142"/>
      <c r="AO460" s="142"/>
      <c r="AP460" s="141"/>
      <c r="AQ460" s="142"/>
      <c r="AR460" s="141"/>
      <c r="AS460" s="141"/>
      <c r="AT460" s="141"/>
      <c r="AU460" s="142"/>
      <c r="AV460" s="142"/>
      <c r="AW460" s="142"/>
      <c r="AX460" s="141"/>
      <c r="AY460" s="14"/>
      <c r="AZ460" s="14"/>
      <c r="BA460" s="13" t="str">
        <f aca="false">IF(I460=0,"NSP","Exe")</f>
        <v>NSP</v>
      </c>
      <c r="BB460" s="6" t="s">
        <v>253</v>
      </c>
      <c r="BC460" s="20"/>
      <c r="BD460" s="14"/>
    </row>
    <row collapsed="false" customFormat="false" customHeight="false" hidden="false" ht="15" outlineLevel="0" r="461">
      <c r="B461" s="6" t="s">
        <v>33</v>
      </c>
      <c r="C461" s="6" t="e">
        <f aca="false">IF(B461&lt;&gt;B460,VLOOKUP(B461,#REF!!$A$1:$B$21,2)*1000+1,C460+1)</f>
        <v>#REF!</v>
      </c>
      <c r="D461" s="6" t="s">
        <v>250</v>
      </c>
      <c r="E461" s="6" t="s">
        <v>6433</v>
      </c>
      <c r="F461" s="8" t="s">
        <v>6434</v>
      </c>
      <c r="G461" s="17" t="n">
        <v>13.6</v>
      </c>
      <c r="H461" s="17" t="n">
        <v>11.37</v>
      </c>
      <c r="I461" s="17" t="n">
        <v>0.96</v>
      </c>
      <c r="J461" s="138" t="n">
        <v>202</v>
      </c>
      <c r="K461" s="6" t="s">
        <v>5367</v>
      </c>
      <c r="L461" s="6" t="n">
        <v>1</v>
      </c>
      <c r="M461" s="20"/>
      <c r="N461" s="14"/>
      <c r="O461" s="14"/>
      <c r="P461" s="14"/>
      <c r="Q461" s="14"/>
      <c r="R461" s="14"/>
      <c r="S461" s="14"/>
      <c r="T461" s="14"/>
      <c r="U461" s="14"/>
      <c r="V461" s="14"/>
      <c r="W461" s="14"/>
      <c r="X461" s="14"/>
      <c r="Y461" s="14"/>
      <c r="Z461" s="14"/>
      <c r="AA461" s="14"/>
      <c r="AB461" s="6" t="n">
        <v>1</v>
      </c>
      <c r="AC461" s="6" t="s">
        <v>286</v>
      </c>
      <c r="AD461" s="6" t="s">
        <v>5728</v>
      </c>
      <c r="AE461" s="14"/>
      <c r="AF461" s="14"/>
      <c r="AG461" s="14"/>
      <c r="AH461" s="14"/>
      <c r="AI461" s="10" t="n">
        <f aca="false">+H461-I461</f>
        <v>10.41</v>
      </c>
      <c r="AJ461" s="139" t="n">
        <f aca="false">+I461/H461</f>
        <v>0.0844327176781003</v>
      </c>
      <c r="AK461" s="140" t="n">
        <f aca="false">IF(AB461&gt;=1,H461-I461,"on going")</f>
        <v>10.41</v>
      </c>
      <c r="AL461" s="2"/>
      <c r="AM461" s="142"/>
      <c r="AN461" s="142"/>
      <c r="AO461" s="142"/>
      <c r="AP461" s="141"/>
      <c r="AQ461" s="142"/>
      <c r="AR461" s="141"/>
      <c r="AS461" s="141"/>
      <c r="AT461" s="141"/>
      <c r="AU461" s="142"/>
      <c r="AV461" s="142"/>
      <c r="AW461" s="142"/>
      <c r="AX461" s="141"/>
      <c r="AY461" s="14"/>
      <c r="AZ461" s="14"/>
      <c r="BA461" s="13" t="str">
        <f aca="false">IF(I461=0,"NSP","Exe")</f>
        <v>Exe</v>
      </c>
      <c r="BB461" s="6" t="s">
        <v>253</v>
      </c>
      <c r="BC461" s="20"/>
      <c r="BD461" s="14"/>
    </row>
    <row collapsed="false" customFormat="false" customHeight="false" hidden="false" ht="15" outlineLevel="0" r="462">
      <c r="B462" s="6" t="s">
        <v>33</v>
      </c>
      <c r="C462" s="6" t="e">
        <f aca="false">IF(B462&lt;&gt;B461,VLOOKUP(B462,#REF!!$A$1:$B$21,2)*1000+1,C461+1)</f>
        <v>#REF!</v>
      </c>
      <c r="D462" s="6" t="s">
        <v>250</v>
      </c>
      <c r="E462" s="6" t="s">
        <v>6435</v>
      </c>
      <c r="F462" s="8" t="s">
        <v>6436</v>
      </c>
      <c r="G462" s="17" t="n">
        <v>16.69</v>
      </c>
      <c r="H462" s="17" t="n">
        <v>13.96</v>
      </c>
      <c r="I462" s="17" t="n">
        <v>5.18</v>
      </c>
      <c r="J462" s="138" t="n">
        <v>116</v>
      </c>
      <c r="K462" s="6" t="s">
        <v>5367</v>
      </c>
      <c r="L462" s="6" t="n">
        <v>1</v>
      </c>
      <c r="M462" s="20"/>
      <c r="N462" s="14"/>
      <c r="O462" s="14"/>
      <c r="P462" s="14"/>
      <c r="Q462" s="14"/>
      <c r="R462" s="14"/>
      <c r="S462" s="14"/>
      <c r="T462" s="14"/>
      <c r="U462" s="14"/>
      <c r="V462" s="14"/>
      <c r="W462" s="14"/>
      <c r="X462" s="14"/>
      <c r="Y462" s="14"/>
      <c r="Z462" s="14"/>
      <c r="AA462" s="14"/>
      <c r="AB462" s="6" t="n">
        <v>1</v>
      </c>
      <c r="AC462" s="6" t="s">
        <v>286</v>
      </c>
      <c r="AD462" s="6" t="s">
        <v>5728</v>
      </c>
      <c r="AE462" s="14"/>
      <c r="AF462" s="14"/>
      <c r="AG462" s="14"/>
      <c r="AH462" s="14"/>
      <c r="AI462" s="10" t="n">
        <f aca="false">+H462-I462</f>
        <v>8.78</v>
      </c>
      <c r="AJ462" s="139" t="n">
        <f aca="false">+I462/H462</f>
        <v>0.371060171919771</v>
      </c>
      <c r="AK462" s="140" t="n">
        <f aca="false">IF(AB462&gt;=1,H462-I462,"on going")</f>
        <v>8.78</v>
      </c>
      <c r="AL462" s="2"/>
      <c r="AM462" s="142"/>
      <c r="AN462" s="142"/>
      <c r="AO462" s="142"/>
      <c r="AP462" s="141"/>
      <c r="AQ462" s="142"/>
      <c r="AR462" s="141"/>
      <c r="AS462" s="141"/>
      <c r="AT462" s="141"/>
      <c r="AU462" s="142"/>
      <c r="AV462" s="142"/>
      <c r="AW462" s="142"/>
      <c r="AX462" s="141"/>
      <c r="AY462" s="14"/>
      <c r="AZ462" s="14"/>
      <c r="BA462" s="13" t="str">
        <f aca="false">IF(I462=0,"NSP","Exe")</f>
        <v>Exe</v>
      </c>
      <c r="BB462" s="6" t="s">
        <v>253</v>
      </c>
      <c r="BC462" s="20"/>
      <c r="BD462" s="14"/>
    </row>
    <row collapsed="false" customFormat="false" customHeight="false" hidden="false" ht="15" outlineLevel="0" r="463">
      <c r="B463" s="6" t="s">
        <v>33</v>
      </c>
      <c r="C463" s="6" t="e">
        <f aca="false">IF(B463&lt;&gt;B462,VLOOKUP(B463,#REF!!$A$1:$B$21,2)*1000+1,C462+1)</f>
        <v>#REF!</v>
      </c>
      <c r="D463" s="6" t="s">
        <v>250</v>
      </c>
      <c r="E463" s="6" t="s">
        <v>6437</v>
      </c>
      <c r="F463" s="8" t="s">
        <v>6438</v>
      </c>
      <c r="G463" s="17" t="n">
        <v>23.48</v>
      </c>
      <c r="H463" s="17" t="n">
        <v>19.63</v>
      </c>
      <c r="I463" s="17" t="n">
        <v>0.02</v>
      </c>
      <c r="J463" s="138" t="n">
        <v>289</v>
      </c>
      <c r="K463" s="6" t="s">
        <v>5367</v>
      </c>
      <c r="L463" s="6" t="n">
        <v>1</v>
      </c>
      <c r="M463" s="20"/>
      <c r="N463" s="14"/>
      <c r="O463" s="14"/>
      <c r="P463" s="14"/>
      <c r="Q463" s="14"/>
      <c r="R463" s="14"/>
      <c r="S463" s="14"/>
      <c r="T463" s="14"/>
      <c r="U463" s="14"/>
      <c r="V463" s="14"/>
      <c r="W463" s="14"/>
      <c r="X463" s="14"/>
      <c r="Y463" s="14"/>
      <c r="Z463" s="14"/>
      <c r="AA463" s="14"/>
      <c r="AB463" s="6" t="n">
        <v>1</v>
      </c>
      <c r="AC463" s="6" t="s">
        <v>286</v>
      </c>
      <c r="AD463" s="6" t="s">
        <v>5728</v>
      </c>
      <c r="AE463" s="14"/>
      <c r="AF463" s="14"/>
      <c r="AG463" s="14"/>
      <c r="AH463" s="14"/>
      <c r="AI463" s="10" t="n">
        <f aca="false">+H463-I463</f>
        <v>19.61</v>
      </c>
      <c r="AJ463" s="139" t="n">
        <f aca="false">+I463/H463</f>
        <v>0.00101884870096791</v>
      </c>
      <c r="AK463" s="140" t="n">
        <f aca="false">IF(AB463&gt;=1,H463-I463,"on going")</f>
        <v>19.61</v>
      </c>
      <c r="AL463" s="2"/>
      <c r="AM463" s="142"/>
      <c r="AN463" s="142"/>
      <c r="AO463" s="142"/>
      <c r="AP463" s="141"/>
      <c r="AQ463" s="142"/>
      <c r="AR463" s="141"/>
      <c r="AS463" s="141"/>
      <c r="AT463" s="141"/>
      <c r="AU463" s="142"/>
      <c r="AV463" s="142"/>
      <c r="AW463" s="142"/>
      <c r="AX463" s="141"/>
      <c r="AY463" s="14"/>
      <c r="AZ463" s="14"/>
      <c r="BA463" s="13" t="str">
        <f aca="false">IF(I463=0,"NSP","Exe")</f>
        <v>Exe</v>
      </c>
      <c r="BB463" s="6" t="s">
        <v>253</v>
      </c>
      <c r="BC463" s="20"/>
      <c r="BD463" s="14"/>
    </row>
    <row collapsed="false" customFormat="false" customHeight="false" hidden="false" ht="15" outlineLevel="0" r="464">
      <c r="B464" s="6" t="s">
        <v>33</v>
      </c>
      <c r="C464" s="6" t="e">
        <f aca="false">IF(B464&lt;&gt;B463,VLOOKUP(B464,#REF!!$A$1:$B$21,2)*1000+1,C463+1)</f>
        <v>#REF!</v>
      </c>
      <c r="D464" s="6" t="s">
        <v>250</v>
      </c>
      <c r="E464" s="6" t="s">
        <v>6439</v>
      </c>
      <c r="F464" s="8" t="s">
        <v>6440</v>
      </c>
      <c r="G464" s="17" t="n">
        <v>46.92</v>
      </c>
      <c r="H464" s="17" t="n">
        <v>39.23</v>
      </c>
      <c r="I464" s="17" t="n">
        <v>18.22</v>
      </c>
      <c r="J464" s="138" t="n">
        <v>206</v>
      </c>
      <c r="K464" s="6" t="s">
        <v>5367</v>
      </c>
      <c r="L464" s="6" t="n">
        <v>1</v>
      </c>
      <c r="M464" s="20"/>
      <c r="N464" s="14"/>
      <c r="O464" s="14"/>
      <c r="P464" s="14"/>
      <c r="Q464" s="14"/>
      <c r="R464" s="14"/>
      <c r="S464" s="14"/>
      <c r="T464" s="14"/>
      <c r="U464" s="14"/>
      <c r="V464" s="14"/>
      <c r="W464" s="14"/>
      <c r="X464" s="14"/>
      <c r="Y464" s="14"/>
      <c r="Z464" s="14"/>
      <c r="AA464" s="14"/>
      <c r="AB464" s="6" t="n">
        <v>1</v>
      </c>
      <c r="AC464" s="6" t="s">
        <v>286</v>
      </c>
      <c r="AD464" s="6" t="s">
        <v>5728</v>
      </c>
      <c r="AE464" s="14"/>
      <c r="AF464" s="14"/>
      <c r="AG464" s="14"/>
      <c r="AH464" s="14"/>
      <c r="AI464" s="10" t="n">
        <f aca="false">+H464-I464</f>
        <v>21.01</v>
      </c>
      <c r="AJ464" s="139" t="n">
        <f aca="false">+I464/H464</f>
        <v>0.464440479225083</v>
      </c>
      <c r="AK464" s="140" t="n">
        <f aca="false">IF(AB464&gt;=1,H464-I464,"on going")</f>
        <v>21.01</v>
      </c>
      <c r="AL464" s="2"/>
      <c r="AM464" s="142"/>
      <c r="AN464" s="142"/>
      <c r="AO464" s="142"/>
      <c r="AP464" s="141"/>
      <c r="AQ464" s="142"/>
      <c r="AR464" s="141"/>
      <c r="AS464" s="141"/>
      <c r="AT464" s="141"/>
      <c r="AU464" s="142"/>
      <c r="AV464" s="142"/>
      <c r="AW464" s="142"/>
      <c r="AX464" s="141"/>
      <c r="AY464" s="14"/>
      <c r="AZ464" s="14"/>
      <c r="BA464" s="13" t="str">
        <f aca="false">IF(I464=0,"NSP","Exe")</f>
        <v>Exe</v>
      </c>
      <c r="BB464" s="6" t="s">
        <v>253</v>
      </c>
      <c r="BC464" s="20"/>
      <c r="BD464" s="14"/>
    </row>
    <row collapsed="false" customFormat="false" customHeight="false" hidden="false" ht="15" outlineLevel="0" r="465">
      <c r="B465" s="6" t="s">
        <v>33</v>
      </c>
      <c r="C465" s="6" t="e">
        <f aca="false">IF(B465&lt;&gt;B464,VLOOKUP(B465,#REF!!$A$1:$B$21,2)*1000+1,C464+1)</f>
        <v>#REF!</v>
      </c>
      <c r="D465" s="6" t="s">
        <v>250</v>
      </c>
      <c r="E465" s="6" t="s">
        <v>6441</v>
      </c>
      <c r="F465" s="8" t="s">
        <v>6442</v>
      </c>
      <c r="G465" s="17" t="n">
        <v>49.04</v>
      </c>
      <c r="H465" s="17" t="n">
        <v>41</v>
      </c>
      <c r="I465" s="17" t="n">
        <v>26.1</v>
      </c>
      <c r="J465" s="138" t="n">
        <v>236</v>
      </c>
      <c r="K465" s="6" t="s">
        <v>5367</v>
      </c>
      <c r="L465" s="6" t="n">
        <v>1</v>
      </c>
      <c r="M465" s="20"/>
      <c r="N465" s="14"/>
      <c r="O465" s="14"/>
      <c r="P465" s="14"/>
      <c r="Q465" s="14"/>
      <c r="R465" s="14"/>
      <c r="S465" s="14"/>
      <c r="T465" s="14"/>
      <c r="U465" s="14"/>
      <c r="V465" s="14"/>
      <c r="W465" s="14"/>
      <c r="X465" s="14"/>
      <c r="Y465" s="14"/>
      <c r="Z465" s="14"/>
      <c r="AA465" s="14"/>
      <c r="AB465" s="6" t="n">
        <v>1</v>
      </c>
      <c r="AC465" s="6" t="s">
        <v>286</v>
      </c>
      <c r="AD465" s="6" t="s">
        <v>5728</v>
      </c>
      <c r="AE465" s="14"/>
      <c r="AF465" s="14"/>
      <c r="AG465" s="14"/>
      <c r="AH465" s="14"/>
      <c r="AI465" s="10" t="n">
        <f aca="false">+H465-I465</f>
        <v>14.9</v>
      </c>
      <c r="AJ465" s="139" t="n">
        <f aca="false">+I465/H465</f>
        <v>0.636585365853659</v>
      </c>
      <c r="AK465" s="140" t="n">
        <f aca="false">IF(AB465&gt;=1,H465-I465,"on going")</f>
        <v>14.9</v>
      </c>
      <c r="AL465" s="2"/>
      <c r="AM465" s="142"/>
      <c r="AN465" s="142"/>
      <c r="AO465" s="142"/>
      <c r="AP465" s="141"/>
      <c r="AQ465" s="142"/>
      <c r="AR465" s="141"/>
      <c r="AS465" s="141"/>
      <c r="AT465" s="141"/>
      <c r="AU465" s="142"/>
      <c r="AV465" s="142"/>
      <c r="AW465" s="142"/>
      <c r="AX465" s="141"/>
      <c r="AY465" s="14"/>
      <c r="AZ465" s="14"/>
      <c r="BA465" s="13" t="str">
        <f aca="false">IF(I465=0,"NSP","Exe")</f>
        <v>Exe</v>
      </c>
      <c r="BB465" s="6" t="s">
        <v>253</v>
      </c>
      <c r="BC465" s="20"/>
      <c r="BD465" s="14"/>
    </row>
    <row collapsed="false" customFormat="false" customHeight="false" hidden="false" ht="15" outlineLevel="0" r="466">
      <c r="B466" s="6" t="s">
        <v>33</v>
      </c>
      <c r="C466" s="6" t="e">
        <f aca="false">IF(B466&lt;&gt;B465,VLOOKUP(B466,#REF!!$A$1:$B$21,2)*1000+1,C465+1)</f>
        <v>#REF!</v>
      </c>
      <c r="D466" s="6" t="s">
        <v>250</v>
      </c>
      <c r="E466" s="6" t="s">
        <v>6443</v>
      </c>
      <c r="F466" s="8" t="s">
        <v>6444</v>
      </c>
      <c r="G466" s="17" t="n">
        <v>68.37</v>
      </c>
      <c r="H466" s="17" t="n">
        <v>57.16</v>
      </c>
      <c r="I466" s="17" t="n">
        <v>41.77</v>
      </c>
      <c r="J466" s="138" t="n">
        <v>306</v>
      </c>
      <c r="K466" s="6" t="s">
        <v>5367</v>
      </c>
      <c r="L466" s="6" t="n">
        <v>1</v>
      </c>
      <c r="M466" s="20"/>
      <c r="N466" s="14"/>
      <c r="O466" s="14"/>
      <c r="P466" s="14"/>
      <c r="Q466" s="14"/>
      <c r="R466" s="14"/>
      <c r="S466" s="14"/>
      <c r="T466" s="14"/>
      <c r="U466" s="14"/>
      <c r="V466" s="14"/>
      <c r="W466" s="14"/>
      <c r="X466" s="14"/>
      <c r="Y466" s="14"/>
      <c r="Z466" s="14"/>
      <c r="AA466" s="14"/>
      <c r="AB466" s="6" t="n">
        <v>1</v>
      </c>
      <c r="AC466" s="6" t="s">
        <v>286</v>
      </c>
      <c r="AD466" s="6" t="s">
        <v>5728</v>
      </c>
      <c r="AE466" s="14"/>
      <c r="AF466" s="14"/>
      <c r="AG466" s="14"/>
      <c r="AH466" s="14"/>
      <c r="AI466" s="10" t="n">
        <f aca="false">+H466-I466</f>
        <v>15.39</v>
      </c>
      <c r="AJ466" s="139" t="n">
        <f aca="false">+I466/H466</f>
        <v>0.73075577326802</v>
      </c>
      <c r="AK466" s="140" t="n">
        <f aca="false">IF(AB466&gt;=1,H466-I466,"on going")</f>
        <v>15.39</v>
      </c>
      <c r="AL466" s="2"/>
      <c r="AM466" s="142"/>
      <c r="AN466" s="142"/>
      <c r="AO466" s="142"/>
      <c r="AP466" s="141"/>
      <c r="AQ466" s="142"/>
      <c r="AR466" s="141"/>
      <c r="AS466" s="141"/>
      <c r="AT466" s="141"/>
      <c r="AU466" s="142"/>
      <c r="AV466" s="142"/>
      <c r="AW466" s="142"/>
      <c r="AX466" s="141"/>
      <c r="AY466" s="14"/>
      <c r="AZ466" s="14"/>
      <c r="BA466" s="13" t="str">
        <f aca="false">IF(I466=0,"NSP","Exe")</f>
        <v>Exe</v>
      </c>
      <c r="BB466" s="6" t="s">
        <v>253</v>
      </c>
      <c r="BC466" s="20"/>
      <c r="BD466" s="14"/>
    </row>
    <row collapsed="false" customFormat="false" customHeight="false" hidden="false" ht="15" outlineLevel="0" r="467">
      <c r="B467" s="6" t="s">
        <v>33</v>
      </c>
      <c r="C467" s="6" t="e">
        <f aca="false">IF(B467&lt;&gt;B466,VLOOKUP(B467,#REF!!$A$1:$B$21,2)*1000+1,C466+1)</f>
        <v>#REF!</v>
      </c>
      <c r="D467" s="6" t="s">
        <v>250</v>
      </c>
      <c r="E467" s="6" t="s">
        <v>6445</v>
      </c>
      <c r="F467" s="8" t="s">
        <v>6446</v>
      </c>
      <c r="G467" s="17" t="n">
        <v>17.04</v>
      </c>
      <c r="H467" s="17" t="n">
        <v>14.24</v>
      </c>
      <c r="I467" s="17" t="n">
        <v>13.1</v>
      </c>
      <c r="J467" s="138" t="n">
        <v>194</v>
      </c>
      <c r="K467" s="6" t="s">
        <v>5367</v>
      </c>
      <c r="L467" s="6" t="n">
        <v>1</v>
      </c>
      <c r="M467" s="20"/>
      <c r="N467" s="14"/>
      <c r="O467" s="14"/>
      <c r="P467" s="14"/>
      <c r="Q467" s="14"/>
      <c r="R467" s="14"/>
      <c r="S467" s="14"/>
      <c r="T467" s="14"/>
      <c r="U467" s="14"/>
      <c r="V467" s="14"/>
      <c r="W467" s="14"/>
      <c r="X467" s="14"/>
      <c r="Y467" s="14"/>
      <c r="Z467" s="14"/>
      <c r="AA467" s="14"/>
      <c r="AB467" s="6"/>
      <c r="AC467" s="6" t="s">
        <v>286</v>
      </c>
      <c r="AD467" s="6" t="s">
        <v>5728</v>
      </c>
      <c r="AE467" s="14"/>
      <c r="AF467" s="14"/>
      <c r="AG467" s="14"/>
      <c r="AH467" s="14"/>
      <c r="AI467" s="10" t="n">
        <f aca="false">+H467-I467</f>
        <v>1.14</v>
      </c>
      <c r="AJ467" s="139" t="n">
        <f aca="false">+I467/H467</f>
        <v>0.919943820224719</v>
      </c>
      <c r="AK467" s="140" t="n">
        <f aca="false">IF(AB467&gt;=1,H467-I467,"on going")</f>
        <v>0</v>
      </c>
      <c r="AL467" s="2"/>
      <c r="AM467" s="142"/>
      <c r="AN467" s="142"/>
      <c r="AO467" s="142"/>
      <c r="AP467" s="153"/>
      <c r="AQ467" s="142"/>
      <c r="AR467" s="141"/>
      <c r="AS467" s="141"/>
      <c r="AT467" s="141"/>
      <c r="AU467" s="142"/>
      <c r="AV467" s="142"/>
      <c r="AW467" s="142"/>
      <c r="AX467" s="141"/>
      <c r="AY467" s="14"/>
      <c r="AZ467" s="14"/>
      <c r="BA467" s="13" t="str">
        <f aca="false">IF(I467=0,"NSP","Exe")</f>
        <v>Exe</v>
      </c>
      <c r="BB467" s="6" t="s">
        <v>253</v>
      </c>
      <c r="BC467" s="20"/>
      <c r="BD467" s="14"/>
    </row>
    <row collapsed="false" customFormat="false" customHeight="false" hidden="false" ht="15" outlineLevel="0" r="468">
      <c r="B468" s="6" t="s">
        <v>33</v>
      </c>
      <c r="C468" s="6" t="e">
        <f aca="false">IF(B468&lt;&gt;B467,VLOOKUP(B468,#REF!!$A$1:$B$21,2)*1000+1,C467+1)</f>
        <v>#REF!</v>
      </c>
      <c r="D468" s="6" t="s">
        <v>250</v>
      </c>
      <c r="E468" s="6" t="s">
        <v>6447</v>
      </c>
      <c r="F468" s="8" t="s">
        <v>6448</v>
      </c>
      <c r="G468" s="17" t="n">
        <v>23.68</v>
      </c>
      <c r="H468" s="17" t="n">
        <v>19.8</v>
      </c>
      <c r="I468" s="17" t="n">
        <v>1.65</v>
      </c>
      <c r="J468" s="138" t="n">
        <v>239</v>
      </c>
      <c r="K468" s="6" t="s">
        <v>5367</v>
      </c>
      <c r="L468" s="6" t="n">
        <v>1</v>
      </c>
      <c r="M468" s="20"/>
      <c r="N468" s="14"/>
      <c r="O468" s="14"/>
      <c r="P468" s="14"/>
      <c r="Q468" s="14"/>
      <c r="R468" s="14"/>
      <c r="S468" s="14"/>
      <c r="T468" s="14"/>
      <c r="U468" s="14"/>
      <c r="V468" s="14"/>
      <c r="W468" s="14"/>
      <c r="X468" s="14"/>
      <c r="Y468" s="14"/>
      <c r="Z468" s="14"/>
      <c r="AA468" s="14"/>
      <c r="AB468" s="6"/>
      <c r="AC468" s="6" t="s">
        <v>286</v>
      </c>
      <c r="AD468" s="6" t="s">
        <v>5728</v>
      </c>
      <c r="AE468" s="14"/>
      <c r="AF468" s="14"/>
      <c r="AG468" s="14"/>
      <c r="AH468" s="14"/>
      <c r="AI468" s="10" t="n">
        <f aca="false">+H468-I468</f>
        <v>18.15</v>
      </c>
      <c r="AJ468" s="139" t="n">
        <f aca="false">+I468/H468</f>
        <v>0.0833333333333333</v>
      </c>
      <c r="AK468" s="140" t="n">
        <f aca="false">IF(AB468&gt;=1,H468-I468,"on going")</f>
        <v>0</v>
      </c>
      <c r="AL468" s="2"/>
      <c r="AM468" s="142"/>
      <c r="AN468" s="142"/>
      <c r="AO468" s="142"/>
      <c r="AP468" s="141"/>
      <c r="AQ468" s="142"/>
      <c r="AR468" s="141"/>
      <c r="AS468" s="141"/>
      <c r="AT468" s="141"/>
      <c r="AU468" s="142"/>
      <c r="AV468" s="142"/>
      <c r="AW468" s="142"/>
      <c r="AX468" s="141"/>
      <c r="AY468" s="14"/>
      <c r="AZ468" s="14"/>
      <c r="BA468" s="13" t="str">
        <f aca="false">IF(I468=0,"NSP","Exe")</f>
        <v>Exe</v>
      </c>
      <c r="BB468" s="6" t="s">
        <v>253</v>
      </c>
      <c r="BC468" s="20"/>
      <c r="BD468" s="14"/>
    </row>
    <row collapsed="false" customFormat="false" customHeight="false" hidden="false" ht="15" outlineLevel="0" r="469">
      <c r="B469" s="6" t="s">
        <v>33</v>
      </c>
      <c r="C469" s="6" t="e">
        <f aca="false">IF(B469&lt;&gt;B468,VLOOKUP(B469,#REF!!$A$1:$B$21,2)*1000+1,C468+1)</f>
        <v>#REF!</v>
      </c>
      <c r="D469" s="6" t="s">
        <v>250</v>
      </c>
      <c r="E469" s="6" t="s">
        <v>6449</v>
      </c>
      <c r="F469" s="8" t="s">
        <v>6450</v>
      </c>
      <c r="G469" s="17" t="n">
        <v>98.29</v>
      </c>
      <c r="H469" s="17" t="n">
        <v>82.17</v>
      </c>
      <c r="I469" s="17" t="n">
        <v>0</v>
      </c>
      <c r="J469" s="138" t="n">
        <v>257</v>
      </c>
      <c r="K469" s="6" t="s">
        <v>5367</v>
      </c>
      <c r="L469" s="143" t="s">
        <v>5398</v>
      </c>
      <c r="M469" s="20"/>
      <c r="N469" s="14"/>
      <c r="O469" s="14"/>
      <c r="P469" s="14"/>
      <c r="Q469" s="14"/>
      <c r="R469" s="14"/>
      <c r="S469" s="14"/>
      <c r="T469" s="14"/>
      <c r="U469" s="14"/>
      <c r="V469" s="14"/>
      <c r="W469" s="14"/>
      <c r="X469" s="14"/>
      <c r="Y469" s="14"/>
      <c r="Z469" s="14"/>
      <c r="AA469" s="14"/>
      <c r="AB469" s="6"/>
      <c r="AC469" s="6" t="s">
        <v>286</v>
      </c>
      <c r="AD469" s="6" t="s">
        <v>5728</v>
      </c>
      <c r="AE469" s="14"/>
      <c r="AF469" s="14"/>
      <c r="AG469" s="14"/>
      <c r="AH469" s="14"/>
      <c r="AI469" s="10" t="n">
        <f aca="false">+H469-I469</f>
        <v>82.17</v>
      </c>
      <c r="AJ469" s="139" t="n">
        <f aca="false">+I469/H469</f>
        <v>0</v>
      </c>
      <c r="AK469" s="140" t="n">
        <f aca="false">IF(AB469&gt;=1,H469-I469,"on going")</f>
        <v>0</v>
      </c>
      <c r="AL469" s="2"/>
      <c r="AM469" s="142"/>
      <c r="AN469" s="142"/>
      <c r="AO469" s="142"/>
      <c r="AP469" s="141"/>
      <c r="AQ469" s="142"/>
      <c r="AR469" s="141"/>
      <c r="AS469" s="141"/>
      <c r="AT469" s="141"/>
      <c r="AU469" s="142"/>
      <c r="AV469" s="142"/>
      <c r="AW469" s="142"/>
      <c r="AX469" s="141"/>
      <c r="AY469" s="14"/>
      <c r="AZ469" s="14"/>
      <c r="BA469" s="13" t="str">
        <f aca="false">IF(I469=0,"NSP","Exe")</f>
        <v>NSP</v>
      </c>
      <c r="BB469" s="6" t="s">
        <v>253</v>
      </c>
      <c r="BC469" s="20"/>
      <c r="BD469" s="14"/>
    </row>
    <row collapsed="false" customFormat="false" customHeight="false" hidden="false" ht="15" outlineLevel="0" r="470">
      <c r="B470" s="6" t="s">
        <v>33</v>
      </c>
      <c r="C470" s="6" t="e">
        <f aca="false">IF(B470&lt;&gt;B469,VLOOKUP(B470,#REF!!$A$1:$B$21,2)*1000+1,C469+1)</f>
        <v>#REF!</v>
      </c>
      <c r="D470" s="6" t="s">
        <v>250</v>
      </c>
      <c r="E470" s="6" t="s">
        <v>6451</v>
      </c>
      <c r="F470" s="8" t="s">
        <v>6452</v>
      </c>
      <c r="G470" s="17" t="n">
        <v>37.66</v>
      </c>
      <c r="H470" s="17" t="n">
        <v>31.48</v>
      </c>
      <c r="I470" s="17" t="n">
        <v>29.92</v>
      </c>
      <c r="J470" s="138" t="n">
        <v>210</v>
      </c>
      <c r="K470" s="6" t="s">
        <v>5367</v>
      </c>
      <c r="L470" s="6" t="n">
        <v>1</v>
      </c>
      <c r="M470" s="20"/>
      <c r="N470" s="14"/>
      <c r="O470" s="14"/>
      <c r="P470" s="14"/>
      <c r="Q470" s="14"/>
      <c r="R470" s="14"/>
      <c r="S470" s="14"/>
      <c r="T470" s="14"/>
      <c r="U470" s="14"/>
      <c r="V470" s="14"/>
      <c r="W470" s="14"/>
      <c r="X470" s="14"/>
      <c r="Y470" s="14"/>
      <c r="Z470" s="14"/>
      <c r="AA470" s="14"/>
      <c r="AB470" s="6" t="n">
        <v>1</v>
      </c>
      <c r="AC470" s="6" t="s">
        <v>286</v>
      </c>
      <c r="AD470" s="6" t="s">
        <v>5728</v>
      </c>
      <c r="AE470" s="14"/>
      <c r="AF470" s="14"/>
      <c r="AG470" s="14"/>
      <c r="AH470" s="14"/>
      <c r="AI470" s="10" t="n">
        <f aca="false">+H470-I470</f>
        <v>1.56</v>
      </c>
      <c r="AJ470" s="139" t="n">
        <f aca="false">+I470/H470</f>
        <v>0.950444726810673</v>
      </c>
      <c r="AK470" s="140" t="n">
        <f aca="false">IF(AB470&gt;=1,H470-I470,"on going")</f>
        <v>1.56</v>
      </c>
      <c r="AL470" s="2"/>
      <c r="AM470" s="142"/>
      <c r="AN470" s="142"/>
      <c r="AO470" s="142"/>
      <c r="AP470" s="141"/>
      <c r="AQ470" s="142"/>
      <c r="AR470" s="142"/>
      <c r="AS470" s="141"/>
      <c r="AT470" s="141"/>
      <c r="AU470" s="142"/>
      <c r="AV470" s="142"/>
      <c r="AW470" s="142"/>
      <c r="AX470" s="141"/>
      <c r="AY470" s="14"/>
      <c r="AZ470" s="14"/>
      <c r="BA470" s="13" t="str">
        <f aca="false">IF(I470=0,"NSP","Exe")</f>
        <v>Exe</v>
      </c>
      <c r="BB470" s="6" t="s">
        <v>253</v>
      </c>
      <c r="BC470" s="20"/>
      <c r="BD470" s="14"/>
    </row>
    <row collapsed="false" customFormat="false" customHeight="false" hidden="false" ht="15" outlineLevel="0" r="471">
      <c r="B471" s="6" t="s">
        <v>48</v>
      </c>
      <c r="C471" s="6" t="e">
        <f aca="false">IF(B471&lt;&gt;B470,VLOOKUP(B471,#REF!!$A$1:$B$21,2)*1000+1,C470+1)</f>
        <v>#REF!</v>
      </c>
      <c r="D471" s="6" t="s">
        <v>250</v>
      </c>
      <c r="E471" s="6" t="s">
        <v>6453</v>
      </c>
      <c r="F471" s="8" t="s">
        <v>6454</v>
      </c>
      <c r="G471" s="17" t="n">
        <v>81.36</v>
      </c>
      <c r="H471" s="17" t="n">
        <v>68.02</v>
      </c>
      <c r="I471" s="17" t="n">
        <v>24.87</v>
      </c>
      <c r="J471" s="138" t="n">
        <v>214</v>
      </c>
      <c r="K471" s="6" t="s">
        <v>5367</v>
      </c>
      <c r="L471" s="6" t="n">
        <v>1</v>
      </c>
      <c r="M471" s="20"/>
      <c r="N471" s="14"/>
      <c r="O471" s="14"/>
      <c r="P471" s="14"/>
      <c r="Q471" s="14"/>
      <c r="R471" s="14"/>
      <c r="S471" s="14"/>
      <c r="T471" s="14"/>
      <c r="U471" s="14"/>
      <c r="V471" s="14"/>
      <c r="W471" s="14"/>
      <c r="X471" s="14"/>
      <c r="Y471" s="14"/>
      <c r="Z471" s="14"/>
      <c r="AA471" s="14"/>
      <c r="AB471" s="6" t="n">
        <v>1</v>
      </c>
      <c r="AC471" s="6" t="s">
        <v>286</v>
      </c>
      <c r="AD471" s="6" t="s">
        <v>5728</v>
      </c>
      <c r="AE471" s="14"/>
      <c r="AF471" s="14"/>
      <c r="AG471" s="14"/>
      <c r="AH471" s="14"/>
      <c r="AI471" s="10" t="n">
        <f aca="false">+H471-I471</f>
        <v>43.15</v>
      </c>
      <c r="AJ471" s="139" t="n">
        <f aca="false">+I471/H471</f>
        <v>0.365627756542193</v>
      </c>
      <c r="AK471" s="140" t="n">
        <f aca="false">IF(AB471&gt;=1,H471-I471,"on going")</f>
        <v>43.15</v>
      </c>
      <c r="AL471" s="2"/>
      <c r="AM471" s="142"/>
      <c r="AN471" s="142"/>
      <c r="AO471" s="142"/>
      <c r="AP471" s="141"/>
      <c r="AQ471" s="142"/>
      <c r="AR471" s="141"/>
      <c r="AS471" s="141"/>
      <c r="AT471" s="141"/>
      <c r="AU471" s="142"/>
      <c r="AV471" s="142"/>
      <c r="AW471" s="142"/>
      <c r="AX471" s="141"/>
      <c r="AY471" s="14"/>
      <c r="AZ471" s="21"/>
      <c r="BA471" s="13" t="str">
        <f aca="false">IF(I471=0,"NSP","Exe")</f>
        <v>Exe</v>
      </c>
      <c r="BB471" s="6" t="s">
        <v>253</v>
      </c>
      <c r="BC471" s="20"/>
      <c r="BD471" s="14"/>
    </row>
    <row collapsed="false" customFormat="false" customHeight="false" hidden="false" ht="15" outlineLevel="0" r="472">
      <c r="B472" s="6" t="s">
        <v>33</v>
      </c>
      <c r="C472" s="6" t="e">
        <f aca="false">IF(B472&lt;&gt;B471,VLOOKUP(B472,#REF!!$A$1:$B$21,2)*1000+1,C471+1)</f>
        <v>#REF!</v>
      </c>
      <c r="D472" s="6" t="s">
        <v>250</v>
      </c>
      <c r="E472" s="6" t="s">
        <v>6455</v>
      </c>
      <c r="F472" s="8" t="s">
        <v>6456</v>
      </c>
      <c r="G472" s="17" t="n">
        <v>30.8</v>
      </c>
      <c r="H472" s="17" t="n">
        <v>25.75</v>
      </c>
      <c r="I472" s="17" t="n">
        <v>15.28</v>
      </c>
      <c r="J472" s="138" t="n">
        <v>347</v>
      </c>
      <c r="K472" s="6" t="s">
        <v>5367</v>
      </c>
      <c r="L472" s="6" t="n">
        <v>1</v>
      </c>
      <c r="M472" s="20"/>
      <c r="N472" s="14"/>
      <c r="O472" s="14"/>
      <c r="P472" s="14"/>
      <c r="Q472" s="14"/>
      <c r="R472" s="14"/>
      <c r="S472" s="14"/>
      <c r="T472" s="14"/>
      <c r="U472" s="14"/>
      <c r="V472" s="14"/>
      <c r="W472" s="14"/>
      <c r="X472" s="14"/>
      <c r="Y472" s="14"/>
      <c r="Z472" s="14"/>
      <c r="AA472" s="14"/>
      <c r="AB472" s="6" t="n">
        <v>1</v>
      </c>
      <c r="AC472" s="6" t="s">
        <v>286</v>
      </c>
      <c r="AD472" s="6" t="s">
        <v>5728</v>
      </c>
      <c r="AE472" s="14"/>
      <c r="AF472" s="14"/>
      <c r="AG472" s="14"/>
      <c r="AH472" s="14"/>
      <c r="AI472" s="10" t="n">
        <f aca="false">+H472-I472</f>
        <v>10.47</v>
      </c>
      <c r="AJ472" s="139" t="n">
        <f aca="false">+I472/H472</f>
        <v>0.593398058252427</v>
      </c>
      <c r="AK472" s="140" t="n">
        <f aca="false">IF(AB472&gt;=1,H472-I472,"on going")</f>
        <v>10.47</v>
      </c>
      <c r="AL472" s="2"/>
      <c r="AM472" s="142"/>
      <c r="AN472" s="142"/>
      <c r="AO472" s="142"/>
      <c r="AP472" s="141"/>
      <c r="AQ472" s="142"/>
      <c r="AR472" s="142"/>
      <c r="AS472" s="141"/>
      <c r="AT472" s="141"/>
      <c r="AU472" s="142"/>
      <c r="AV472" s="142"/>
      <c r="AW472" s="142"/>
      <c r="AX472" s="141"/>
      <c r="AY472" s="14"/>
      <c r="AZ472" s="14"/>
      <c r="BA472" s="13" t="str">
        <f aca="false">IF(I472=0,"NSP","Exe")</f>
        <v>Exe</v>
      </c>
      <c r="BB472" s="6" t="s">
        <v>253</v>
      </c>
      <c r="BC472" s="20"/>
      <c r="BD472" s="14"/>
    </row>
    <row collapsed="false" customFormat="false" customHeight="false" hidden="false" ht="15" outlineLevel="0" r="473">
      <c r="B473" s="6" t="s">
        <v>33</v>
      </c>
      <c r="C473" s="6" t="e">
        <f aca="false">IF(B473&lt;&gt;B472,VLOOKUP(B473,#REF!!$A$1:$B$21,2)*1000+1,C472+1)</f>
        <v>#REF!</v>
      </c>
      <c r="D473" s="6" t="s">
        <v>250</v>
      </c>
      <c r="E473" s="6" t="s">
        <v>6457</v>
      </c>
      <c r="F473" s="8" t="s">
        <v>6458</v>
      </c>
      <c r="G473" s="17" t="n">
        <v>76.26</v>
      </c>
      <c r="H473" s="17" t="n">
        <v>63.75</v>
      </c>
      <c r="I473" s="17" t="n">
        <v>0</v>
      </c>
      <c r="J473" s="138" t="n">
        <v>260</v>
      </c>
      <c r="K473" s="6" t="s">
        <v>5367</v>
      </c>
      <c r="L473" s="6" t="n">
        <v>1</v>
      </c>
      <c r="M473" s="20"/>
      <c r="N473" s="14"/>
      <c r="O473" s="14"/>
      <c r="P473" s="14"/>
      <c r="Q473" s="14"/>
      <c r="R473" s="14"/>
      <c r="S473" s="14"/>
      <c r="T473" s="14"/>
      <c r="U473" s="14"/>
      <c r="V473" s="14"/>
      <c r="W473" s="14"/>
      <c r="X473" s="14"/>
      <c r="Y473" s="14"/>
      <c r="Z473" s="14"/>
      <c r="AA473" s="14"/>
      <c r="AB473" s="6"/>
      <c r="AC473" s="6" t="s">
        <v>286</v>
      </c>
      <c r="AD473" s="6" t="s">
        <v>5728</v>
      </c>
      <c r="AE473" s="14"/>
      <c r="AF473" s="14"/>
      <c r="AG473" s="14"/>
      <c r="AH473" s="14"/>
      <c r="AI473" s="10" t="n">
        <f aca="false">+H473-I473</f>
        <v>63.75</v>
      </c>
      <c r="AJ473" s="139" t="n">
        <f aca="false">+I473/H473</f>
        <v>0</v>
      </c>
      <c r="AK473" s="140" t="n">
        <f aca="false">IF(AB473&gt;=1,H473-I473,"on going")</f>
        <v>0</v>
      </c>
      <c r="AL473" s="2"/>
      <c r="AM473" s="142"/>
      <c r="AN473" s="142"/>
      <c r="AO473" s="142"/>
      <c r="AP473" s="141"/>
      <c r="AQ473" s="142"/>
      <c r="AR473" s="142"/>
      <c r="AS473" s="141"/>
      <c r="AT473" s="141"/>
      <c r="AU473" s="142"/>
      <c r="AV473" s="142"/>
      <c r="AW473" s="142"/>
      <c r="AX473" s="150"/>
      <c r="AY473" s="14"/>
      <c r="AZ473" s="14"/>
      <c r="BA473" s="13" t="str">
        <f aca="false">IF(I473=0,"NSP","Exe")</f>
        <v>NSP</v>
      </c>
      <c r="BB473" s="6" t="s">
        <v>253</v>
      </c>
      <c r="BC473" s="20"/>
      <c r="BD473" s="14"/>
    </row>
    <row collapsed="false" customFormat="false" customHeight="false" hidden="false" ht="15" outlineLevel="0" r="474">
      <c r="B474" s="6" t="s">
        <v>33</v>
      </c>
      <c r="C474" s="6" t="e">
        <f aca="false">IF(B474&lt;&gt;B473,VLOOKUP(B474,#REF!!$A$1:$B$21,2)*1000+1,C473+1)</f>
        <v>#REF!</v>
      </c>
      <c r="D474" s="6" t="s">
        <v>250</v>
      </c>
      <c r="E474" s="6" t="s">
        <v>6459</v>
      </c>
      <c r="F474" s="8" t="s">
        <v>6460</v>
      </c>
      <c r="G474" s="17" t="n">
        <v>59.58</v>
      </c>
      <c r="H474" s="17" t="n">
        <v>49.81</v>
      </c>
      <c r="I474" s="17" t="n">
        <v>46.75</v>
      </c>
      <c r="J474" s="138" t="n">
        <v>253</v>
      </c>
      <c r="K474" s="6" t="s">
        <v>5367</v>
      </c>
      <c r="L474" s="6" t="n">
        <v>1</v>
      </c>
      <c r="M474" s="20"/>
      <c r="N474" s="14"/>
      <c r="O474" s="14"/>
      <c r="P474" s="14"/>
      <c r="Q474" s="14"/>
      <c r="R474" s="14"/>
      <c r="S474" s="14"/>
      <c r="T474" s="14"/>
      <c r="U474" s="14"/>
      <c r="V474" s="14"/>
      <c r="W474" s="14"/>
      <c r="X474" s="14"/>
      <c r="Y474" s="14"/>
      <c r="Z474" s="14"/>
      <c r="AA474" s="14"/>
      <c r="AB474" s="6" t="n">
        <v>1</v>
      </c>
      <c r="AC474" s="6" t="s">
        <v>286</v>
      </c>
      <c r="AD474" s="6" t="s">
        <v>5728</v>
      </c>
      <c r="AE474" s="14"/>
      <c r="AF474" s="14"/>
      <c r="AG474" s="14"/>
      <c r="AH474" s="14"/>
      <c r="AI474" s="10" t="n">
        <f aca="false">+H474-I474</f>
        <v>3.06</v>
      </c>
      <c r="AJ474" s="139" t="n">
        <f aca="false">+I474/H474</f>
        <v>0.938566552901024</v>
      </c>
      <c r="AK474" s="140" t="n">
        <f aca="false">IF(AB474&gt;=1,H474-I474,"on going")</f>
        <v>3.06</v>
      </c>
      <c r="AL474" s="2"/>
      <c r="AM474" s="142"/>
      <c r="AN474" s="142"/>
      <c r="AO474" s="142"/>
      <c r="AP474" s="141"/>
      <c r="AQ474" s="142"/>
      <c r="AR474" s="142"/>
      <c r="AS474" s="141"/>
      <c r="AT474" s="141"/>
      <c r="AU474" s="142"/>
      <c r="AV474" s="142"/>
      <c r="AW474" s="142"/>
      <c r="AX474" s="141"/>
      <c r="AY474" s="14"/>
      <c r="AZ474" s="14"/>
      <c r="BA474" s="13" t="str">
        <f aca="false">IF(I474=0,"NSP","Exe")</f>
        <v>Exe</v>
      </c>
      <c r="BB474" s="6" t="s">
        <v>253</v>
      </c>
      <c r="BC474" s="20"/>
      <c r="BD474" s="11"/>
    </row>
    <row collapsed="false" customFormat="false" customHeight="false" hidden="false" ht="15" outlineLevel="0" r="475">
      <c r="B475" s="6" t="s">
        <v>33</v>
      </c>
      <c r="C475" s="6" t="e">
        <f aca="false">IF(B475&lt;&gt;B474,VLOOKUP(B475,#REF!!$A$1:$B$21,2)*1000+1,C474+1)</f>
        <v>#REF!</v>
      </c>
      <c r="D475" s="6" t="s">
        <v>250</v>
      </c>
      <c r="E475" s="6" t="s">
        <v>6461</v>
      </c>
      <c r="F475" s="8" t="s">
        <v>6462</v>
      </c>
      <c r="G475" s="17" t="n">
        <v>35.6</v>
      </c>
      <c r="H475" s="17" t="n">
        <v>29.76</v>
      </c>
      <c r="I475" s="17" t="n">
        <v>21.02</v>
      </c>
      <c r="J475" s="138" t="n">
        <v>398</v>
      </c>
      <c r="K475" s="6" t="s">
        <v>5367</v>
      </c>
      <c r="L475" s="6" t="n">
        <v>1</v>
      </c>
      <c r="M475" s="20"/>
      <c r="N475" s="14"/>
      <c r="O475" s="14"/>
      <c r="P475" s="14"/>
      <c r="Q475" s="14"/>
      <c r="R475" s="14"/>
      <c r="S475" s="14"/>
      <c r="T475" s="14"/>
      <c r="U475" s="14"/>
      <c r="V475" s="14"/>
      <c r="W475" s="14"/>
      <c r="X475" s="14"/>
      <c r="Y475" s="14"/>
      <c r="Z475" s="14"/>
      <c r="AA475" s="14"/>
      <c r="AB475" s="6" t="n">
        <v>1</v>
      </c>
      <c r="AC475" s="6" t="s">
        <v>286</v>
      </c>
      <c r="AD475" s="6" t="s">
        <v>5728</v>
      </c>
      <c r="AE475" s="14"/>
      <c r="AF475" s="14"/>
      <c r="AG475" s="14"/>
      <c r="AH475" s="14"/>
      <c r="AI475" s="10" t="n">
        <f aca="false">+H475-I475</f>
        <v>8.74</v>
      </c>
      <c r="AJ475" s="139" t="n">
        <f aca="false">+I475/H475</f>
        <v>0.706317204301075</v>
      </c>
      <c r="AK475" s="140" t="n">
        <f aca="false">IF(AB475&gt;=1,H475-I475,"on going")</f>
        <v>8.74</v>
      </c>
      <c r="AL475" s="2"/>
      <c r="AM475" s="142"/>
      <c r="AN475" s="142"/>
      <c r="AO475" s="142"/>
      <c r="AP475" s="141"/>
      <c r="AQ475" s="142"/>
      <c r="AR475" s="142"/>
      <c r="AS475" s="141"/>
      <c r="AT475" s="141"/>
      <c r="AU475" s="142"/>
      <c r="AV475" s="142"/>
      <c r="AW475" s="142"/>
      <c r="AX475" s="141"/>
      <c r="AY475" s="14"/>
      <c r="AZ475" s="11"/>
      <c r="BA475" s="13" t="str">
        <f aca="false">IF(I475=0,"NSP","Exe")</f>
        <v>Exe</v>
      </c>
      <c r="BB475" s="6" t="s">
        <v>253</v>
      </c>
      <c r="BC475" s="20"/>
      <c r="BD475" s="11"/>
    </row>
    <row collapsed="false" customFormat="false" customHeight="false" hidden="false" ht="15" outlineLevel="0" r="476">
      <c r="B476" s="6" t="s">
        <v>33</v>
      </c>
      <c r="C476" s="6" t="e">
        <f aca="false">IF(B476&lt;&gt;B475,VLOOKUP(B476,#REF!!$A$1:$B$21,2)*1000+1,C475+1)</f>
        <v>#REF!</v>
      </c>
      <c r="D476" s="6" t="s">
        <v>250</v>
      </c>
      <c r="E476" s="6" t="s">
        <v>6463</v>
      </c>
      <c r="F476" s="8" t="s">
        <v>6464</v>
      </c>
      <c r="G476" s="17" t="n">
        <v>16.33</v>
      </c>
      <c r="H476" s="17" t="n">
        <v>13.65</v>
      </c>
      <c r="I476" s="17" t="n">
        <v>7.7</v>
      </c>
      <c r="J476" s="138" t="n">
        <v>120</v>
      </c>
      <c r="K476" s="6" t="s">
        <v>5367</v>
      </c>
      <c r="L476" s="6" t="n">
        <v>1</v>
      </c>
      <c r="M476" s="20"/>
      <c r="N476" s="14"/>
      <c r="O476" s="14"/>
      <c r="P476" s="14"/>
      <c r="Q476" s="14"/>
      <c r="R476" s="14"/>
      <c r="S476" s="14"/>
      <c r="T476" s="14"/>
      <c r="U476" s="14"/>
      <c r="V476" s="14"/>
      <c r="W476" s="14"/>
      <c r="X476" s="14"/>
      <c r="Y476" s="14"/>
      <c r="Z476" s="14"/>
      <c r="AA476" s="14"/>
      <c r="AB476" s="6" t="n">
        <v>1</v>
      </c>
      <c r="AC476" s="6" t="s">
        <v>286</v>
      </c>
      <c r="AD476" s="6" t="s">
        <v>5728</v>
      </c>
      <c r="AE476" s="14"/>
      <c r="AF476" s="14"/>
      <c r="AG476" s="14"/>
      <c r="AH476" s="14"/>
      <c r="AI476" s="10" t="n">
        <f aca="false">+H476-I476</f>
        <v>5.95</v>
      </c>
      <c r="AJ476" s="139" t="n">
        <f aca="false">+I476/H476</f>
        <v>0.564102564102564</v>
      </c>
      <c r="AK476" s="140" t="n">
        <f aca="false">IF(AB476&gt;=1,H476-I476,"on going")</f>
        <v>5.95</v>
      </c>
      <c r="AL476" s="2"/>
      <c r="AM476" s="142"/>
      <c r="AN476" s="142"/>
      <c r="AO476" s="142"/>
      <c r="AP476" s="141"/>
      <c r="AQ476" s="142"/>
      <c r="AR476" s="142"/>
      <c r="AS476" s="141"/>
      <c r="AT476" s="141"/>
      <c r="AU476" s="142"/>
      <c r="AV476" s="142"/>
      <c r="AW476" s="142"/>
      <c r="AX476" s="141"/>
      <c r="AY476" s="14"/>
      <c r="AZ476" s="11"/>
      <c r="BA476" s="13" t="str">
        <f aca="false">IF(I476=0,"NSP","Exe")</f>
        <v>Exe</v>
      </c>
      <c r="BB476" s="6" t="s">
        <v>253</v>
      </c>
      <c r="BC476" s="20"/>
      <c r="BD476" s="11"/>
    </row>
    <row collapsed="false" customFormat="false" customHeight="false" hidden="false" ht="15" outlineLevel="0" r="477">
      <c r="B477" s="6" t="s">
        <v>33</v>
      </c>
      <c r="C477" s="6" t="e">
        <f aca="false">IF(B477&lt;&gt;B476,VLOOKUP(B477,#REF!!$A$1:$B$21,2)*1000+1,C476+1)</f>
        <v>#REF!</v>
      </c>
      <c r="D477" s="6" t="s">
        <v>250</v>
      </c>
      <c r="E477" s="6" t="s">
        <v>6465</v>
      </c>
      <c r="F477" s="8" t="s">
        <v>6466</v>
      </c>
      <c r="G477" s="17" t="n">
        <v>59.73</v>
      </c>
      <c r="H477" s="17" t="n">
        <v>49.93</v>
      </c>
      <c r="I477" s="17" t="n">
        <v>38.93</v>
      </c>
      <c r="J477" s="138" t="n">
        <v>253</v>
      </c>
      <c r="K477" s="6" t="s">
        <v>5367</v>
      </c>
      <c r="L477" s="6" t="n">
        <v>1</v>
      </c>
      <c r="M477" s="20"/>
      <c r="N477" s="14"/>
      <c r="O477" s="14"/>
      <c r="P477" s="14"/>
      <c r="Q477" s="14"/>
      <c r="R477" s="14"/>
      <c r="S477" s="14"/>
      <c r="T477" s="14"/>
      <c r="U477" s="14"/>
      <c r="V477" s="14"/>
      <c r="W477" s="14"/>
      <c r="X477" s="14"/>
      <c r="Y477" s="14"/>
      <c r="Z477" s="14"/>
      <c r="AA477" s="14"/>
      <c r="AB477" s="6" t="n">
        <v>1</v>
      </c>
      <c r="AC477" s="6" t="s">
        <v>286</v>
      </c>
      <c r="AD477" s="6" t="s">
        <v>5728</v>
      </c>
      <c r="AE477" s="14"/>
      <c r="AF477" s="14"/>
      <c r="AG477" s="14"/>
      <c r="AH477" s="14"/>
      <c r="AI477" s="10" t="n">
        <f aca="false">+H477-I477</f>
        <v>11</v>
      </c>
      <c r="AJ477" s="139" t="n">
        <f aca="false">+I477/H477</f>
        <v>0.779691568195474</v>
      </c>
      <c r="AK477" s="140" t="n">
        <f aca="false">IF(AB477&gt;=1,H477-I477,"on going")</f>
        <v>11</v>
      </c>
      <c r="AL477" s="2"/>
      <c r="AM477" s="142"/>
      <c r="AN477" s="142"/>
      <c r="AO477" s="142"/>
      <c r="AP477" s="141"/>
      <c r="AQ477" s="142"/>
      <c r="AR477" s="142"/>
      <c r="AS477" s="141"/>
      <c r="AT477" s="141"/>
      <c r="AU477" s="142"/>
      <c r="AV477" s="142"/>
      <c r="AW477" s="142"/>
      <c r="AX477" s="141"/>
      <c r="AY477" s="14"/>
      <c r="AZ477" s="11"/>
      <c r="BA477" s="13" t="str">
        <f aca="false">IF(I477=0,"NSP","Exe")</f>
        <v>Exe</v>
      </c>
      <c r="BB477" s="6" t="s">
        <v>253</v>
      </c>
      <c r="BC477" s="20"/>
      <c r="BD477" s="11"/>
    </row>
    <row collapsed="false" customFormat="false" customHeight="false" hidden="false" ht="15" outlineLevel="0" r="478">
      <c r="B478" s="6" t="s">
        <v>33</v>
      </c>
      <c r="C478" s="6" t="e">
        <f aca="false">IF(B478&lt;&gt;B477,VLOOKUP(B478,#REF!!$A$1:$B$21,2)*1000+1,C477+1)</f>
        <v>#REF!</v>
      </c>
      <c r="D478" s="6" t="s">
        <v>250</v>
      </c>
      <c r="E478" s="6" t="s">
        <v>6467</v>
      </c>
      <c r="F478" s="8" t="s">
        <v>6468</v>
      </c>
      <c r="G478" s="17" t="n">
        <v>68.53</v>
      </c>
      <c r="H478" s="17" t="n">
        <v>57.29</v>
      </c>
      <c r="I478" s="17" t="n">
        <v>41.23</v>
      </c>
      <c r="J478" s="138" t="n">
        <v>341</v>
      </c>
      <c r="K478" s="6" t="s">
        <v>5367</v>
      </c>
      <c r="L478" s="6" t="n">
        <v>1</v>
      </c>
      <c r="M478" s="20"/>
      <c r="N478" s="14"/>
      <c r="O478" s="14"/>
      <c r="P478" s="14"/>
      <c r="Q478" s="14"/>
      <c r="R478" s="14"/>
      <c r="S478" s="14"/>
      <c r="T478" s="14"/>
      <c r="U478" s="14"/>
      <c r="V478" s="14"/>
      <c r="W478" s="14"/>
      <c r="X478" s="14"/>
      <c r="Y478" s="14"/>
      <c r="Z478" s="14"/>
      <c r="AA478" s="14"/>
      <c r="AB478" s="6" t="n">
        <v>1</v>
      </c>
      <c r="AC478" s="6" t="s">
        <v>286</v>
      </c>
      <c r="AD478" s="6" t="s">
        <v>5728</v>
      </c>
      <c r="AE478" s="14"/>
      <c r="AF478" s="14"/>
      <c r="AG478" s="14"/>
      <c r="AH478" s="14"/>
      <c r="AI478" s="10" t="n">
        <f aca="false">+H478-I478</f>
        <v>16.06</v>
      </c>
      <c r="AJ478" s="139" t="n">
        <f aca="false">+I478/H478</f>
        <v>0.719671844999127</v>
      </c>
      <c r="AK478" s="140" t="n">
        <f aca="false">IF(AB478&gt;=1,H478-I478,"on going")</f>
        <v>16.06</v>
      </c>
      <c r="AL478" s="2"/>
      <c r="AM478" s="142"/>
      <c r="AN478" s="142"/>
      <c r="AO478" s="142"/>
      <c r="AP478" s="141"/>
      <c r="AQ478" s="142"/>
      <c r="AR478" s="142"/>
      <c r="AS478" s="141"/>
      <c r="AT478" s="141"/>
      <c r="AU478" s="142"/>
      <c r="AV478" s="142"/>
      <c r="AW478" s="142"/>
      <c r="AX478" s="141"/>
      <c r="AY478" s="14"/>
      <c r="AZ478" s="11"/>
      <c r="BA478" s="13" t="str">
        <f aca="false">IF(I478=0,"NSP","Exe")</f>
        <v>Exe</v>
      </c>
      <c r="BB478" s="6" t="s">
        <v>253</v>
      </c>
      <c r="BC478" s="20"/>
      <c r="BD478" s="11"/>
    </row>
    <row collapsed="false" customFormat="false" customHeight="false" hidden="false" ht="15" outlineLevel="0" r="479">
      <c r="B479" s="6" t="s">
        <v>33</v>
      </c>
      <c r="C479" s="6" t="e">
        <f aca="false">IF(B479&lt;&gt;B478,VLOOKUP(B479,#REF!!$A$1:$B$21,2)*1000+1,C478+1)</f>
        <v>#REF!</v>
      </c>
      <c r="D479" s="6" t="s">
        <v>250</v>
      </c>
      <c r="E479" s="6" t="s">
        <v>6469</v>
      </c>
      <c r="F479" s="8" t="s">
        <v>6470</v>
      </c>
      <c r="G479" s="17" t="n">
        <v>101.11</v>
      </c>
      <c r="H479" s="17" t="n">
        <v>84.53</v>
      </c>
      <c r="I479" s="17" t="n">
        <v>68.31</v>
      </c>
      <c r="J479" s="138" t="n">
        <v>628</v>
      </c>
      <c r="K479" s="6" t="s">
        <v>5367</v>
      </c>
      <c r="L479" s="6" t="n">
        <v>1</v>
      </c>
      <c r="M479" s="20"/>
      <c r="N479" s="14"/>
      <c r="O479" s="14"/>
      <c r="P479" s="14"/>
      <c r="Q479" s="14"/>
      <c r="R479" s="14"/>
      <c r="S479" s="14"/>
      <c r="T479" s="14"/>
      <c r="U479" s="14"/>
      <c r="V479" s="14"/>
      <c r="W479" s="14"/>
      <c r="X479" s="14"/>
      <c r="Y479" s="14"/>
      <c r="Z479" s="14"/>
      <c r="AA479" s="14"/>
      <c r="AB479" s="6" t="n">
        <v>1</v>
      </c>
      <c r="AC479" s="6" t="s">
        <v>286</v>
      </c>
      <c r="AD479" s="6" t="s">
        <v>5728</v>
      </c>
      <c r="AE479" s="14"/>
      <c r="AF479" s="14"/>
      <c r="AG479" s="14"/>
      <c r="AH479" s="14"/>
      <c r="AI479" s="10" t="n">
        <f aca="false">+H479-I479</f>
        <v>16.22</v>
      </c>
      <c r="AJ479" s="139" t="n">
        <f aca="false">+I479/H479</f>
        <v>0.808115461966166</v>
      </c>
      <c r="AK479" s="140" t="n">
        <f aca="false">IF(AB479&gt;=1,H479-I479,"on going")</f>
        <v>16.22</v>
      </c>
      <c r="AL479" s="2"/>
      <c r="AM479" s="142"/>
      <c r="AN479" s="142"/>
      <c r="AO479" s="142"/>
      <c r="AP479" s="153"/>
      <c r="AQ479" s="142"/>
      <c r="AR479" s="142"/>
      <c r="AS479" s="141"/>
      <c r="AT479" s="141"/>
      <c r="AU479" s="142"/>
      <c r="AV479" s="142"/>
      <c r="AW479" s="142"/>
      <c r="AX479" s="141"/>
      <c r="AY479" s="14"/>
      <c r="AZ479" s="11"/>
      <c r="BA479" s="13" t="str">
        <f aca="false">IF(I479=0,"NSP","Exe")</f>
        <v>Exe</v>
      </c>
      <c r="BB479" s="6" t="s">
        <v>253</v>
      </c>
      <c r="BC479" s="20"/>
      <c r="BD479" s="11"/>
    </row>
    <row collapsed="false" customFormat="false" customHeight="false" hidden="false" ht="15" outlineLevel="0" r="480">
      <c r="B480" s="6" t="s">
        <v>33</v>
      </c>
      <c r="C480" s="6" t="e">
        <f aca="false">IF(B480&lt;&gt;B479,VLOOKUP(B480,#REF!!$A$1:$B$21,2)*1000+1,C479+1)</f>
        <v>#REF!</v>
      </c>
      <c r="D480" s="6" t="s">
        <v>250</v>
      </c>
      <c r="E480" s="6" t="s">
        <v>6471</v>
      </c>
      <c r="F480" s="8" t="s">
        <v>6472</v>
      </c>
      <c r="G480" s="17" t="n">
        <v>18.12</v>
      </c>
      <c r="H480" s="17" t="n">
        <v>15.15</v>
      </c>
      <c r="I480" s="17" t="n">
        <v>8.75</v>
      </c>
      <c r="J480" s="138" t="n">
        <v>131</v>
      </c>
      <c r="K480" s="6" t="s">
        <v>5367</v>
      </c>
      <c r="L480" s="6" t="n">
        <v>1</v>
      </c>
      <c r="M480" s="20"/>
      <c r="N480" s="14"/>
      <c r="O480" s="14"/>
      <c r="P480" s="14"/>
      <c r="Q480" s="14"/>
      <c r="R480" s="14"/>
      <c r="S480" s="14"/>
      <c r="T480" s="14"/>
      <c r="U480" s="14"/>
      <c r="V480" s="14"/>
      <c r="W480" s="14"/>
      <c r="X480" s="14"/>
      <c r="Y480" s="14"/>
      <c r="Z480" s="14"/>
      <c r="AA480" s="14"/>
      <c r="AB480" s="6" t="n">
        <v>1</v>
      </c>
      <c r="AC480" s="6" t="s">
        <v>286</v>
      </c>
      <c r="AD480" s="6" t="s">
        <v>5728</v>
      </c>
      <c r="AE480" s="14"/>
      <c r="AF480" s="14"/>
      <c r="AG480" s="14"/>
      <c r="AH480" s="14"/>
      <c r="AI480" s="10" t="n">
        <f aca="false">+H480-I480</f>
        <v>6.4</v>
      </c>
      <c r="AJ480" s="139" t="n">
        <f aca="false">+I480/H480</f>
        <v>0.577557755775578</v>
      </c>
      <c r="AK480" s="140" t="n">
        <f aca="false">IF(AB480&gt;=1,H480-I480,"on going")</f>
        <v>6.4</v>
      </c>
      <c r="AL480" s="2"/>
      <c r="AM480" s="142"/>
      <c r="AN480" s="142"/>
      <c r="AO480" s="142"/>
      <c r="AP480" s="141"/>
      <c r="AQ480" s="142"/>
      <c r="AR480" s="142"/>
      <c r="AS480" s="141"/>
      <c r="AT480" s="141"/>
      <c r="AU480" s="142"/>
      <c r="AV480" s="142"/>
      <c r="AW480" s="142"/>
      <c r="AX480" s="141"/>
      <c r="AY480" s="14"/>
      <c r="AZ480" s="11"/>
      <c r="BA480" s="13" t="str">
        <f aca="false">IF(I480=0,"NSP","Exe")</f>
        <v>Exe</v>
      </c>
      <c r="BB480" s="6" t="s">
        <v>253</v>
      </c>
      <c r="BC480" s="20"/>
      <c r="BD480" s="11"/>
    </row>
    <row collapsed="false" customFormat="false" customHeight="false" hidden="false" ht="15" outlineLevel="0" r="481">
      <c r="B481" s="6" t="s">
        <v>33</v>
      </c>
      <c r="C481" s="6" t="e">
        <f aca="false">IF(B481&lt;&gt;B480,VLOOKUP(B481,#REF!!$A$1:$B$21,2)*1000+1,C480+1)</f>
        <v>#REF!</v>
      </c>
      <c r="D481" s="6" t="s">
        <v>250</v>
      </c>
      <c r="E481" s="6" t="s">
        <v>6473</v>
      </c>
      <c r="F481" s="8" t="s">
        <v>6474</v>
      </c>
      <c r="G481" s="17" t="n">
        <v>23.38</v>
      </c>
      <c r="H481" s="17" t="n">
        <v>19.54</v>
      </c>
      <c r="I481" s="17" t="n">
        <v>8.31</v>
      </c>
      <c r="J481" s="138" t="n">
        <v>112</v>
      </c>
      <c r="K481" s="6" t="s">
        <v>5367</v>
      </c>
      <c r="L481" s="6" t="n">
        <v>1</v>
      </c>
      <c r="M481" s="20"/>
      <c r="N481" s="14"/>
      <c r="O481" s="14"/>
      <c r="P481" s="14"/>
      <c r="Q481" s="14"/>
      <c r="R481" s="14"/>
      <c r="S481" s="14"/>
      <c r="T481" s="14"/>
      <c r="U481" s="14"/>
      <c r="V481" s="14"/>
      <c r="W481" s="14"/>
      <c r="X481" s="14"/>
      <c r="Y481" s="14"/>
      <c r="Z481" s="14"/>
      <c r="AA481" s="14"/>
      <c r="AB481" s="6" t="n">
        <v>1</v>
      </c>
      <c r="AC481" s="6" t="s">
        <v>286</v>
      </c>
      <c r="AD481" s="6" t="s">
        <v>5728</v>
      </c>
      <c r="AE481" s="14"/>
      <c r="AF481" s="14"/>
      <c r="AG481" s="14"/>
      <c r="AH481" s="14"/>
      <c r="AI481" s="10" t="n">
        <f aca="false">+H481-I481</f>
        <v>11.23</v>
      </c>
      <c r="AJ481" s="139" t="n">
        <f aca="false">+I481/H481</f>
        <v>0.425281473899693</v>
      </c>
      <c r="AK481" s="140" t="n">
        <f aca="false">IF(AB481&gt;=1,H481-I481,"on going")</f>
        <v>11.23</v>
      </c>
      <c r="AL481" s="2"/>
      <c r="AM481" s="142"/>
      <c r="AN481" s="142"/>
      <c r="AO481" s="142"/>
      <c r="AP481" s="141"/>
      <c r="AQ481" s="142"/>
      <c r="AR481" s="142"/>
      <c r="AS481" s="141"/>
      <c r="AT481" s="141"/>
      <c r="AU481" s="142"/>
      <c r="AV481" s="142"/>
      <c r="AW481" s="142"/>
      <c r="AX481" s="141"/>
      <c r="AY481" s="14"/>
      <c r="AZ481" s="14"/>
      <c r="BA481" s="13" t="str">
        <f aca="false">IF(I481=0,"NSP","Exe")</f>
        <v>Exe</v>
      </c>
      <c r="BB481" s="6" t="s">
        <v>253</v>
      </c>
      <c r="BC481" s="20"/>
      <c r="BD481" s="11"/>
    </row>
    <row collapsed="false" customFormat="false" customHeight="false" hidden="false" ht="15" outlineLevel="0" r="482">
      <c r="B482" s="6" t="s">
        <v>33</v>
      </c>
      <c r="C482" s="6" t="e">
        <f aca="false">IF(B482&lt;&gt;B481,VLOOKUP(B482,#REF!!$A$1:$B$21,2)*1000+1,C481+1)</f>
        <v>#REF!</v>
      </c>
      <c r="D482" s="6" t="s">
        <v>250</v>
      </c>
      <c r="E482" s="6" t="s">
        <v>6475</v>
      </c>
      <c r="F482" s="8" t="s">
        <v>6476</v>
      </c>
      <c r="G482" s="17" t="n">
        <v>25.46</v>
      </c>
      <c r="H482" s="17" t="n">
        <v>21.28</v>
      </c>
      <c r="I482" s="17" t="n">
        <v>17.07</v>
      </c>
      <c r="J482" s="138" t="n">
        <v>157</v>
      </c>
      <c r="K482" s="6" t="s">
        <v>5367</v>
      </c>
      <c r="L482" s="6" t="n">
        <v>1</v>
      </c>
      <c r="M482" s="20"/>
      <c r="N482" s="14"/>
      <c r="O482" s="14"/>
      <c r="P482" s="14"/>
      <c r="Q482" s="14"/>
      <c r="R482" s="14"/>
      <c r="S482" s="14"/>
      <c r="T482" s="14"/>
      <c r="U482" s="14"/>
      <c r="V482" s="14"/>
      <c r="W482" s="14"/>
      <c r="X482" s="14"/>
      <c r="Y482" s="14"/>
      <c r="Z482" s="14"/>
      <c r="AA482" s="14"/>
      <c r="AB482" s="6" t="n">
        <v>1</v>
      </c>
      <c r="AC482" s="6" t="s">
        <v>286</v>
      </c>
      <c r="AD482" s="6" t="s">
        <v>5728</v>
      </c>
      <c r="AE482" s="14"/>
      <c r="AF482" s="14"/>
      <c r="AG482" s="14"/>
      <c r="AH482" s="14"/>
      <c r="AI482" s="10" t="n">
        <f aca="false">+H482-I482</f>
        <v>4.21</v>
      </c>
      <c r="AJ482" s="139" t="n">
        <f aca="false">+I482/H482</f>
        <v>0.802161654135338</v>
      </c>
      <c r="AK482" s="140" t="n">
        <f aca="false">IF(AB482&gt;=1,H482-I482,"on going")</f>
        <v>4.21</v>
      </c>
      <c r="AL482" s="2"/>
      <c r="AM482" s="142"/>
      <c r="AN482" s="142"/>
      <c r="AO482" s="142"/>
      <c r="AP482" s="141"/>
      <c r="AQ482" s="142"/>
      <c r="AR482" s="142"/>
      <c r="AS482" s="141"/>
      <c r="AT482" s="141"/>
      <c r="AU482" s="142"/>
      <c r="AV482" s="142"/>
      <c r="AW482" s="142"/>
      <c r="AX482" s="141"/>
      <c r="AY482" s="14"/>
      <c r="AZ482" s="14"/>
      <c r="BA482" s="13" t="str">
        <f aca="false">IF(I482=0,"NSP","Exe")</f>
        <v>Exe</v>
      </c>
      <c r="BB482" s="6" t="s">
        <v>253</v>
      </c>
      <c r="BC482" s="20"/>
      <c r="BD482" s="11"/>
    </row>
    <row collapsed="false" customFormat="false" customHeight="false" hidden="false" ht="15" outlineLevel="0" r="483">
      <c r="B483" s="6" t="s">
        <v>33</v>
      </c>
      <c r="C483" s="6" t="e">
        <f aca="false">IF(B483&lt;&gt;B482,VLOOKUP(B483,#REF!!$A$1:$B$21,2)*1000+1,C482+1)</f>
        <v>#REF!</v>
      </c>
      <c r="D483" s="6" t="s">
        <v>250</v>
      </c>
      <c r="E483" s="6" t="s">
        <v>6477</v>
      </c>
      <c r="F483" s="8" t="s">
        <v>6478</v>
      </c>
      <c r="G483" s="17" t="n">
        <v>42.77</v>
      </c>
      <c r="H483" s="17" t="n">
        <v>35.76</v>
      </c>
      <c r="I483" s="17" t="n">
        <v>24.85</v>
      </c>
      <c r="J483" s="138" t="n">
        <v>291</v>
      </c>
      <c r="K483" s="6" t="s">
        <v>5367</v>
      </c>
      <c r="L483" s="6" t="n">
        <v>1</v>
      </c>
      <c r="M483" s="20"/>
      <c r="N483" s="14"/>
      <c r="O483" s="14"/>
      <c r="P483" s="14"/>
      <c r="Q483" s="14"/>
      <c r="R483" s="14"/>
      <c r="S483" s="14"/>
      <c r="T483" s="14"/>
      <c r="U483" s="14"/>
      <c r="V483" s="14"/>
      <c r="W483" s="14"/>
      <c r="X483" s="14"/>
      <c r="Y483" s="14"/>
      <c r="Z483" s="14"/>
      <c r="AA483" s="14"/>
      <c r="AB483" s="6" t="n">
        <v>1</v>
      </c>
      <c r="AC483" s="6" t="s">
        <v>286</v>
      </c>
      <c r="AD483" s="6" t="s">
        <v>5728</v>
      </c>
      <c r="AE483" s="14"/>
      <c r="AF483" s="14"/>
      <c r="AG483" s="14"/>
      <c r="AH483" s="14"/>
      <c r="AI483" s="10" t="n">
        <f aca="false">+H483-I483</f>
        <v>10.91</v>
      </c>
      <c r="AJ483" s="139" t="n">
        <f aca="false">+I483/H483</f>
        <v>0.694910514541387</v>
      </c>
      <c r="AK483" s="140" t="n">
        <f aca="false">IF(AB483&gt;=1,H483-I483,"on going")</f>
        <v>10.91</v>
      </c>
      <c r="AL483" s="2"/>
      <c r="AM483" s="142"/>
      <c r="AN483" s="142"/>
      <c r="AO483" s="142"/>
      <c r="AP483" s="141"/>
      <c r="AQ483" s="142"/>
      <c r="AR483" s="142"/>
      <c r="AS483" s="141"/>
      <c r="AT483" s="141"/>
      <c r="AU483" s="142"/>
      <c r="AV483" s="150"/>
      <c r="AW483" s="150"/>
      <c r="AX483" s="142"/>
      <c r="AY483" s="14"/>
      <c r="AZ483" s="14"/>
      <c r="BA483" s="13" t="str">
        <f aca="false">IF(I483=0,"NSP","Exe")</f>
        <v>Exe</v>
      </c>
      <c r="BB483" s="6" t="s">
        <v>253</v>
      </c>
      <c r="BC483" s="20"/>
      <c r="BD483" s="11"/>
    </row>
    <row collapsed="false" customFormat="false" customHeight="false" hidden="false" ht="15" outlineLevel="0" r="484">
      <c r="B484" s="6" t="s">
        <v>33</v>
      </c>
      <c r="C484" s="6" t="e">
        <f aca="false">IF(B484&lt;&gt;B483,VLOOKUP(B484,#REF!!$A$1:$B$21,2)*1000+1,C483+1)</f>
        <v>#REF!</v>
      </c>
      <c r="D484" s="6" t="s">
        <v>250</v>
      </c>
      <c r="E484" s="6" t="s">
        <v>6479</v>
      </c>
      <c r="F484" s="8" t="s">
        <v>6480</v>
      </c>
      <c r="G484" s="17" t="n">
        <v>7.96</v>
      </c>
      <c r="H484" s="17" t="n">
        <v>6.66</v>
      </c>
      <c r="I484" s="17" t="n">
        <v>6.66</v>
      </c>
      <c r="J484" s="138" t="n">
        <v>136</v>
      </c>
      <c r="K484" s="6" t="s">
        <v>5367</v>
      </c>
      <c r="L484" s="6" t="n">
        <v>1</v>
      </c>
      <c r="M484" s="20"/>
      <c r="N484" s="14"/>
      <c r="O484" s="14"/>
      <c r="P484" s="14"/>
      <c r="Q484" s="14"/>
      <c r="R484" s="14"/>
      <c r="S484" s="14"/>
      <c r="T484" s="14"/>
      <c r="U484" s="14"/>
      <c r="V484" s="14"/>
      <c r="W484" s="14"/>
      <c r="X484" s="14"/>
      <c r="Y484" s="14"/>
      <c r="Z484" s="14"/>
      <c r="AA484" s="14"/>
      <c r="AB484" s="6" t="n">
        <v>1</v>
      </c>
      <c r="AC484" s="6" t="s">
        <v>286</v>
      </c>
      <c r="AD484" s="6" t="s">
        <v>5728</v>
      </c>
      <c r="AE484" s="14"/>
      <c r="AF484" s="14"/>
      <c r="AG484" s="14"/>
      <c r="AH484" s="14"/>
      <c r="AI484" s="10" t="n">
        <f aca="false">+H484-I484</f>
        <v>0</v>
      </c>
      <c r="AJ484" s="139" t="n">
        <f aca="false">+I484/H484</f>
        <v>1</v>
      </c>
      <c r="AK484" s="140" t="n">
        <f aca="false">IF(AB484&gt;=1,H484-I484,"on going")</f>
        <v>0</v>
      </c>
      <c r="AL484" s="2"/>
      <c r="AM484" s="142"/>
      <c r="AN484" s="142"/>
      <c r="AO484" s="142"/>
      <c r="AP484" s="141"/>
      <c r="AQ484" s="142"/>
      <c r="AR484" s="142"/>
      <c r="AS484" s="141"/>
      <c r="AT484" s="141"/>
      <c r="AU484" s="142"/>
      <c r="AV484" s="150"/>
      <c r="AW484" s="150"/>
      <c r="AX484" s="142"/>
      <c r="AY484" s="14"/>
      <c r="AZ484" s="11"/>
      <c r="BA484" s="13" t="str">
        <f aca="false">IF(I484=0,"NSP","Exe")</f>
        <v>Exe</v>
      </c>
      <c r="BB484" s="6" t="s">
        <v>253</v>
      </c>
      <c r="BC484" s="20"/>
      <c r="BD484" s="11"/>
    </row>
    <row collapsed="false" customFormat="false" customHeight="false" hidden="false" ht="15" outlineLevel="0" r="485">
      <c r="B485" s="6" t="s">
        <v>33</v>
      </c>
      <c r="C485" s="6" t="e">
        <f aca="false">IF(B485&lt;&gt;B484,VLOOKUP(B485,#REF!!$A$1:$B$21,2)*1000+1,C484+1)</f>
        <v>#REF!</v>
      </c>
      <c r="D485" s="6" t="s">
        <v>250</v>
      </c>
      <c r="E485" s="6" t="s">
        <v>6481</v>
      </c>
      <c r="F485" s="8" t="s">
        <v>6482</v>
      </c>
      <c r="G485" s="17" t="n">
        <v>11.95</v>
      </c>
      <c r="H485" s="17" t="n">
        <v>9.99</v>
      </c>
      <c r="I485" s="17" t="n">
        <v>8.48</v>
      </c>
      <c r="J485" s="138" t="n">
        <v>138</v>
      </c>
      <c r="K485" s="6" t="s">
        <v>5367</v>
      </c>
      <c r="L485" s="6" t="n">
        <v>1</v>
      </c>
      <c r="M485" s="20"/>
      <c r="N485" s="14"/>
      <c r="O485" s="14"/>
      <c r="P485" s="14"/>
      <c r="Q485" s="14"/>
      <c r="R485" s="14"/>
      <c r="S485" s="14"/>
      <c r="T485" s="14"/>
      <c r="U485" s="14"/>
      <c r="V485" s="14"/>
      <c r="W485" s="14"/>
      <c r="X485" s="14"/>
      <c r="Y485" s="14"/>
      <c r="Z485" s="14"/>
      <c r="AA485" s="14"/>
      <c r="AB485" s="6" t="n">
        <v>1</v>
      </c>
      <c r="AC485" s="6" t="s">
        <v>286</v>
      </c>
      <c r="AD485" s="6" t="s">
        <v>5728</v>
      </c>
      <c r="AE485" s="14"/>
      <c r="AF485" s="14"/>
      <c r="AG485" s="14"/>
      <c r="AH485" s="14"/>
      <c r="AI485" s="10" t="n">
        <f aca="false">+H485-I485</f>
        <v>1.51</v>
      </c>
      <c r="AJ485" s="139" t="n">
        <f aca="false">+I485/H485</f>
        <v>0.848848848848849</v>
      </c>
      <c r="AK485" s="140" t="n">
        <f aca="false">IF(AB485&gt;=1,H485-I485,"on going")</f>
        <v>1.51</v>
      </c>
      <c r="AL485" s="2"/>
      <c r="AM485" s="142"/>
      <c r="AN485" s="142"/>
      <c r="AO485" s="142"/>
      <c r="AP485" s="153"/>
      <c r="AQ485" s="142"/>
      <c r="AR485" s="142"/>
      <c r="AS485" s="141"/>
      <c r="AT485" s="141"/>
      <c r="AU485" s="142"/>
      <c r="AV485" s="150"/>
      <c r="AW485" s="150"/>
      <c r="AX485" s="142"/>
      <c r="AY485" s="14"/>
      <c r="AZ485" s="11"/>
      <c r="BA485" s="13" t="str">
        <f aca="false">IF(I485=0,"NSP","Exe")</f>
        <v>Exe</v>
      </c>
      <c r="BB485" s="6" t="s">
        <v>253</v>
      </c>
      <c r="BC485" s="20"/>
      <c r="BD485" s="11"/>
    </row>
    <row collapsed="false" customFormat="false" customHeight="false" hidden="false" ht="15" outlineLevel="0" r="486">
      <c r="B486" s="182" t="s">
        <v>33</v>
      </c>
      <c r="C486" s="182" t="e">
        <f aca="false">IF(B486&lt;&gt;B485,VLOOKUP(B486,#REF!!$A$1:$B$21,2)*1000+1,C485+1)</f>
        <v>#REF!</v>
      </c>
      <c r="D486" s="182" t="s">
        <v>250</v>
      </c>
      <c r="E486" s="182" t="s">
        <v>6483</v>
      </c>
      <c r="F486" s="185" t="s">
        <v>6484</v>
      </c>
      <c r="G486" s="186" t="n">
        <v>7.58</v>
      </c>
      <c r="H486" s="186" t="n">
        <v>6.34</v>
      </c>
      <c r="I486" s="186" t="n">
        <v>0</v>
      </c>
      <c r="J486" s="187" t="n">
        <v>160</v>
      </c>
      <c r="K486" s="182" t="s">
        <v>5367</v>
      </c>
      <c r="L486" s="182" t="n">
        <v>1</v>
      </c>
      <c r="M486" s="159"/>
      <c r="N486" s="21"/>
      <c r="O486" s="21"/>
      <c r="P486" s="21"/>
      <c r="Q486" s="21"/>
      <c r="R486" s="21"/>
      <c r="S486" s="21"/>
      <c r="T486" s="21"/>
      <c r="U486" s="21"/>
      <c r="V486" s="21"/>
      <c r="W486" s="21"/>
      <c r="X486" s="21"/>
      <c r="Y486" s="21"/>
      <c r="Z486" s="21"/>
      <c r="AA486" s="21"/>
      <c r="AB486" s="182" t="n">
        <v>1</v>
      </c>
      <c r="AC486" s="182" t="s">
        <v>286</v>
      </c>
      <c r="AD486" s="182" t="s">
        <v>5728</v>
      </c>
      <c r="AE486" s="21"/>
      <c r="AF486" s="21"/>
      <c r="AG486" s="21"/>
      <c r="AH486" s="21"/>
      <c r="AI486" s="183" t="n">
        <f aca="false">+H486-I486</f>
        <v>6.34</v>
      </c>
      <c r="AJ486" s="184" t="n">
        <f aca="false">+I486/H486</f>
        <v>0</v>
      </c>
      <c r="AK486" s="140" t="n">
        <f aca="false">IF(AB486&gt;=1,H486-I486,"on going")</f>
        <v>6.34</v>
      </c>
      <c r="AL486" s="18" t="s">
        <v>6406</v>
      </c>
      <c r="AM486" s="153"/>
      <c r="AN486" s="153"/>
      <c r="AO486" s="142"/>
      <c r="AP486" s="141"/>
      <c r="AQ486" s="142"/>
      <c r="AR486" s="142"/>
      <c r="AS486" s="141"/>
      <c r="AT486" s="141"/>
      <c r="AU486" s="142"/>
      <c r="AV486" s="150"/>
      <c r="AW486" s="150"/>
      <c r="AX486" s="142"/>
      <c r="AY486" s="14"/>
      <c r="AZ486" s="11"/>
      <c r="BA486" s="13" t="str">
        <f aca="false">IF(I486=0,"NSP","Exe")</f>
        <v>NSP</v>
      </c>
      <c r="BB486" s="6" t="s">
        <v>253</v>
      </c>
      <c r="BC486" s="20"/>
      <c r="BD486" s="11"/>
    </row>
    <row collapsed="false" customFormat="false" customHeight="false" hidden="false" ht="15" outlineLevel="0" r="487">
      <c r="B487" s="6" t="s">
        <v>33</v>
      </c>
      <c r="C487" s="6" t="e">
        <f aca="false">IF(B487&lt;&gt;B486,VLOOKUP(B487,#REF!!$A$1:$B$21,2)*1000+1,C486+1)</f>
        <v>#REF!</v>
      </c>
      <c r="D487" s="6" t="s">
        <v>250</v>
      </c>
      <c r="E487" s="6" t="s">
        <v>6485</v>
      </c>
      <c r="F487" s="8" t="s">
        <v>6486</v>
      </c>
      <c r="G487" s="17" t="n">
        <v>26.84</v>
      </c>
      <c r="H487" s="17" t="n">
        <v>22.44</v>
      </c>
      <c r="I487" s="17" t="n">
        <v>19.23</v>
      </c>
      <c r="J487" s="138" t="n">
        <v>160</v>
      </c>
      <c r="K487" s="6" t="s">
        <v>5367</v>
      </c>
      <c r="L487" s="6" t="n">
        <v>1</v>
      </c>
      <c r="M487" s="20"/>
      <c r="N487" s="14"/>
      <c r="O487" s="14"/>
      <c r="P487" s="14"/>
      <c r="Q487" s="14"/>
      <c r="R487" s="14"/>
      <c r="S487" s="14"/>
      <c r="T487" s="14"/>
      <c r="U487" s="14"/>
      <c r="V487" s="14"/>
      <c r="W487" s="14"/>
      <c r="X487" s="14"/>
      <c r="Y487" s="14"/>
      <c r="Z487" s="14"/>
      <c r="AA487" s="14"/>
      <c r="AB487" s="6" t="n">
        <v>1</v>
      </c>
      <c r="AC487" s="6" t="s">
        <v>286</v>
      </c>
      <c r="AD487" s="6" t="s">
        <v>5728</v>
      </c>
      <c r="AE487" s="14"/>
      <c r="AF487" s="14"/>
      <c r="AG487" s="14"/>
      <c r="AH487" s="14"/>
      <c r="AI487" s="10" t="n">
        <f aca="false">+H487-I487</f>
        <v>3.21</v>
      </c>
      <c r="AJ487" s="139" t="n">
        <f aca="false">+I487/H487</f>
        <v>0.856951871657754</v>
      </c>
      <c r="AK487" s="140" t="n">
        <f aca="false">IF(AB487&gt;=1,H487-I487,"on going")</f>
        <v>3.21</v>
      </c>
      <c r="AL487" s="2"/>
      <c r="AM487" s="142"/>
      <c r="AN487" s="142"/>
      <c r="AO487" s="142"/>
      <c r="AP487" s="141"/>
      <c r="AQ487" s="142"/>
      <c r="AR487" s="142"/>
      <c r="AS487" s="141"/>
      <c r="AT487" s="141"/>
      <c r="AU487" s="141"/>
      <c r="AV487" s="141"/>
      <c r="AW487" s="141"/>
      <c r="AX487" s="141"/>
      <c r="AY487" s="14"/>
      <c r="AZ487" s="14"/>
      <c r="BA487" s="13" t="str">
        <f aca="false">IF(I487=0,"NSP","Exe")</f>
        <v>Exe</v>
      </c>
      <c r="BB487" s="6" t="s">
        <v>253</v>
      </c>
      <c r="BC487" s="20"/>
      <c r="BD487" s="14"/>
    </row>
    <row collapsed="false" customFormat="false" customHeight="false" hidden="false" ht="15" outlineLevel="0" r="488">
      <c r="B488" s="6" t="s">
        <v>33</v>
      </c>
      <c r="C488" s="6" t="e">
        <f aca="false">IF(B488&lt;&gt;B487,VLOOKUP(B488,#REF!!$A$1:$B$21,2)*1000+1,C487+1)</f>
        <v>#REF!</v>
      </c>
      <c r="D488" s="6" t="s">
        <v>250</v>
      </c>
      <c r="E488" s="6" t="s">
        <v>6487</v>
      </c>
      <c r="F488" s="8" t="s">
        <v>6488</v>
      </c>
      <c r="G488" s="17" t="n">
        <v>21.16</v>
      </c>
      <c r="H488" s="17" t="n">
        <v>17.69</v>
      </c>
      <c r="I488" s="17" t="n">
        <v>17.69</v>
      </c>
      <c r="J488" s="138" t="n">
        <v>209</v>
      </c>
      <c r="K488" s="6" t="s">
        <v>5367</v>
      </c>
      <c r="L488" s="6" t="n">
        <v>1</v>
      </c>
      <c r="M488" s="20"/>
      <c r="N488" s="14"/>
      <c r="O488" s="14"/>
      <c r="P488" s="14"/>
      <c r="Q488" s="14"/>
      <c r="R488" s="14"/>
      <c r="S488" s="14"/>
      <c r="T488" s="14"/>
      <c r="U488" s="14"/>
      <c r="V488" s="14"/>
      <c r="W488" s="14"/>
      <c r="X488" s="14"/>
      <c r="Y488" s="14"/>
      <c r="Z488" s="14"/>
      <c r="AA488" s="14"/>
      <c r="AB488" s="6" t="n">
        <v>1</v>
      </c>
      <c r="AC488" s="6" t="s">
        <v>286</v>
      </c>
      <c r="AD488" s="6" t="s">
        <v>5728</v>
      </c>
      <c r="AE488" s="14"/>
      <c r="AF488" s="14"/>
      <c r="AG488" s="14"/>
      <c r="AH488" s="14"/>
      <c r="AI488" s="10" t="n">
        <f aca="false">+H488-I488</f>
        <v>0</v>
      </c>
      <c r="AJ488" s="139" t="n">
        <f aca="false">+I488/H488</f>
        <v>1</v>
      </c>
      <c r="AK488" s="140" t="n">
        <f aca="false">IF(AB488&gt;=1,H488-I488,"on going")</f>
        <v>0</v>
      </c>
      <c r="AL488" s="2"/>
      <c r="AM488" s="142"/>
      <c r="AN488" s="142"/>
      <c r="AO488" s="142"/>
      <c r="AP488" s="141"/>
      <c r="AQ488" s="142"/>
      <c r="AR488" s="142"/>
      <c r="AS488" s="141"/>
      <c r="AT488" s="141"/>
      <c r="AU488" s="141"/>
      <c r="AV488" s="141"/>
      <c r="AW488" s="141"/>
      <c r="AX488" s="142"/>
      <c r="AY488" s="14"/>
      <c r="AZ488" s="14"/>
      <c r="BA488" s="13" t="str">
        <f aca="false">IF(I488=0,"NSP","Exe")</f>
        <v>Exe</v>
      </c>
      <c r="BB488" s="6" t="s">
        <v>253</v>
      </c>
      <c r="BC488" s="20"/>
      <c r="BD488" s="14"/>
    </row>
    <row collapsed="false" customFormat="false" customHeight="false" hidden="false" ht="15" outlineLevel="0" r="489">
      <c r="B489" s="6" t="s">
        <v>33</v>
      </c>
      <c r="C489" s="6" t="e">
        <f aca="false">IF(B489&lt;&gt;B488,VLOOKUP(B489,#REF!!$A$1:$B$21,2)*1000+1,C488+1)</f>
        <v>#REF!</v>
      </c>
      <c r="D489" s="6" t="s">
        <v>250</v>
      </c>
      <c r="E489" s="6" t="s">
        <v>6489</v>
      </c>
      <c r="F489" s="8" t="s">
        <v>6490</v>
      </c>
      <c r="G489" s="17" t="n">
        <v>32.92</v>
      </c>
      <c r="H489" s="17" t="n">
        <v>27.52</v>
      </c>
      <c r="I489" s="17" t="n">
        <v>0.74</v>
      </c>
      <c r="J489" s="138" t="n">
        <v>157</v>
      </c>
      <c r="K489" s="6" t="s">
        <v>5367</v>
      </c>
      <c r="L489" s="6" t="n">
        <v>1</v>
      </c>
      <c r="M489" s="20"/>
      <c r="N489" s="14"/>
      <c r="O489" s="14"/>
      <c r="P489" s="14"/>
      <c r="Q489" s="14"/>
      <c r="R489" s="14"/>
      <c r="S489" s="14"/>
      <c r="T489" s="14"/>
      <c r="U489" s="14"/>
      <c r="V489" s="14"/>
      <c r="W489" s="14"/>
      <c r="X489" s="14"/>
      <c r="Y489" s="14"/>
      <c r="Z489" s="14"/>
      <c r="AA489" s="14"/>
      <c r="AB489" s="6" t="n">
        <v>1</v>
      </c>
      <c r="AC489" s="6" t="s">
        <v>286</v>
      </c>
      <c r="AD489" s="6" t="s">
        <v>5728</v>
      </c>
      <c r="AE489" s="14"/>
      <c r="AF489" s="14"/>
      <c r="AG489" s="14"/>
      <c r="AH489" s="14"/>
      <c r="AI489" s="10" t="n">
        <f aca="false">+H489-I489</f>
        <v>26.78</v>
      </c>
      <c r="AJ489" s="139" t="n">
        <f aca="false">+I489/H489</f>
        <v>0.0268895348837209</v>
      </c>
      <c r="AK489" s="140" t="n">
        <f aca="false">IF(AB489&gt;=1,H489-I489,"on going")</f>
        <v>26.78</v>
      </c>
      <c r="AL489" s="2"/>
      <c r="AM489" s="142"/>
      <c r="AN489" s="142"/>
      <c r="AO489" s="142"/>
      <c r="AP489" s="141"/>
      <c r="AQ489" s="142"/>
      <c r="AR489" s="142"/>
      <c r="AS489" s="141"/>
      <c r="AT489" s="141"/>
      <c r="AU489" s="141"/>
      <c r="AV489" s="142"/>
      <c r="AW489" s="142"/>
      <c r="AX489" s="141"/>
      <c r="AY489" s="14"/>
      <c r="AZ489" s="14"/>
      <c r="BA489" s="13" t="str">
        <f aca="false">IF(I489=0,"NSP","Exe")</f>
        <v>Exe</v>
      </c>
      <c r="BB489" s="6" t="s">
        <v>253</v>
      </c>
      <c r="BC489" s="20"/>
      <c r="BD489" s="14"/>
    </row>
    <row collapsed="false" customFormat="false" customHeight="false" hidden="false" ht="15" outlineLevel="0" r="490">
      <c r="B490" s="6" t="s">
        <v>33</v>
      </c>
      <c r="C490" s="6" t="e">
        <f aca="false">IF(B490&lt;&gt;B489,VLOOKUP(B490,#REF!!$A$1:$B$21,2)*1000+1,C489+1)</f>
        <v>#REF!</v>
      </c>
      <c r="D490" s="6" t="s">
        <v>250</v>
      </c>
      <c r="E490" s="6" t="s">
        <v>6491</v>
      </c>
      <c r="F490" s="8" t="s">
        <v>6492</v>
      </c>
      <c r="G490" s="17" t="n">
        <v>31.22</v>
      </c>
      <c r="H490" s="17" t="n">
        <v>26.1</v>
      </c>
      <c r="I490" s="17" t="n">
        <v>16.67</v>
      </c>
      <c r="J490" s="138" t="n">
        <v>188</v>
      </c>
      <c r="K490" s="6" t="s">
        <v>5367</v>
      </c>
      <c r="L490" s="6" t="n">
        <v>1</v>
      </c>
      <c r="M490" s="20"/>
      <c r="N490" s="14"/>
      <c r="O490" s="14"/>
      <c r="P490" s="14"/>
      <c r="Q490" s="14"/>
      <c r="R490" s="14"/>
      <c r="S490" s="14"/>
      <c r="T490" s="14"/>
      <c r="U490" s="14"/>
      <c r="V490" s="14"/>
      <c r="W490" s="14"/>
      <c r="X490" s="14"/>
      <c r="Y490" s="14"/>
      <c r="Z490" s="14"/>
      <c r="AA490" s="14"/>
      <c r="AB490" s="6" t="n">
        <v>1</v>
      </c>
      <c r="AC490" s="6" t="s">
        <v>286</v>
      </c>
      <c r="AD490" s="6" t="s">
        <v>5728</v>
      </c>
      <c r="AE490" s="14"/>
      <c r="AF490" s="14"/>
      <c r="AG490" s="14"/>
      <c r="AH490" s="14"/>
      <c r="AI490" s="10" t="n">
        <f aca="false">+H490-I490</f>
        <v>9.43</v>
      </c>
      <c r="AJ490" s="139" t="n">
        <f aca="false">+I490/H490</f>
        <v>0.638697318007663</v>
      </c>
      <c r="AK490" s="140" t="n">
        <f aca="false">IF(AB490&gt;=1,H490-I490,"on going")</f>
        <v>9.43</v>
      </c>
      <c r="AL490" s="2"/>
      <c r="AM490" s="142"/>
      <c r="AN490" s="142"/>
      <c r="AO490" s="142"/>
      <c r="AP490" s="141"/>
      <c r="AQ490" s="142"/>
      <c r="AR490" s="142"/>
      <c r="AS490" s="141"/>
      <c r="AT490" s="141"/>
      <c r="AU490" s="142"/>
      <c r="AV490" s="142"/>
      <c r="AW490" s="142"/>
      <c r="AX490" s="142"/>
      <c r="AY490" s="14"/>
      <c r="AZ490" s="14"/>
      <c r="BA490" s="13" t="str">
        <f aca="false">IF(I490=0,"NSP","Exe")</f>
        <v>Exe</v>
      </c>
      <c r="BB490" s="6" t="s">
        <v>253</v>
      </c>
      <c r="BC490" s="20"/>
      <c r="BD490" s="14"/>
    </row>
    <row collapsed="false" customFormat="false" customHeight="false" hidden="false" ht="15" outlineLevel="0" r="491">
      <c r="B491" s="6" t="s">
        <v>78</v>
      </c>
      <c r="C491" s="6" t="e">
        <f aca="false">IF(B491&lt;&gt;B490,VLOOKUP(B491,#REF!!$A$1:$B$21,2)*1000+1,C490+1)</f>
        <v>#REF!</v>
      </c>
      <c r="D491" s="6" t="s">
        <v>250</v>
      </c>
      <c r="E491" s="6" t="s">
        <v>6493</v>
      </c>
      <c r="F491" s="8" t="s">
        <v>6494</v>
      </c>
      <c r="G491" s="17" t="n">
        <v>31.18</v>
      </c>
      <c r="H491" s="17" t="n">
        <v>26.07</v>
      </c>
      <c r="I491" s="17" t="n">
        <v>21.33</v>
      </c>
      <c r="J491" s="138" t="n">
        <v>274</v>
      </c>
      <c r="K491" s="6" t="s">
        <v>5367</v>
      </c>
      <c r="L491" s="6" t="n">
        <v>1</v>
      </c>
      <c r="M491" s="20"/>
      <c r="N491" s="14"/>
      <c r="O491" s="14"/>
      <c r="P491" s="14"/>
      <c r="Q491" s="14"/>
      <c r="R491" s="14"/>
      <c r="S491" s="14"/>
      <c r="T491" s="14"/>
      <c r="U491" s="14"/>
      <c r="V491" s="14"/>
      <c r="W491" s="14"/>
      <c r="X491" s="14"/>
      <c r="Y491" s="14"/>
      <c r="Z491" s="14"/>
      <c r="AA491" s="14"/>
      <c r="AB491" s="6" t="n">
        <v>1</v>
      </c>
      <c r="AC491" s="6" t="s">
        <v>286</v>
      </c>
      <c r="AD491" s="6" t="s">
        <v>5728</v>
      </c>
      <c r="AE491" s="14"/>
      <c r="AF491" s="14"/>
      <c r="AG491" s="14"/>
      <c r="AH491" s="14"/>
      <c r="AI491" s="10" t="n">
        <f aca="false">+H491-I491</f>
        <v>4.74</v>
      </c>
      <c r="AJ491" s="139" t="n">
        <f aca="false">+I491/H491</f>
        <v>0.818181818181818</v>
      </c>
      <c r="AK491" s="140" t="n">
        <f aca="false">IF(AB491&gt;=1,H491-I491,"on going")</f>
        <v>4.74</v>
      </c>
      <c r="AL491" s="2"/>
      <c r="AM491" s="142"/>
      <c r="AN491" s="142"/>
      <c r="AO491" s="142"/>
      <c r="AP491" s="141"/>
      <c r="AQ491" s="142"/>
      <c r="AR491" s="142"/>
      <c r="AS491" s="141"/>
      <c r="AT491" s="141"/>
      <c r="AU491" s="142"/>
      <c r="AV491" s="142"/>
      <c r="AW491" s="142"/>
      <c r="AX491" s="141"/>
      <c r="AY491" s="14"/>
      <c r="AZ491" s="14"/>
      <c r="BA491" s="13" t="str">
        <f aca="false">IF(I491=0,"NSP","Exe")</f>
        <v>Exe</v>
      </c>
      <c r="BB491" s="6" t="s">
        <v>253</v>
      </c>
      <c r="BC491" s="20"/>
      <c r="BD491" s="14"/>
    </row>
    <row collapsed="false" customFormat="false" customHeight="false" hidden="false" ht="15" outlineLevel="0" r="492">
      <c r="B492" s="6" t="s">
        <v>33</v>
      </c>
      <c r="C492" s="6" t="e">
        <f aca="false">IF(B492&lt;&gt;B491,VLOOKUP(B492,#REF!!$A$1:$B$21,2)*1000+1,C491+1)</f>
        <v>#REF!</v>
      </c>
      <c r="D492" s="6" t="s">
        <v>250</v>
      </c>
      <c r="E492" s="6" t="s">
        <v>6495</v>
      </c>
      <c r="F492" s="8" t="s">
        <v>6496</v>
      </c>
      <c r="G492" s="17" t="n">
        <v>17.68</v>
      </c>
      <c r="H492" s="17" t="n">
        <v>14.78</v>
      </c>
      <c r="I492" s="17" t="n">
        <v>7.84</v>
      </c>
      <c r="J492" s="138" t="n">
        <v>172</v>
      </c>
      <c r="K492" s="6" t="s">
        <v>5367</v>
      </c>
      <c r="L492" s="6" t="n">
        <v>1</v>
      </c>
      <c r="M492" s="20"/>
      <c r="N492" s="14"/>
      <c r="O492" s="14"/>
      <c r="P492" s="14"/>
      <c r="Q492" s="14"/>
      <c r="R492" s="14"/>
      <c r="S492" s="14"/>
      <c r="T492" s="14"/>
      <c r="U492" s="14"/>
      <c r="V492" s="14"/>
      <c r="W492" s="14"/>
      <c r="X492" s="14"/>
      <c r="Y492" s="14"/>
      <c r="Z492" s="14"/>
      <c r="AA492" s="14"/>
      <c r="AB492" s="6" t="n">
        <v>1</v>
      </c>
      <c r="AC492" s="6" t="s">
        <v>286</v>
      </c>
      <c r="AD492" s="6" t="s">
        <v>5728</v>
      </c>
      <c r="AE492" s="14"/>
      <c r="AF492" s="14"/>
      <c r="AG492" s="14"/>
      <c r="AH492" s="14"/>
      <c r="AI492" s="10" t="n">
        <f aca="false">+H492-I492</f>
        <v>6.94</v>
      </c>
      <c r="AJ492" s="139" t="n">
        <f aca="false">+I492/H492</f>
        <v>0.530446549391069</v>
      </c>
      <c r="AK492" s="140" t="n">
        <f aca="false">IF(AB492&gt;=1,H492-I492,"on going")</f>
        <v>6.94</v>
      </c>
      <c r="AL492" s="2"/>
      <c r="AM492" s="142"/>
      <c r="AN492" s="142"/>
      <c r="AO492" s="142"/>
      <c r="AP492" s="141"/>
      <c r="AQ492" s="142"/>
      <c r="AR492" s="142"/>
      <c r="AS492" s="141"/>
      <c r="AT492" s="141"/>
      <c r="AU492" s="142"/>
      <c r="AV492" s="142"/>
      <c r="AW492" s="142"/>
      <c r="AX492" s="142"/>
      <c r="AY492" s="14"/>
      <c r="AZ492" s="14"/>
      <c r="BA492" s="13" t="str">
        <f aca="false">IF(I492=0,"NSP","Exe")</f>
        <v>Exe</v>
      </c>
      <c r="BB492" s="6" t="s">
        <v>253</v>
      </c>
      <c r="BC492" s="20"/>
      <c r="BD492" s="14"/>
    </row>
    <row collapsed="false" customFormat="false" customHeight="false" hidden="false" ht="15" outlineLevel="0" r="493">
      <c r="B493" s="6" t="s">
        <v>33</v>
      </c>
      <c r="C493" s="6" t="e">
        <f aca="false">IF(B493&lt;&gt;B492,VLOOKUP(B493,#REF!!$A$1:$B$21,2)*1000+1,C492+1)</f>
        <v>#REF!</v>
      </c>
      <c r="D493" s="6" t="s">
        <v>250</v>
      </c>
      <c r="E493" s="6" t="s">
        <v>6497</v>
      </c>
      <c r="F493" s="8" t="s">
        <v>6498</v>
      </c>
      <c r="G493" s="17" t="n">
        <v>30.56</v>
      </c>
      <c r="H493" s="17" t="n">
        <v>25.55</v>
      </c>
      <c r="I493" s="17" t="n">
        <v>14.49</v>
      </c>
      <c r="J493" s="138" t="n">
        <v>302</v>
      </c>
      <c r="K493" s="6" t="s">
        <v>5367</v>
      </c>
      <c r="L493" s="6" t="n">
        <v>1</v>
      </c>
      <c r="M493" s="20"/>
      <c r="N493" s="14"/>
      <c r="O493" s="14"/>
      <c r="P493" s="14"/>
      <c r="Q493" s="14"/>
      <c r="R493" s="14"/>
      <c r="S493" s="14"/>
      <c r="T493" s="14"/>
      <c r="U493" s="14"/>
      <c r="V493" s="14"/>
      <c r="W493" s="14"/>
      <c r="X493" s="14"/>
      <c r="Y493" s="14"/>
      <c r="Z493" s="14"/>
      <c r="AA493" s="14"/>
      <c r="AB493" s="6" t="n">
        <v>1</v>
      </c>
      <c r="AC493" s="6" t="s">
        <v>286</v>
      </c>
      <c r="AD493" s="6" t="s">
        <v>5728</v>
      </c>
      <c r="AE493" s="14"/>
      <c r="AF493" s="14"/>
      <c r="AG493" s="14"/>
      <c r="AH493" s="14"/>
      <c r="AI493" s="10" t="n">
        <f aca="false">+H493-I493</f>
        <v>11.06</v>
      </c>
      <c r="AJ493" s="139" t="n">
        <f aca="false">+I493/H493</f>
        <v>0.567123287671233</v>
      </c>
      <c r="AK493" s="140" t="n">
        <f aca="false">IF(AB493&gt;=1,H493-I493,"on going")</f>
        <v>11.06</v>
      </c>
      <c r="AL493" s="2"/>
      <c r="AM493" s="142"/>
      <c r="AN493" s="142"/>
      <c r="AO493" s="142"/>
      <c r="AP493" s="141"/>
      <c r="AQ493" s="142"/>
      <c r="AR493" s="142"/>
      <c r="AS493" s="141"/>
      <c r="AT493" s="141"/>
      <c r="AU493" s="142"/>
      <c r="AV493" s="142"/>
      <c r="AW493" s="142"/>
      <c r="AX493" s="142"/>
      <c r="AY493" s="14"/>
      <c r="AZ493" s="14"/>
      <c r="BA493" s="13" t="str">
        <f aca="false">IF(I493=0,"NSP","Exe")</f>
        <v>Exe</v>
      </c>
      <c r="BB493" s="6" t="s">
        <v>253</v>
      </c>
      <c r="BC493" s="20"/>
      <c r="BD493" s="14"/>
    </row>
    <row collapsed="false" customFormat="false" customHeight="false" hidden="false" ht="15" outlineLevel="0" r="494">
      <c r="B494" s="6" t="s">
        <v>33</v>
      </c>
      <c r="C494" s="6" t="e">
        <f aca="false">IF(B494&lt;&gt;B493,VLOOKUP(B494,#REF!!$A$1:$B$21,2)*1000+1,C493+1)</f>
        <v>#REF!</v>
      </c>
      <c r="D494" s="6" t="s">
        <v>250</v>
      </c>
      <c r="E494" s="6" t="s">
        <v>6499</v>
      </c>
      <c r="F494" s="8" t="s">
        <v>6500</v>
      </c>
      <c r="G494" s="17" t="n">
        <v>29.15</v>
      </c>
      <c r="H494" s="17" t="n">
        <v>24.37</v>
      </c>
      <c r="I494" s="17" t="n">
        <v>15.58</v>
      </c>
      <c r="J494" s="138" t="n">
        <v>272</v>
      </c>
      <c r="K494" s="6" t="s">
        <v>5367</v>
      </c>
      <c r="L494" s="6" t="n">
        <v>1</v>
      </c>
      <c r="M494" s="20"/>
      <c r="N494" s="14"/>
      <c r="O494" s="14"/>
      <c r="P494" s="14"/>
      <c r="Q494" s="14"/>
      <c r="R494" s="14"/>
      <c r="S494" s="14"/>
      <c r="T494" s="14"/>
      <c r="U494" s="14"/>
      <c r="V494" s="14"/>
      <c r="W494" s="14"/>
      <c r="X494" s="14"/>
      <c r="Y494" s="14"/>
      <c r="Z494" s="14"/>
      <c r="AA494" s="14"/>
      <c r="AB494" s="6" t="n">
        <v>1</v>
      </c>
      <c r="AC494" s="6" t="s">
        <v>286</v>
      </c>
      <c r="AD494" s="6" t="s">
        <v>5728</v>
      </c>
      <c r="AE494" s="14"/>
      <c r="AF494" s="14"/>
      <c r="AG494" s="14"/>
      <c r="AH494" s="14"/>
      <c r="AI494" s="10" t="n">
        <f aca="false">+H494-I494</f>
        <v>8.79</v>
      </c>
      <c r="AJ494" s="139" t="n">
        <f aca="false">+I494/H494</f>
        <v>0.639310627821091</v>
      </c>
      <c r="AK494" s="140" t="n">
        <f aca="false">IF(AB494&gt;=1,H494-I494,"on going")</f>
        <v>8.79</v>
      </c>
      <c r="AL494" s="2"/>
      <c r="AM494" s="142"/>
      <c r="AN494" s="142"/>
      <c r="AO494" s="150"/>
      <c r="AP494" s="141"/>
      <c r="AQ494" s="142"/>
      <c r="AR494" s="142"/>
      <c r="AS494" s="141"/>
      <c r="AT494" s="141"/>
      <c r="AU494" s="142"/>
      <c r="AV494" s="142"/>
      <c r="AW494" s="142"/>
      <c r="AX494" s="142"/>
      <c r="AY494" s="14"/>
      <c r="AZ494" s="14"/>
      <c r="BA494" s="13" t="str">
        <f aca="false">IF(I494=0,"NSP","Exe")</f>
        <v>Exe</v>
      </c>
      <c r="BB494" s="6" t="s">
        <v>253</v>
      </c>
      <c r="BC494" s="20"/>
      <c r="BD494" s="14"/>
    </row>
    <row collapsed="false" customFormat="false" customHeight="false" hidden="false" ht="15" outlineLevel="0" r="495">
      <c r="B495" s="6" t="s">
        <v>33</v>
      </c>
      <c r="C495" s="6" t="e">
        <f aca="false">IF(B495&lt;&gt;B494,VLOOKUP(B495,#REF!!$A$1:$B$21,2)*1000+1,C494+1)</f>
        <v>#REF!</v>
      </c>
      <c r="D495" s="6" t="s">
        <v>250</v>
      </c>
      <c r="E495" s="6" t="s">
        <v>6501</v>
      </c>
      <c r="F495" s="8" t="s">
        <v>6502</v>
      </c>
      <c r="G495" s="17" t="n">
        <v>27.29</v>
      </c>
      <c r="H495" s="17" t="n">
        <v>22.82</v>
      </c>
      <c r="I495" s="17" t="n">
        <v>13.71</v>
      </c>
      <c r="J495" s="138" t="n">
        <v>312</v>
      </c>
      <c r="K495" s="6" t="s">
        <v>5367</v>
      </c>
      <c r="L495" s="6" t="n">
        <v>1</v>
      </c>
      <c r="M495" s="20"/>
      <c r="N495" s="14"/>
      <c r="O495" s="14"/>
      <c r="P495" s="14"/>
      <c r="Q495" s="14"/>
      <c r="R495" s="14"/>
      <c r="S495" s="14"/>
      <c r="T495" s="14"/>
      <c r="U495" s="14"/>
      <c r="V495" s="14"/>
      <c r="W495" s="14"/>
      <c r="X495" s="14"/>
      <c r="Y495" s="14"/>
      <c r="Z495" s="14"/>
      <c r="AA495" s="14"/>
      <c r="AB495" s="6" t="n">
        <v>1</v>
      </c>
      <c r="AC495" s="6" t="s">
        <v>286</v>
      </c>
      <c r="AD495" s="6" t="s">
        <v>5728</v>
      </c>
      <c r="AE495" s="14"/>
      <c r="AF495" s="14"/>
      <c r="AG495" s="14"/>
      <c r="AH495" s="14"/>
      <c r="AI495" s="10" t="n">
        <f aca="false">+H495-I495</f>
        <v>9.11</v>
      </c>
      <c r="AJ495" s="139" t="n">
        <f aca="false">+I495/H495</f>
        <v>0.600788781770377</v>
      </c>
      <c r="AK495" s="140" t="n">
        <f aca="false">IF(AB495&gt;=1,H495-I495,"on going")</f>
        <v>9.11</v>
      </c>
      <c r="AL495" s="2"/>
      <c r="AM495" s="142"/>
      <c r="AN495" s="142"/>
      <c r="AO495" s="150"/>
      <c r="AP495" s="141"/>
      <c r="AQ495" s="142"/>
      <c r="AR495" s="142"/>
      <c r="AS495" s="141"/>
      <c r="AT495" s="141"/>
      <c r="AU495" s="142"/>
      <c r="AV495" s="141"/>
      <c r="AW495" s="141"/>
      <c r="AX495" s="141"/>
      <c r="AY495" s="14"/>
      <c r="AZ495" s="14"/>
      <c r="BA495" s="13" t="str">
        <f aca="false">IF(I495=0,"NSP","Exe")</f>
        <v>Exe</v>
      </c>
      <c r="BB495" s="6" t="s">
        <v>253</v>
      </c>
      <c r="BC495" s="20"/>
      <c r="BD495" s="14"/>
    </row>
    <row collapsed="false" customFormat="false" customHeight="false" hidden="false" ht="15" outlineLevel="0" r="496">
      <c r="B496" s="6" t="s">
        <v>33</v>
      </c>
      <c r="C496" s="6" t="e">
        <f aca="false">IF(B496&lt;&gt;B495,VLOOKUP(B496,#REF!!$A$1:$B$21,2)*1000+1,C495+1)</f>
        <v>#REF!</v>
      </c>
      <c r="D496" s="6" t="s">
        <v>250</v>
      </c>
      <c r="E496" s="6" t="s">
        <v>6503</v>
      </c>
      <c r="F496" s="8" t="s">
        <v>6504</v>
      </c>
      <c r="G496" s="17" t="n">
        <v>21.16</v>
      </c>
      <c r="H496" s="17" t="n">
        <v>17.69</v>
      </c>
      <c r="I496" s="17" t="n">
        <v>6.64</v>
      </c>
      <c r="J496" s="138" t="n">
        <v>241</v>
      </c>
      <c r="K496" s="6" t="s">
        <v>5367</v>
      </c>
      <c r="L496" s="6" t="n">
        <v>1</v>
      </c>
      <c r="M496" s="20"/>
      <c r="N496" s="14"/>
      <c r="O496" s="14"/>
      <c r="P496" s="14"/>
      <c r="Q496" s="14"/>
      <c r="R496" s="14"/>
      <c r="S496" s="14"/>
      <c r="T496" s="14"/>
      <c r="U496" s="14"/>
      <c r="V496" s="14"/>
      <c r="W496" s="14"/>
      <c r="X496" s="14"/>
      <c r="Y496" s="14"/>
      <c r="Z496" s="14"/>
      <c r="AA496" s="14"/>
      <c r="AB496" s="6" t="n">
        <v>1</v>
      </c>
      <c r="AC496" s="6" t="s">
        <v>286</v>
      </c>
      <c r="AD496" s="6" t="s">
        <v>5728</v>
      </c>
      <c r="AE496" s="14"/>
      <c r="AF496" s="14"/>
      <c r="AG496" s="14"/>
      <c r="AH496" s="14"/>
      <c r="AI496" s="10" t="n">
        <f aca="false">+H496-I496</f>
        <v>11.05</v>
      </c>
      <c r="AJ496" s="139" t="n">
        <f aca="false">+I496/H496</f>
        <v>0.375353306953081</v>
      </c>
      <c r="AK496" s="140" t="n">
        <f aca="false">IF(AB496&gt;=1,H496-I496,"on going")</f>
        <v>11.05</v>
      </c>
      <c r="AL496" s="2"/>
      <c r="AM496" s="142"/>
      <c r="AN496" s="142"/>
      <c r="AO496" s="150"/>
      <c r="AP496" s="141"/>
      <c r="AQ496" s="142"/>
      <c r="AR496" s="142"/>
      <c r="AS496" s="141"/>
      <c r="AT496" s="141"/>
      <c r="AU496" s="142"/>
      <c r="AV496" s="141"/>
      <c r="AW496" s="141"/>
      <c r="AX496" s="141"/>
      <c r="AY496" s="14"/>
      <c r="AZ496" s="14"/>
      <c r="BA496" s="13" t="str">
        <f aca="false">IF(I496=0,"NSP","Exe")</f>
        <v>Exe</v>
      </c>
      <c r="BB496" s="6" t="s">
        <v>253</v>
      </c>
      <c r="BC496" s="20"/>
      <c r="BD496" s="14"/>
    </row>
    <row collapsed="false" customFormat="false" customHeight="false" hidden="false" ht="15" outlineLevel="0" r="497">
      <c r="B497" s="6" t="s">
        <v>33</v>
      </c>
      <c r="C497" s="6" t="e">
        <f aca="false">IF(B497&lt;&gt;B496,VLOOKUP(B497,#REF!!$A$1:$B$21,2)*1000+1,C496+1)</f>
        <v>#REF!</v>
      </c>
      <c r="D497" s="6" t="s">
        <v>250</v>
      </c>
      <c r="E497" s="6" t="s">
        <v>383</v>
      </c>
      <c r="F497" s="8" t="s">
        <v>384</v>
      </c>
      <c r="G497" s="17" t="n">
        <v>58.71</v>
      </c>
      <c r="H497" s="17" t="n">
        <v>49.08</v>
      </c>
      <c r="I497" s="17" t="n">
        <v>27.7</v>
      </c>
      <c r="J497" s="138" t="n">
        <v>373</v>
      </c>
      <c r="K497" s="6" t="s">
        <v>5367</v>
      </c>
      <c r="L497" s="6" t="n">
        <v>1</v>
      </c>
      <c r="M497" s="20"/>
      <c r="N497" s="14"/>
      <c r="O497" s="14"/>
      <c r="P497" s="14"/>
      <c r="Q497" s="14"/>
      <c r="R497" s="14"/>
      <c r="S497" s="14"/>
      <c r="T497" s="14"/>
      <c r="U497" s="14"/>
      <c r="V497" s="14"/>
      <c r="W497" s="14"/>
      <c r="X497" s="14"/>
      <c r="Y497" s="14"/>
      <c r="Z497" s="14"/>
      <c r="AA497" s="14"/>
      <c r="AB497" s="6"/>
      <c r="AC497" s="6" t="s">
        <v>286</v>
      </c>
      <c r="AD497" s="6" t="s">
        <v>5728</v>
      </c>
      <c r="AE497" s="14"/>
      <c r="AF497" s="14"/>
      <c r="AG497" s="14"/>
      <c r="AH497" s="14"/>
      <c r="AI497" s="10" t="n">
        <f aca="false">+H497-I497</f>
        <v>21.38</v>
      </c>
      <c r="AJ497" s="139" t="n">
        <f aca="false">+I497/H497</f>
        <v>0.56438467807661</v>
      </c>
      <c r="AK497" s="140" t="n">
        <f aca="false">IF(AB497&gt;=1,H497-I497,"on going")</f>
        <v>0</v>
      </c>
      <c r="AL497" s="2"/>
      <c r="AM497" s="142"/>
      <c r="AN497" s="142"/>
      <c r="AO497" s="150"/>
      <c r="AP497" s="141"/>
      <c r="AQ497" s="142"/>
      <c r="AR497" s="142"/>
      <c r="AS497" s="141"/>
      <c r="AT497" s="141"/>
      <c r="AU497" s="142"/>
      <c r="AV497" s="141"/>
      <c r="AW497" s="141"/>
      <c r="AX497" s="141"/>
      <c r="AY497" s="14"/>
      <c r="AZ497" s="14"/>
      <c r="BA497" s="13" t="str">
        <f aca="false">IF(I497=0,"NSP","Exe")</f>
        <v>Exe</v>
      </c>
      <c r="BB497" s="6" t="s">
        <v>253</v>
      </c>
      <c r="BC497" s="20"/>
      <c r="BD497" s="14"/>
    </row>
    <row collapsed="false" customFormat="false" customHeight="false" hidden="false" ht="15" outlineLevel="0" r="498">
      <c r="B498" s="6" t="s">
        <v>78</v>
      </c>
      <c r="C498" s="6" t="e">
        <f aca="false">IF(B498&lt;&gt;B497,VLOOKUP(B498,#REF!!$A$1:$B$21,2)*1000+1,C497+1)</f>
        <v>#REF!</v>
      </c>
      <c r="D498" s="6" t="s">
        <v>250</v>
      </c>
      <c r="E498" s="6" t="s">
        <v>6505</v>
      </c>
      <c r="F498" s="8" t="s">
        <v>6506</v>
      </c>
      <c r="G498" s="17" t="n">
        <v>18.81</v>
      </c>
      <c r="H498" s="17" t="n">
        <v>15.72</v>
      </c>
      <c r="I498" s="17" t="n">
        <v>9.74</v>
      </c>
      <c r="J498" s="138" t="n">
        <v>120</v>
      </c>
      <c r="K498" s="6" t="s">
        <v>5367</v>
      </c>
      <c r="L498" s="6" t="n">
        <v>1</v>
      </c>
      <c r="M498" s="20"/>
      <c r="N498" s="14"/>
      <c r="O498" s="14"/>
      <c r="P498" s="14"/>
      <c r="Q498" s="14"/>
      <c r="R498" s="14"/>
      <c r="S498" s="14"/>
      <c r="T498" s="14"/>
      <c r="U498" s="14"/>
      <c r="V498" s="14"/>
      <c r="W498" s="14"/>
      <c r="X498" s="14"/>
      <c r="Y498" s="14"/>
      <c r="Z498" s="14"/>
      <c r="AA498" s="14"/>
      <c r="AB498" s="6" t="n">
        <v>1</v>
      </c>
      <c r="AC498" s="6" t="s">
        <v>286</v>
      </c>
      <c r="AD498" s="6" t="s">
        <v>5728</v>
      </c>
      <c r="AE498" s="14"/>
      <c r="AF498" s="14"/>
      <c r="AG498" s="14"/>
      <c r="AH498" s="14"/>
      <c r="AI498" s="10" t="n">
        <f aca="false">+H498-I498</f>
        <v>5.98</v>
      </c>
      <c r="AJ498" s="139" t="n">
        <f aca="false">+I498/H498</f>
        <v>0.619592875318066</v>
      </c>
      <c r="AK498" s="140" t="n">
        <f aca="false">IF(AB498&gt;=1,H498-I498,"on going")</f>
        <v>5.98</v>
      </c>
      <c r="AL498" s="2"/>
      <c r="AM498" s="142"/>
      <c r="AN498" s="142"/>
      <c r="AO498" s="150"/>
      <c r="AP498" s="141"/>
      <c r="AQ498" s="142"/>
      <c r="AR498" s="142"/>
      <c r="AS498" s="141"/>
      <c r="AT498" s="141"/>
      <c r="AU498" s="142"/>
      <c r="AV498" s="142"/>
      <c r="AW498" s="142"/>
      <c r="AX498" s="141"/>
      <c r="AY498" s="14"/>
      <c r="AZ498" s="14"/>
      <c r="BA498" s="13" t="str">
        <f aca="false">IF(I498=0,"NSP","Exe")</f>
        <v>Exe</v>
      </c>
      <c r="BB498" s="6" t="s">
        <v>253</v>
      </c>
      <c r="BC498" s="20"/>
      <c r="BD498" s="14"/>
    </row>
    <row collapsed="false" customFormat="false" customHeight="false" hidden="false" ht="15" outlineLevel="0" r="499">
      <c r="B499" s="6" t="s">
        <v>33</v>
      </c>
      <c r="C499" s="6" t="e">
        <f aca="false">IF(B499&lt;&gt;B498,VLOOKUP(B499,#REF!!$A$1:$B$21,2)*1000+1,C498+1)</f>
        <v>#REF!</v>
      </c>
      <c r="D499" s="6" t="s">
        <v>250</v>
      </c>
      <c r="E499" s="6" t="s">
        <v>6507</v>
      </c>
      <c r="F499" s="8" t="s">
        <v>6508</v>
      </c>
      <c r="G499" s="17" t="n">
        <v>29.39</v>
      </c>
      <c r="H499" s="17" t="n">
        <v>24.57</v>
      </c>
      <c r="I499" s="17" t="n">
        <v>12.29</v>
      </c>
      <c r="J499" s="138" t="n">
        <v>211</v>
      </c>
      <c r="K499" s="6" t="s">
        <v>5367</v>
      </c>
      <c r="L499" s="6" t="n">
        <v>1</v>
      </c>
      <c r="M499" s="20"/>
      <c r="N499" s="14"/>
      <c r="O499" s="14"/>
      <c r="P499" s="14"/>
      <c r="Q499" s="14"/>
      <c r="R499" s="14"/>
      <c r="S499" s="14"/>
      <c r="T499" s="14"/>
      <c r="U499" s="14"/>
      <c r="V499" s="14"/>
      <c r="W499" s="14"/>
      <c r="X499" s="14"/>
      <c r="Y499" s="14"/>
      <c r="Z499" s="14"/>
      <c r="AA499" s="14"/>
      <c r="AB499" s="6"/>
      <c r="AC499" s="6" t="s">
        <v>286</v>
      </c>
      <c r="AD499" s="6" t="s">
        <v>5728</v>
      </c>
      <c r="AE499" s="14"/>
      <c r="AF499" s="14"/>
      <c r="AG499" s="14"/>
      <c r="AH499" s="14"/>
      <c r="AI499" s="10" t="n">
        <f aca="false">+H499-I499</f>
        <v>12.28</v>
      </c>
      <c r="AJ499" s="139" t="n">
        <f aca="false">+I499/H499</f>
        <v>0.5002035002035</v>
      </c>
      <c r="AK499" s="140" t="n">
        <f aca="false">IF(AB499&gt;=1,H499-I499,"on going")</f>
        <v>0</v>
      </c>
      <c r="AL499" s="2"/>
      <c r="AM499" s="142"/>
      <c r="AN499" s="142"/>
      <c r="AO499" s="150"/>
      <c r="AP499" s="141"/>
      <c r="AQ499" s="142"/>
      <c r="AR499" s="142"/>
      <c r="AS499" s="141"/>
      <c r="AT499" s="141"/>
      <c r="AU499" s="142"/>
      <c r="AV499" s="141"/>
      <c r="AW499" s="141"/>
      <c r="AX499" s="142"/>
      <c r="AY499" s="14"/>
      <c r="AZ499" s="14"/>
      <c r="BA499" s="13" t="str">
        <f aca="false">IF(I499=0,"NSP","Exe")</f>
        <v>Exe</v>
      </c>
      <c r="BB499" s="6" t="s">
        <v>253</v>
      </c>
      <c r="BC499" s="20"/>
      <c r="BD499" s="14"/>
    </row>
    <row collapsed="false" customFormat="false" customHeight="false" hidden="false" ht="15" outlineLevel="0" r="500">
      <c r="B500" s="6" t="s">
        <v>33</v>
      </c>
      <c r="C500" s="6" t="e">
        <f aca="false">IF(B500&lt;&gt;B499,VLOOKUP(B500,#REF!!$A$1:$B$21,2)*1000+1,C499+1)</f>
        <v>#REF!</v>
      </c>
      <c r="D500" s="6" t="s">
        <v>250</v>
      </c>
      <c r="E500" s="6" t="s">
        <v>328</v>
      </c>
      <c r="F500" s="8" t="s">
        <v>329</v>
      </c>
      <c r="G500" s="17" t="n">
        <v>82.28</v>
      </c>
      <c r="H500" s="17" t="n">
        <v>68.79</v>
      </c>
      <c r="I500" s="17" t="n">
        <v>6.88</v>
      </c>
      <c r="J500" s="138" t="n">
        <v>465</v>
      </c>
      <c r="K500" s="6" t="s">
        <v>5367</v>
      </c>
      <c r="L500" s="6" t="n">
        <v>1</v>
      </c>
      <c r="M500" s="20"/>
      <c r="N500" s="14"/>
      <c r="O500" s="14"/>
      <c r="P500" s="14"/>
      <c r="Q500" s="14"/>
      <c r="R500" s="14"/>
      <c r="S500" s="14"/>
      <c r="T500" s="14"/>
      <c r="U500" s="14"/>
      <c r="V500" s="14"/>
      <c r="W500" s="14"/>
      <c r="X500" s="14"/>
      <c r="Y500" s="14"/>
      <c r="Z500" s="14"/>
      <c r="AA500" s="14"/>
      <c r="AB500" s="6"/>
      <c r="AC500" s="6" t="s">
        <v>286</v>
      </c>
      <c r="AD500" s="6" t="s">
        <v>5728</v>
      </c>
      <c r="AE500" s="14"/>
      <c r="AF500" s="14"/>
      <c r="AG500" s="14"/>
      <c r="AH500" s="14"/>
      <c r="AI500" s="10" t="n">
        <f aca="false">+H500-I500</f>
        <v>61.91</v>
      </c>
      <c r="AJ500" s="139" t="n">
        <f aca="false">+I500/H500</f>
        <v>0.100014536996656</v>
      </c>
      <c r="AK500" s="140" t="n">
        <f aca="false">IF(AB500&gt;=1,H500-I500,"on going")</f>
        <v>0</v>
      </c>
      <c r="AL500" s="2"/>
      <c r="AM500" s="142"/>
      <c r="AN500" s="142"/>
      <c r="AO500" s="150"/>
      <c r="AP500" s="141"/>
      <c r="AQ500" s="142"/>
      <c r="AR500" s="142"/>
      <c r="AS500" s="141"/>
      <c r="AT500" s="141"/>
      <c r="AU500" s="142"/>
      <c r="AV500" s="141"/>
      <c r="AW500" s="141"/>
      <c r="AX500" s="142"/>
      <c r="AY500" s="14"/>
      <c r="AZ500" s="14"/>
      <c r="BA500" s="13" t="str">
        <f aca="false">IF(I500=0,"NSP","Exe")</f>
        <v>Exe</v>
      </c>
      <c r="BB500" s="6" t="s">
        <v>253</v>
      </c>
      <c r="BC500" s="20"/>
      <c r="BD500" s="14"/>
    </row>
    <row collapsed="false" customFormat="false" customHeight="false" hidden="false" ht="15" outlineLevel="0" r="501">
      <c r="B501" s="6" t="s">
        <v>33</v>
      </c>
      <c r="C501" s="6" t="e">
        <f aca="false">IF(B501&lt;&gt;B500,VLOOKUP(B501,#REF!!$A$1:$B$21,2)*1000+1,C500+1)</f>
        <v>#REF!</v>
      </c>
      <c r="D501" s="6" t="s">
        <v>250</v>
      </c>
      <c r="E501" s="6" t="s">
        <v>6509</v>
      </c>
      <c r="F501" s="8" t="s">
        <v>6510</v>
      </c>
      <c r="G501" s="17" t="n">
        <v>15.16</v>
      </c>
      <c r="H501" s="17" t="n">
        <v>12.67</v>
      </c>
      <c r="I501" s="17" t="n">
        <v>10.69</v>
      </c>
      <c r="J501" s="138" t="n">
        <v>182</v>
      </c>
      <c r="K501" s="6" t="s">
        <v>5367</v>
      </c>
      <c r="L501" s="6" t="n">
        <v>1</v>
      </c>
      <c r="M501" s="20"/>
      <c r="N501" s="14"/>
      <c r="O501" s="14"/>
      <c r="P501" s="14"/>
      <c r="Q501" s="14"/>
      <c r="R501" s="14"/>
      <c r="S501" s="14"/>
      <c r="T501" s="14"/>
      <c r="U501" s="14"/>
      <c r="V501" s="14"/>
      <c r="W501" s="14"/>
      <c r="X501" s="14"/>
      <c r="Y501" s="14"/>
      <c r="Z501" s="14"/>
      <c r="AA501" s="14"/>
      <c r="AB501" s="6" t="n">
        <v>1</v>
      </c>
      <c r="AC501" s="6" t="s">
        <v>286</v>
      </c>
      <c r="AD501" s="6" t="s">
        <v>5728</v>
      </c>
      <c r="AE501" s="14"/>
      <c r="AF501" s="14"/>
      <c r="AG501" s="14"/>
      <c r="AH501" s="14"/>
      <c r="AI501" s="10" t="n">
        <f aca="false">+H501-I501</f>
        <v>1.98</v>
      </c>
      <c r="AJ501" s="139" t="n">
        <f aca="false">+I501/H501</f>
        <v>0.843725335438043</v>
      </c>
      <c r="AK501" s="140" t="n">
        <f aca="false">IF(AB501&gt;=1,H501-I501,"on going")</f>
        <v>1.98</v>
      </c>
      <c r="AL501" s="2"/>
      <c r="AM501" s="142"/>
      <c r="AN501" s="142"/>
      <c r="AO501" s="150"/>
      <c r="AP501" s="141"/>
      <c r="AQ501" s="142"/>
      <c r="AR501" s="142"/>
      <c r="AS501" s="141"/>
      <c r="AT501" s="141"/>
      <c r="AU501" s="142"/>
      <c r="AV501" s="141"/>
      <c r="AW501" s="141"/>
      <c r="AX501" s="150"/>
      <c r="AY501" s="14"/>
      <c r="AZ501" s="11"/>
      <c r="BA501" s="13" t="str">
        <f aca="false">IF(I501=0,"NSP","Exe")</f>
        <v>Exe</v>
      </c>
      <c r="BB501" s="6" t="s">
        <v>253</v>
      </c>
      <c r="BC501" s="20"/>
      <c r="BD501" s="11"/>
    </row>
    <row collapsed="false" customFormat="false" customHeight="false" hidden="false" ht="15" outlineLevel="0" r="502">
      <c r="B502" s="6" t="s">
        <v>33</v>
      </c>
      <c r="C502" s="6" t="e">
        <f aca="false">IF(B502&lt;&gt;B501,VLOOKUP(B502,#REF!!$A$1:$B$21,2)*1000+1,C501+1)</f>
        <v>#REF!</v>
      </c>
      <c r="D502" s="6" t="s">
        <v>250</v>
      </c>
      <c r="E502" s="6" t="s">
        <v>6511</v>
      </c>
      <c r="F502" s="8" t="s">
        <v>6512</v>
      </c>
      <c r="G502" s="17" t="n">
        <v>21.39</v>
      </c>
      <c r="H502" s="17" t="n">
        <v>17.88</v>
      </c>
      <c r="I502" s="17" t="n">
        <v>0</v>
      </c>
      <c r="J502" s="138" t="n">
        <v>153</v>
      </c>
      <c r="K502" s="6" t="s">
        <v>5367</v>
      </c>
      <c r="L502" s="143" t="s">
        <v>5398</v>
      </c>
      <c r="M502" s="20"/>
      <c r="N502" s="14"/>
      <c r="O502" s="14"/>
      <c r="P502" s="14"/>
      <c r="Q502" s="14"/>
      <c r="R502" s="14"/>
      <c r="S502" s="14"/>
      <c r="T502" s="14"/>
      <c r="U502" s="14"/>
      <c r="V502" s="14"/>
      <c r="W502" s="14"/>
      <c r="X502" s="14"/>
      <c r="Y502" s="14"/>
      <c r="Z502" s="14"/>
      <c r="AA502" s="14"/>
      <c r="AB502" s="6"/>
      <c r="AC502" s="6" t="s">
        <v>286</v>
      </c>
      <c r="AD502" s="6" t="s">
        <v>5728</v>
      </c>
      <c r="AE502" s="14"/>
      <c r="AF502" s="14"/>
      <c r="AG502" s="14"/>
      <c r="AH502" s="14"/>
      <c r="AI502" s="10" t="n">
        <f aca="false">+H502-I502</f>
        <v>17.88</v>
      </c>
      <c r="AJ502" s="139" t="n">
        <f aca="false">+I502/H502</f>
        <v>0</v>
      </c>
      <c r="AK502" s="140" t="n">
        <f aca="false">IF(AB502&gt;=1,H502-I502,"on going")</f>
        <v>0</v>
      </c>
      <c r="AL502" s="2"/>
      <c r="AM502" s="142"/>
      <c r="AN502" s="142"/>
      <c r="AO502" s="150"/>
      <c r="AP502" s="153"/>
      <c r="AQ502" s="142"/>
      <c r="AR502" s="142"/>
      <c r="AS502" s="141"/>
      <c r="AT502" s="141"/>
      <c r="AU502" s="142"/>
      <c r="AV502" s="141"/>
      <c r="AW502" s="141"/>
      <c r="AX502" s="150"/>
      <c r="AY502" s="14"/>
      <c r="AZ502" s="11"/>
      <c r="BA502" s="13" t="str">
        <f aca="false">IF(I502=0,"NSP","Exe")</f>
        <v>NSP</v>
      </c>
      <c r="BB502" s="6" t="s">
        <v>253</v>
      </c>
      <c r="BC502" s="20"/>
      <c r="BD502" s="11"/>
    </row>
    <row collapsed="false" customFormat="false" customHeight="false" hidden="false" ht="15" outlineLevel="0" r="503">
      <c r="B503" s="6" t="s">
        <v>33</v>
      </c>
      <c r="C503" s="6" t="e">
        <f aca="false">IF(B503&lt;&gt;B502,VLOOKUP(B503,#REF!!$A$1:$B$21,2)*1000+1,C502+1)</f>
        <v>#REF!</v>
      </c>
      <c r="D503" s="6" t="s">
        <v>250</v>
      </c>
      <c r="E503" s="6" t="s">
        <v>6513</v>
      </c>
      <c r="F503" s="8" t="s">
        <v>6514</v>
      </c>
      <c r="G503" s="17" t="n">
        <v>45.09</v>
      </c>
      <c r="H503" s="17" t="n">
        <v>37.7</v>
      </c>
      <c r="I503" s="17" t="n">
        <v>32.08</v>
      </c>
      <c r="J503" s="138" t="n">
        <v>285</v>
      </c>
      <c r="K503" s="6" t="s">
        <v>5367</v>
      </c>
      <c r="L503" s="6" t="n">
        <v>1</v>
      </c>
      <c r="M503" s="20"/>
      <c r="N503" s="14"/>
      <c r="O503" s="14"/>
      <c r="P503" s="14"/>
      <c r="Q503" s="14"/>
      <c r="R503" s="14"/>
      <c r="S503" s="14"/>
      <c r="T503" s="14"/>
      <c r="U503" s="14"/>
      <c r="V503" s="14"/>
      <c r="W503" s="14"/>
      <c r="X503" s="14"/>
      <c r="Y503" s="14"/>
      <c r="Z503" s="14"/>
      <c r="AA503" s="14"/>
      <c r="AB503" s="6" t="n">
        <v>1</v>
      </c>
      <c r="AC503" s="6" t="s">
        <v>286</v>
      </c>
      <c r="AD503" s="6" t="s">
        <v>5728</v>
      </c>
      <c r="AE503" s="14"/>
      <c r="AF503" s="14"/>
      <c r="AG503" s="14"/>
      <c r="AH503" s="14"/>
      <c r="AI503" s="10" t="n">
        <f aca="false">+H503-I503</f>
        <v>5.62</v>
      </c>
      <c r="AJ503" s="139" t="n">
        <f aca="false">+I503/H503</f>
        <v>0.850928381962865</v>
      </c>
      <c r="AK503" s="140" t="n">
        <f aca="false">IF(AB503&gt;=1,H503-I503,"on going")</f>
        <v>5.62</v>
      </c>
      <c r="AL503" s="2"/>
      <c r="AM503" s="142"/>
      <c r="AN503" s="142"/>
      <c r="AO503" s="150"/>
      <c r="AP503" s="141"/>
      <c r="AQ503" s="142"/>
      <c r="AR503" s="142"/>
      <c r="AS503" s="141"/>
      <c r="AT503" s="141"/>
      <c r="AU503" s="142"/>
      <c r="AV503" s="153"/>
      <c r="AW503" s="153"/>
      <c r="AX503" s="150"/>
      <c r="AY503" s="14"/>
      <c r="AZ503" s="11"/>
      <c r="BA503" s="13" t="str">
        <f aca="false">IF(I503=0,"NSP","Exe")</f>
        <v>Exe</v>
      </c>
      <c r="BB503" s="6" t="s">
        <v>253</v>
      </c>
      <c r="BC503" s="20"/>
      <c r="BD503" s="11"/>
    </row>
    <row collapsed="false" customFormat="false" customHeight="false" hidden="false" ht="15" outlineLevel="0" r="504">
      <c r="B504" s="6" t="s">
        <v>33</v>
      </c>
      <c r="C504" s="6" t="e">
        <f aca="false">IF(B504&lt;&gt;B503,VLOOKUP(B504,#REF!!$A$1:$B$21,2)*1000+1,C503+1)</f>
        <v>#REF!</v>
      </c>
      <c r="D504" s="6" t="s">
        <v>250</v>
      </c>
      <c r="E504" s="6" t="s">
        <v>6515</v>
      </c>
      <c r="F504" s="8" t="s">
        <v>6516</v>
      </c>
      <c r="G504" s="17" t="n">
        <v>30.56</v>
      </c>
      <c r="H504" s="17" t="n">
        <v>25.55</v>
      </c>
      <c r="I504" s="17" t="n">
        <v>0</v>
      </c>
      <c r="J504" s="138" t="n">
        <v>157</v>
      </c>
      <c r="K504" s="6" t="s">
        <v>5367</v>
      </c>
      <c r="L504" s="143" t="s">
        <v>5398</v>
      </c>
      <c r="M504" s="20"/>
      <c r="N504" s="14"/>
      <c r="O504" s="14"/>
      <c r="P504" s="14"/>
      <c r="Q504" s="14"/>
      <c r="R504" s="14"/>
      <c r="S504" s="14"/>
      <c r="T504" s="14"/>
      <c r="U504" s="14"/>
      <c r="V504" s="14"/>
      <c r="W504" s="14"/>
      <c r="X504" s="14"/>
      <c r="Y504" s="14"/>
      <c r="Z504" s="14"/>
      <c r="AA504" s="14"/>
      <c r="AB504" s="6"/>
      <c r="AC504" s="6" t="s">
        <v>286</v>
      </c>
      <c r="AD504" s="6" t="s">
        <v>5728</v>
      </c>
      <c r="AE504" s="14"/>
      <c r="AF504" s="14"/>
      <c r="AG504" s="14"/>
      <c r="AH504" s="14"/>
      <c r="AI504" s="10" t="n">
        <f aca="false">+H504-I504</f>
        <v>25.55</v>
      </c>
      <c r="AJ504" s="139" t="n">
        <f aca="false">+I504/H504</f>
        <v>0</v>
      </c>
      <c r="AK504" s="140" t="n">
        <f aca="false">IF(AB504&gt;=1,H504-I504,"on going")</f>
        <v>0</v>
      </c>
      <c r="AL504" s="2"/>
      <c r="AM504" s="142"/>
      <c r="AN504" s="142"/>
      <c r="AO504" s="150"/>
      <c r="AP504" s="141"/>
      <c r="AQ504" s="142"/>
      <c r="AR504" s="142"/>
      <c r="AS504" s="141"/>
      <c r="AT504" s="141"/>
      <c r="AU504" s="142"/>
      <c r="AV504" s="141"/>
      <c r="AW504" s="141"/>
      <c r="AX504" s="150"/>
      <c r="AY504" s="14"/>
      <c r="AZ504" s="11"/>
      <c r="BA504" s="13" t="str">
        <f aca="false">IF(I504=0,"NSP","Exe")</f>
        <v>NSP</v>
      </c>
      <c r="BB504" s="6" t="s">
        <v>253</v>
      </c>
      <c r="BC504" s="20"/>
      <c r="BD504" s="11"/>
    </row>
    <row collapsed="false" customFormat="false" customHeight="false" hidden="false" ht="15" outlineLevel="0" r="505">
      <c r="B505" s="6" t="s">
        <v>33</v>
      </c>
      <c r="C505" s="6" t="e">
        <f aca="false">IF(B505&lt;&gt;B504,VLOOKUP(B505,#REF!!$A$1:$B$21,2)*1000+1,C504+1)</f>
        <v>#REF!</v>
      </c>
      <c r="D505" s="6" t="s">
        <v>250</v>
      </c>
      <c r="E505" s="6" t="s">
        <v>6517</v>
      </c>
      <c r="F505" s="8" t="s">
        <v>6518</v>
      </c>
      <c r="G505" s="17" t="n">
        <v>34.09</v>
      </c>
      <c r="H505" s="17" t="n">
        <v>28.5</v>
      </c>
      <c r="I505" s="17" t="n">
        <v>0.24</v>
      </c>
      <c r="J505" s="138" t="n">
        <v>237</v>
      </c>
      <c r="K505" s="6" t="s">
        <v>5367</v>
      </c>
      <c r="L505" s="6" t="n">
        <v>1</v>
      </c>
      <c r="M505" s="20"/>
      <c r="N505" s="14"/>
      <c r="O505" s="14"/>
      <c r="P505" s="14"/>
      <c r="Q505" s="14"/>
      <c r="R505" s="14"/>
      <c r="S505" s="14"/>
      <c r="T505" s="14"/>
      <c r="U505" s="14"/>
      <c r="V505" s="14"/>
      <c r="W505" s="14"/>
      <c r="X505" s="14"/>
      <c r="Y505" s="14"/>
      <c r="Z505" s="14"/>
      <c r="AA505" s="14"/>
      <c r="AB505" s="6" t="n">
        <v>1</v>
      </c>
      <c r="AC505" s="6" t="s">
        <v>286</v>
      </c>
      <c r="AD505" s="6" t="s">
        <v>5728</v>
      </c>
      <c r="AE505" s="14"/>
      <c r="AF505" s="14"/>
      <c r="AG505" s="14"/>
      <c r="AH505" s="14"/>
      <c r="AI505" s="10" t="n">
        <f aca="false">+H505-I505</f>
        <v>28.26</v>
      </c>
      <c r="AJ505" s="139" t="n">
        <f aca="false">+I505/H505</f>
        <v>0.00842105263157895</v>
      </c>
      <c r="AK505" s="140" t="n">
        <f aca="false">IF(AB505&gt;=1,H505-I505,"on going")</f>
        <v>28.26</v>
      </c>
      <c r="AL505" s="2"/>
      <c r="AM505" s="142"/>
      <c r="AN505" s="142"/>
      <c r="AO505" s="150"/>
      <c r="AP505" s="141"/>
      <c r="AQ505" s="142"/>
      <c r="AR505" s="142"/>
      <c r="AS505" s="141"/>
      <c r="AT505" s="141"/>
      <c r="AU505" s="142"/>
      <c r="AV505" s="153"/>
      <c r="AW505" s="153"/>
      <c r="AX505" s="150"/>
      <c r="AY505" s="14"/>
      <c r="AZ505" s="11"/>
      <c r="BA505" s="13" t="str">
        <f aca="false">IF(I505=0,"NSP","Exe")</f>
        <v>Exe</v>
      </c>
      <c r="BB505" s="6" t="s">
        <v>253</v>
      </c>
      <c r="BC505" s="20"/>
      <c r="BD505" s="11"/>
    </row>
    <row collapsed="false" customFormat="false" customHeight="false" hidden="false" ht="15" outlineLevel="0" r="506">
      <c r="B506" s="6" t="s">
        <v>78</v>
      </c>
      <c r="C506" s="6" t="e">
        <f aca="false">IF(B506&lt;&gt;B505,VLOOKUP(B506,#REF!!$A$1:$B$21,2)*1000+1,C505+1)</f>
        <v>#REF!</v>
      </c>
      <c r="D506" s="6" t="s">
        <v>250</v>
      </c>
      <c r="E506" s="6" t="s">
        <v>6519</v>
      </c>
      <c r="F506" s="8" t="s">
        <v>6520</v>
      </c>
      <c r="G506" s="17" t="n">
        <v>25.83</v>
      </c>
      <c r="H506" s="17" t="n">
        <v>21.59</v>
      </c>
      <c r="I506" s="17" t="n">
        <v>19.09</v>
      </c>
      <c r="J506" s="138" t="n">
        <v>330</v>
      </c>
      <c r="K506" s="6" t="s">
        <v>5367</v>
      </c>
      <c r="L506" s="6" t="n">
        <v>1</v>
      </c>
      <c r="M506" s="20"/>
      <c r="N506" s="14"/>
      <c r="O506" s="14"/>
      <c r="P506" s="14"/>
      <c r="Q506" s="14"/>
      <c r="R506" s="14"/>
      <c r="S506" s="14"/>
      <c r="T506" s="14"/>
      <c r="U506" s="14"/>
      <c r="V506" s="14"/>
      <c r="W506" s="14"/>
      <c r="X506" s="14"/>
      <c r="Y506" s="14"/>
      <c r="Z506" s="14"/>
      <c r="AA506" s="14"/>
      <c r="AB506" s="6" t="n">
        <v>1</v>
      </c>
      <c r="AC506" s="6" t="s">
        <v>286</v>
      </c>
      <c r="AD506" s="6" t="s">
        <v>5728</v>
      </c>
      <c r="AE506" s="14"/>
      <c r="AF506" s="14"/>
      <c r="AG506" s="14"/>
      <c r="AH506" s="14"/>
      <c r="AI506" s="10" t="n">
        <f aca="false">+H506-I506</f>
        <v>2.5</v>
      </c>
      <c r="AJ506" s="139" t="n">
        <f aca="false">+I506/H506</f>
        <v>0.884205650764243</v>
      </c>
      <c r="AK506" s="140" t="n">
        <f aca="false">IF(AB506&gt;=1,H506-I506,"on going")</f>
        <v>2.5</v>
      </c>
      <c r="AL506" s="2"/>
      <c r="AM506" s="142"/>
      <c r="AN506" s="142"/>
      <c r="AO506" s="150"/>
      <c r="AP506" s="141"/>
      <c r="AQ506" s="142"/>
      <c r="AR506" s="142"/>
      <c r="AS506" s="141"/>
      <c r="AT506" s="141"/>
      <c r="AU506" s="142"/>
      <c r="AV506" s="142"/>
      <c r="AW506" s="142"/>
      <c r="AX506" s="142"/>
      <c r="AY506" s="14"/>
      <c r="AZ506" s="14"/>
      <c r="BA506" s="13" t="str">
        <f aca="false">IF(I506=0,"NSP","Exe")</f>
        <v>Exe</v>
      </c>
      <c r="BB506" s="6" t="s">
        <v>253</v>
      </c>
      <c r="BC506" s="20"/>
      <c r="BD506" s="14"/>
    </row>
    <row collapsed="false" customFormat="false" customHeight="false" hidden="false" ht="15" outlineLevel="0" r="507">
      <c r="B507" s="6" t="s">
        <v>33</v>
      </c>
      <c r="C507" s="6" t="e">
        <f aca="false">IF(B507&lt;&gt;B506,VLOOKUP(B507,#REF!!$A$1:$B$21,2)*1000+1,C506+1)</f>
        <v>#REF!</v>
      </c>
      <c r="D507" s="6" t="s">
        <v>250</v>
      </c>
      <c r="E507" s="6" t="s">
        <v>6521</v>
      </c>
      <c r="F507" s="8" t="s">
        <v>6522</v>
      </c>
      <c r="G507" s="17" t="n">
        <v>28.21</v>
      </c>
      <c r="H507" s="17" t="n">
        <v>23.58</v>
      </c>
      <c r="I507" s="17" t="n">
        <v>21.45</v>
      </c>
      <c r="J507" s="138" t="n">
        <v>174</v>
      </c>
      <c r="K507" s="6" t="s">
        <v>5367</v>
      </c>
      <c r="L507" s="6" t="n">
        <v>1</v>
      </c>
      <c r="M507" s="20"/>
      <c r="N507" s="14"/>
      <c r="O507" s="14"/>
      <c r="P507" s="14"/>
      <c r="Q507" s="14"/>
      <c r="R507" s="14"/>
      <c r="S507" s="14"/>
      <c r="T507" s="14"/>
      <c r="U507" s="14"/>
      <c r="V507" s="14"/>
      <c r="W507" s="14"/>
      <c r="X507" s="14"/>
      <c r="Y507" s="14"/>
      <c r="Z507" s="14"/>
      <c r="AA507" s="14"/>
      <c r="AB507" s="6" t="n">
        <v>1</v>
      </c>
      <c r="AC507" s="6" t="s">
        <v>286</v>
      </c>
      <c r="AD507" s="6" t="s">
        <v>5728</v>
      </c>
      <c r="AE507" s="14"/>
      <c r="AF507" s="14"/>
      <c r="AG507" s="14"/>
      <c r="AH507" s="14"/>
      <c r="AI507" s="10" t="n">
        <f aca="false">+H507-I507</f>
        <v>2.13</v>
      </c>
      <c r="AJ507" s="139" t="n">
        <f aca="false">+I507/H507</f>
        <v>0.909669211195929</v>
      </c>
      <c r="AK507" s="140" t="n">
        <f aca="false">IF(AB507&gt;=1,H507-I507,"on going")</f>
        <v>2.13</v>
      </c>
      <c r="AL507" s="2"/>
      <c r="AM507" s="142"/>
      <c r="AN507" s="142"/>
      <c r="AO507" s="150"/>
      <c r="AP507" s="141"/>
      <c r="AQ507" s="142"/>
      <c r="AR507" s="142"/>
      <c r="AS507" s="141"/>
      <c r="AT507" s="141"/>
      <c r="AU507" s="142"/>
      <c r="AV507" s="153"/>
      <c r="AW507" s="153"/>
      <c r="AX507" s="150"/>
      <c r="AY507" s="14"/>
      <c r="AZ507" s="11"/>
      <c r="BA507" s="13" t="str">
        <f aca="false">IF(I507=0,"NSP","Exe")</f>
        <v>Exe</v>
      </c>
      <c r="BB507" s="6" t="s">
        <v>253</v>
      </c>
      <c r="BC507" s="20"/>
      <c r="BD507" s="11"/>
    </row>
    <row collapsed="false" customFormat="false" customHeight="false" hidden="false" ht="15" outlineLevel="0" r="508">
      <c r="B508" s="6" t="s">
        <v>33</v>
      </c>
      <c r="C508" s="6" t="e">
        <f aca="false">IF(B508&lt;&gt;B507,VLOOKUP(B508,#REF!!$A$1:$B$21,2)*1000+1,C507+1)</f>
        <v>#REF!</v>
      </c>
      <c r="D508" s="6" t="s">
        <v>250</v>
      </c>
      <c r="E508" s="6" t="s">
        <v>6523</v>
      </c>
      <c r="F508" s="8" t="s">
        <v>6524</v>
      </c>
      <c r="G508" s="17" t="n">
        <v>74.26</v>
      </c>
      <c r="H508" s="17" t="n">
        <v>62.08</v>
      </c>
      <c r="I508" s="17" t="n">
        <v>62.08</v>
      </c>
      <c r="J508" s="138" t="n">
        <v>423</v>
      </c>
      <c r="K508" s="6" t="s">
        <v>5367</v>
      </c>
      <c r="L508" s="6" t="n">
        <v>1</v>
      </c>
      <c r="M508" s="20"/>
      <c r="N508" s="14"/>
      <c r="O508" s="14"/>
      <c r="P508" s="14"/>
      <c r="Q508" s="14"/>
      <c r="R508" s="14"/>
      <c r="S508" s="14"/>
      <c r="T508" s="14"/>
      <c r="U508" s="14"/>
      <c r="V508" s="14"/>
      <c r="W508" s="14"/>
      <c r="X508" s="14"/>
      <c r="Y508" s="14"/>
      <c r="Z508" s="14"/>
      <c r="AA508" s="14"/>
      <c r="AB508" s="6" t="n">
        <v>1</v>
      </c>
      <c r="AC508" s="6" t="s">
        <v>286</v>
      </c>
      <c r="AD508" s="6" t="s">
        <v>5728</v>
      </c>
      <c r="AE508" s="14"/>
      <c r="AF508" s="14"/>
      <c r="AG508" s="14"/>
      <c r="AH508" s="14"/>
      <c r="AI508" s="10" t="n">
        <f aca="false">+H508-I508</f>
        <v>0</v>
      </c>
      <c r="AJ508" s="139" t="n">
        <f aca="false">+I508/H508</f>
        <v>1</v>
      </c>
      <c r="AK508" s="140" t="n">
        <f aca="false">IF(AB508&gt;=1,H508-I508,"on going")</f>
        <v>0</v>
      </c>
      <c r="AL508" s="2"/>
      <c r="AM508" s="142"/>
      <c r="AN508" s="142"/>
      <c r="AO508" s="150"/>
      <c r="AP508" s="153"/>
      <c r="AQ508" s="142"/>
      <c r="AR508" s="142"/>
      <c r="AS508" s="141"/>
      <c r="AT508" s="141"/>
      <c r="AU508" s="142"/>
      <c r="AV508" s="141"/>
      <c r="AW508" s="141"/>
      <c r="AX508" s="150"/>
      <c r="AY508" s="14"/>
      <c r="AZ508" s="11"/>
      <c r="BA508" s="13" t="str">
        <f aca="false">IF(I508=0,"NSP","Exe")</f>
        <v>Exe</v>
      </c>
      <c r="BB508" s="6" t="s">
        <v>253</v>
      </c>
      <c r="BC508" s="20"/>
      <c r="BD508" s="11"/>
    </row>
    <row collapsed="false" customFormat="false" customHeight="false" hidden="false" ht="15" outlineLevel="0" r="509">
      <c r="B509" s="6" t="s">
        <v>33</v>
      </c>
      <c r="C509" s="6" t="e">
        <f aca="false">IF(B509&lt;&gt;B508,VLOOKUP(B509,#REF!!$A$1:$B$21,2)*1000+1,C508+1)</f>
        <v>#REF!</v>
      </c>
      <c r="D509" s="6" t="s">
        <v>250</v>
      </c>
      <c r="E509" s="6" t="s">
        <v>6525</v>
      </c>
      <c r="F509" s="8" t="s">
        <v>6526</v>
      </c>
      <c r="G509" s="17" t="n">
        <v>19.98</v>
      </c>
      <c r="H509" s="17" t="n">
        <v>16.7</v>
      </c>
      <c r="I509" s="17" t="n">
        <v>12.14</v>
      </c>
      <c r="J509" s="138" t="n">
        <v>143</v>
      </c>
      <c r="K509" s="6" t="s">
        <v>5367</v>
      </c>
      <c r="L509" s="6" t="n">
        <v>1</v>
      </c>
      <c r="M509" s="20"/>
      <c r="N509" s="14"/>
      <c r="O509" s="14"/>
      <c r="P509" s="14"/>
      <c r="Q509" s="14"/>
      <c r="R509" s="14"/>
      <c r="S509" s="14"/>
      <c r="T509" s="14"/>
      <c r="U509" s="14"/>
      <c r="V509" s="14"/>
      <c r="W509" s="14"/>
      <c r="X509" s="14"/>
      <c r="Y509" s="14"/>
      <c r="Z509" s="14"/>
      <c r="AA509" s="14"/>
      <c r="AB509" s="6" t="n">
        <v>1</v>
      </c>
      <c r="AC509" s="6" t="s">
        <v>286</v>
      </c>
      <c r="AD509" s="6" t="s">
        <v>5728</v>
      </c>
      <c r="AE509" s="14"/>
      <c r="AF509" s="14"/>
      <c r="AG509" s="14"/>
      <c r="AH509" s="14"/>
      <c r="AI509" s="10" t="n">
        <f aca="false">+H509-I509</f>
        <v>4.56</v>
      </c>
      <c r="AJ509" s="139" t="n">
        <f aca="false">+I509/H509</f>
        <v>0.726946107784431</v>
      </c>
      <c r="AK509" s="140" t="n">
        <f aca="false">IF(AB509&gt;=1,H509-I509,"on going")</f>
        <v>4.56</v>
      </c>
      <c r="AL509" s="2"/>
      <c r="AM509" s="142"/>
      <c r="AN509" s="142"/>
      <c r="AO509" s="150"/>
      <c r="AP509" s="141"/>
      <c r="AQ509" s="142"/>
      <c r="AR509" s="142"/>
      <c r="AS509" s="141"/>
      <c r="AT509" s="141"/>
      <c r="AU509" s="142"/>
      <c r="AV509" s="141"/>
      <c r="AW509" s="141"/>
      <c r="AX509" s="141"/>
      <c r="AY509" s="14"/>
      <c r="AZ509" s="14"/>
      <c r="BA509" s="13" t="str">
        <f aca="false">IF(I509=0,"NSP","Exe")</f>
        <v>Exe</v>
      </c>
      <c r="BB509" s="6" t="s">
        <v>253</v>
      </c>
      <c r="BC509" s="20"/>
      <c r="BD509" s="14"/>
    </row>
    <row collapsed="false" customFormat="false" customHeight="false" hidden="false" ht="15" outlineLevel="0" r="510">
      <c r="B510" s="6" t="s">
        <v>78</v>
      </c>
      <c r="C510" s="6" t="e">
        <f aca="false">IF(B510&lt;&gt;B509,VLOOKUP(B510,#REF!!$A$1:$B$21,2)*1000+1,C509+1)</f>
        <v>#REF!</v>
      </c>
      <c r="D510" s="6" t="s">
        <v>250</v>
      </c>
      <c r="E510" s="6" t="s">
        <v>6527</v>
      </c>
      <c r="F510" s="8" t="s">
        <v>6528</v>
      </c>
      <c r="G510" s="17" t="n">
        <v>45.37</v>
      </c>
      <c r="H510" s="17" t="n">
        <v>37.93</v>
      </c>
      <c r="I510" s="17" t="n">
        <v>31.23</v>
      </c>
      <c r="J510" s="138" t="n">
        <v>310</v>
      </c>
      <c r="K510" s="6" t="s">
        <v>5367</v>
      </c>
      <c r="L510" s="6" t="n">
        <v>1</v>
      </c>
      <c r="M510" s="20"/>
      <c r="N510" s="14"/>
      <c r="O510" s="14"/>
      <c r="P510" s="14"/>
      <c r="Q510" s="14"/>
      <c r="R510" s="14"/>
      <c r="S510" s="14"/>
      <c r="T510" s="14"/>
      <c r="U510" s="14"/>
      <c r="V510" s="14"/>
      <c r="W510" s="14"/>
      <c r="X510" s="14"/>
      <c r="Y510" s="14"/>
      <c r="Z510" s="14"/>
      <c r="AA510" s="14"/>
      <c r="AB510" s="6" t="n">
        <v>1</v>
      </c>
      <c r="AC510" s="6" t="s">
        <v>286</v>
      </c>
      <c r="AD510" s="6" t="s">
        <v>5728</v>
      </c>
      <c r="AE510" s="14"/>
      <c r="AF510" s="14"/>
      <c r="AG510" s="14"/>
      <c r="AH510" s="14"/>
      <c r="AI510" s="10" t="n">
        <f aca="false">+H510-I510</f>
        <v>6.7</v>
      </c>
      <c r="AJ510" s="139" t="n">
        <f aca="false">+I510/H510</f>
        <v>0.823358818876879</v>
      </c>
      <c r="AK510" s="140" t="n">
        <f aca="false">IF(AB510&gt;=1,H510-I510,"on going")</f>
        <v>6.7</v>
      </c>
      <c r="AL510" s="2"/>
      <c r="AM510" s="142"/>
      <c r="AN510" s="142"/>
      <c r="AO510" s="150"/>
      <c r="AP510" s="141"/>
      <c r="AQ510" s="142"/>
      <c r="AR510" s="142"/>
      <c r="AS510" s="141"/>
      <c r="AT510" s="141"/>
      <c r="AU510" s="142"/>
      <c r="AV510" s="142"/>
      <c r="AW510" s="142"/>
      <c r="AX510" s="150"/>
      <c r="AY510" s="14"/>
      <c r="AZ510" s="14"/>
      <c r="BA510" s="13" t="str">
        <f aca="false">IF(I510=0,"NSP","Exe")</f>
        <v>Exe</v>
      </c>
      <c r="BB510" s="6" t="s">
        <v>253</v>
      </c>
      <c r="BC510" s="20"/>
      <c r="BD510" s="14"/>
    </row>
    <row collapsed="false" customFormat="false" customHeight="false" hidden="false" ht="15" outlineLevel="0" r="511">
      <c r="B511" s="6" t="s">
        <v>78</v>
      </c>
      <c r="C511" s="6" t="e">
        <f aca="false">IF(B511&lt;&gt;B510,VLOOKUP(B511,#REF!!$A$1:$B$21,2)*1000+1,C510+1)</f>
        <v>#REF!</v>
      </c>
      <c r="D511" s="6" t="s">
        <v>250</v>
      </c>
      <c r="E511" s="6" t="s">
        <v>6529</v>
      </c>
      <c r="F511" s="8" t="s">
        <v>6530</v>
      </c>
      <c r="G511" s="17" t="n">
        <v>16.55</v>
      </c>
      <c r="H511" s="17" t="n">
        <v>13.83</v>
      </c>
      <c r="I511" s="17" t="n">
        <v>0</v>
      </c>
      <c r="J511" s="138" t="n">
        <v>408</v>
      </c>
      <c r="K511" s="6" t="s">
        <v>5367</v>
      </c>
      <c r="L511" s="143" t="s">
        <v>5398</v>
      </c>
      <c r="M511" s="20"/>
      <c r="N511" s="14"/>
      <c r="O511" s="14"/>
      <c r="P511" s="14"/>
      <c r="Q511" s="14"/>
      <c r="R511" s="14"/>
      <c r="S511" s="14"/>
      <c r="T511" s="14"/>
      <c r="U511" s="14"/>
      <c r="V511" s="14"/>
      <c r="W511" s="14"/>
      <c r="X511" s="14"/>
      <c r="Y511" s="14"/>
      <c r="Z511" s="14"/>
      <c r="AA511" s="14"/>
      <c r="AB511" s="6"/>
      <c r="AC511" s="6" t="s">
        <v>286</v>
      </c>
      <c r="AD511" s="6" t="s">
        <v>5728</v>
      </c>
      <c r="AE511" s="14"/>
      <c r="AF511" s="14"/>
      <c r="AG511" s="14"/>
      <c r="AH511" s="14"/>
      <c r="AI511" s="10" t="n">
        <f aca="false">+H511-I511</f>
        <v>13.83</v>
      </c>
      <c r="AJ511" s="139" t="n">
        <f aca="false">+I511/H511</f>
        <v>0</v>
      </c>
      <c r="AK511" s="140" t="n">
        <f aca="false">IF(AB511&gt;=1,H511-I511,"on going")</f>
        <v>0</v>
      </c>
      <c r="AL511" s="2"/>
      <c r="AM511" s="142"/>
      <c r="AN511" s="142"/>
      <c r="AO511" s="150"/>
      <c r="AP511" s="141"/>
      <c r="AQ511" s="142"/>
      <c r="AR511" s="142"/>
      <c r="AS511" s="141"/>
      <c r="AT511" s="141"/>
      <c r="AU511" s="142"/>
      <c r="AV511" s="142"/>
      <c r="AW511" s="142"/>
      <c r="AX511" s="150"/>
      <c r="AY511" s="14"/>
      <c r="AZ511" s="14"/>
      <c r="BA511" s="13" t="str">
        <f aca="false">IF(I511=0,"NSP","Exe")</f>
        <v>NSP</v>
      </c>
      <c r="BB511" s="6" t="s">
        <v>253</v>
      </c>
      <c r="BC511" s="20"/>
      <c r="BD511" s="14"/>
    </row>
    <row collapsed="false" customFormat="false" customHeight="false" hidden="false" ht="15" outlineLevel="0" r="512">
      <c r="B512" s="6" t="s">
        <v>78</v>
      </c>
      <c r="C512" s="6" t="e">
        <f aca="false">IF(B512&lt;&gt;B511,VLOOKUP(B512,#REF!!$A$1:$B$21,2)*1000+1,C511+1)</f>
        <v>#REF!</v>
      </c>
      <c r="D512" s="6" t="s">
        <v>250</v>
      </c>
      <c r="E512" s="6" t="s">
        <v>6531</v>
      </c>
      <c r="F512" s="8" t="s">
        <v>6532</v>
      </c>
      <c r="G512" s="17" t="n">
        <v>64.05</v>
      </c>
      <c r="H512" s="17" t="n">
        <v>53.54</v>
      </c>
      <c r="I512" s="17" t="n">
        <v>36.7</v>
      </c>
      <c r="J512" s="138" t="n">
        <v>309</v>
      </c>
      <c r="K512" s="6" t="s">
        <v>5367</v>
      </c>
      <c r="L512" s="6" t="n">
        <v>1</v>
      </c>
      <c r="M512" s="20"/>
      <c r="N512" s="14"/>
      <c r="O512" s="14"/>
      <c r="P512" s="14"/>
      <c r="Q512" s="14"/>
      <c r="R512" s="14"/>
      <c r="S512" s="14"/>
      <c r="T512" s="14"/>
      <c r="U512" s="14"/>
      <c r="V512" s="14"/>
      <c r="W512" s="14"/>
      <c r="X512" s="14"/>
      <c r="Y512" s="14"/>
      <c r="Z512" s="14"/>
      <c r="AA512" s="14"/>
      <c r="AB512" s="6" t="n">
        <v>1</v>
      </c>
      <c r="AC512" s="6" t="s">
        <v>286</v>
      </c>
      <c r="AD512" s="6" t="s">
        <v>5728</v>
      </c>
      <c r="AE512" s="14"/>
      <c r="AF512" s="14"/>
      <c r="AG512" s="14"/>
      <c r="AH512" s="14"/>
      <c r="AI512" s="10" t="n">
        <f aca="false">+H512-I512</f>
        <v>16.84</v>
      </c>
      <c r="AJ512" s="139" t="n">
        <f aca="false">+I512/H512</f>
        <v>0.685468808367576</v>
      </c>
      <c r="AK512" s="140" t="n">
        <f aca="false">IF(AB512&gt;=1,H512-I512,"on going")</f>
        <v>16.84</v>
      </c>
      <c r="AL512" s="2"/>
      <c r="AM512" s="142"/>
      <c r="AN512" s="142"/>
      <c r="AO512" s="150"/>
      <c r="AP512" s="141"/>
      <c r="AQ512" s="142"/>
      <c r="AR512" s="142"/>
      <c r="AS512" s="141"/>
      <c r="AT512" s="141"/>
      <c r="AU512" s="142"/>
      <c r="AV512" s="142"/>
      <c r="AW512" s="142"/>
      <c r="AX512" s="141"/>
      <c r="AY512" s="14"/>
      <c r="AZ512" s="14"/>
      <c r="BA512" s="13" t="str">
        <f aca="false">IF(I512=0,"NSP","Exe")</f>
        <v>Exe</v>
      </c>
      <c r="BB512" s="6" t="s">
        <v>253</v>
      </c>
      <c r="BC512" s="20"/>
      <c r="BD512" s="14"/>
    </row>
    <row collapsed="false" customFormat="false" customHeight="false" hidden="false" ht="15" outlineLevel="0" r="513">
      <c r="B513" s="6" t="s">
        <v>78</v>
      </c>
      <c r="C513" s="6" t="e">
        <f aca="false">IF(B513&lt;&gt;B512,VLOOKUP(B513,#REF!!$A$1:$B$21,2)*1000+1,C512+1)</f>
        <v>#REF!</v>
      </c>
      <c r="D513" s="6" t="s">
        <v>250</v>
      </c>
      <c r="E513" s="6" t="s">
        <v>6533</v>
      </c>
      <c r="F513" s="8" t="s">
        <v>6534</v>
      </c>
      <c r="G513" s="17" t="n">
        <v>56.42</v>
      </c>
      <c r="H513" s="17" t="n">
        <v>47.17</v>
      </c>
      <c r="I513" s="17" t="n">
        <v>15.27</v>
      </c>
      <c r="J513" s="138" t="n">
        <v>231</v>
      </c>
      <c r="K513" s="6" t="s">
        <v>5367</v>
      </c>
      <c r="L513" s="6" t="n">
        <v>1</v>
      </c>
      <c r="M513" s="20"/>
      <c r="N513" s="14"/>
      <c r="O513" s="14"/>
      <c r="P513" s="14"/>
      <c r="Q513" s="14"/>
      <c r="R513" s="14"/>
      <c r="S513" s="14"/>
      <c r="T513" s="14"/>
      <c r="U513" s="14"/>
      <c r="V513" s="14"/>
      <c r="W513" s="14"/>
      <c r="X513" s="14"/>
      <c r="Y513" s="14"/>
      <c r="Z513" s="14"/>
      <c r="AA513" s="14"/>
      <c r="AB513" s="6" t="n">
        <v>1</v>
      </c>
      <c r="AC513" s="6" t="s">
        <v>286</v>
      </c>
      <c r="AD513" s="6" t="s">
        <v>5728</v>
      </c>
      <c r="AE513" s="14"/>
      <c r="AF513" s="14"/>
      <c r="AG513" s="14"/>
      <c r="AH513" s="14"/>
      <c r="AI513" s="10" t="n">
        <f aca="false">+H513-I513</f>
        <v>31.9</v>
      </c>
      <c r="AJ513" s="139" t="n">
        <f aca="false">+I513/H513</f>
        <v>0.32372270510918</v>
      </c>
      <c r="AK513" s="140" t="n">
        <f aca="false">IF(AB513&gt;=1,H513-I513,"on going")</f>
        <v>31.9</v>
      </c>
      <c r="AL513" s="2"/>
      <c r="AM513" s="142"/>
      <c r="AN513" s="142"/>
      <c r="AO513" s="150"/>
      <c r="AP513" s="141"/>
      <c r="AQ513" s="142"/>
      <c r="AR513" s="142"/>
      <c r="AS513" s="141"/>
      <c r="AT513" s="141"/>
      <c r="AU513" s="142"/>
      <c r="AV513" s="142"/>
      <c r="AW513" s="142"/>
      <c r="AX513" s="153"/>
      <c r="AY513" s="14"/>
      <c r="AZ513" s="14"/>
      <c r="BA513" s="13" t="str">
        <f aca="false">IF(I513=0,"NSP","Exe")</f>
        <v>Exe</v>
      </c>
      <c r="BB513" s="6" t="s">
        <v>253</v>
      </c>
      <c r="BC513" s="20"/>
      <c r="BD513" s="14"/>
    </row>
    <row collapsed="false" customFormat="false" customHeight="false" hidden="false" ht="15" outlineLevel="0" r="514">
      <c r="B514" s="6" t="s">
        <v>78</v>
      </c>
      <c r="C514" s="6" t="e">
        <f aca="false">IF(B514&lt;&gt;B513,VLOOKUP(B514,#REF!!$A$1:$B$21,2)*1000+1,C513+1)</f>
        <v>#REF!</v>
      </c>
      <c r="D514" s="6" t="s">
        <v>250</v>
      </c>
      <c r="E514" s="6" t="s">
        <v>6535</v>
      </c>
      <c r="F514" s="8" t="s">
        <v>6536</v>
      </c>
      <c r="G514" s="17" t="n">
        <v>29.52</v>
      </c>
      <c r="H514" s="17" t="n">
        <v>24.68</v>
      </c>
      <c r="I514" s="17" t="n">
        <v>0</v>
      </c>
      <c r="J514" s="138" t="n">
        <v>211</v>
      </c>
      <c r="K514" s="6" t="s">
        <v>5367</v>
      </c>
      <c r="L514" s="143" t="s">
        <v>5398</v>
      </c>
      <c r="M514" s="20"/>
      <c r="N514" s="14"/>
      <c r="O514" s="14"/>
      <c r="P514" s="14"/>
      <c r="Q514" s="14"/>
      <c r="R514" s="14"/>
      <c r="S514" s="14"/>
      <c r="T514" s="14"/>
      <c r="U514" s="14"/>
      <c r="V514" s="14"/>
      <c r="W514" s="14"/>
      <c r="X514" s="14"/>
      <c r="Y514" s="14"/>
      <c r="Z514" s="14"/>
      <c r="AA514" s="14"/>
      <c r="AB514" s="6"/>
      <c r="AC514" s="6" t="s">
        <v>286</v>
      </c>
      <c r="AD514" s="6" t="s">
        <v>5728</v>
      </c>
      <c r="AE514" s="14"/>
      <c r="AF514" s="14"/>
      <c r="AG514" s="14"/>
      <c r="AH514" s="14"/>
      <c r="AI514" s="10" t="n">
        <f aca="false">+H514-I514</f>
        <v>24.68</v>
      </c>
      <c r="AJ514" s="139" t="n">
        <f aca="false">+I514/H514</f>
        <v>0</v>
      </c>
      <c r="AK514" s="140" t="n">
        <f aca="false">IF(AB514&gt;=1,H514-I514,"on going")</f>
        <v>0</v>
      </c>
      <c r="AL514" s="2"/>
      <c r="AM514" s="142"/>
      <c r="AN514" s="142"/>
      <c r="AO514" s="150"/>
      <c r="AP514" s="141"/>
      <c r="AQ514" s="142"/>
      <c r="AR514" s="142"/>
      <c r="AS514" s="141"/>
      <c r="AT514" s="141"/>
      <c r="AU514" s="142"/>
      <c r="AV514" s="142"/>
      <c r="AW514" s="142"/>
      <c r="AX514" s="153"/>
      <c r="AY514" s="14"/>
      <c r="AZ514" s="14"/>
      <c r="BA514" s="13" t="str">
        <f aca="false">IF(I514=0,"NSP","Exe")</f>
        <v>NSP</v>
      </c>
      <c r="BB514" s="6" t="s">
        <v>253</v>
      </c>
      <c r="BC514" s="20"/>
      <c r="BD514" s="14"/>
    </row>
    <row collapsed="false" customFormat="false" customHeight="false" hidden="false" ht="15" outlineLevel="0" r="515">
      <c r="B515" s="6" t="s">
        <v>33</v>
      </c>
      <c r="C515" s="6" t="e">
        <f aca="false">IF(B515&lt;&gt;B514,VLOOKUP(B515,#REF!!$A$1:$B$21,2)*1000+1,C514+1)</f>
        <v>#REF!</v>
      </c>
      <c r="D515" s="6" t="s">
        <v>250</v>
      </c>
      <c r="E515" s="6" t="s">
        <v>6537</v>
      </c>
      <c r="F515" s="8" t="s">
        <v>6538</v>
      </c>
      <c r="G515" s="17" t="n">
        <v>58.71</v>
      </c>
      <c r="H515" s="17" t="n">
        <v>49.08</v>
      </c>
      <c r="I515" s="17" t="n">
        <v>49.08</v>
      </c>
      <c r="J515" s="138" t="n">
        <v>307</v>
      </c>
      <c r="K515" s="6" t="s">
        <v>5367</v>
      </c>
      <c r="L515" s="6" t="n">
        <v>1</v>
      </c>
      <c r="M515" s="20"/>
      <c r="N515" s="14"/>
      <c r="O515" s="14"/>
      <c r="P515" s="14"/>
      <c r="Q515" s="14"/>
      <c r="R515" s="14"/>
      <c r="S515" s="14"/>
      <c r="T515" s="14"/>
      <c r="U515" s="14"/>
      <c r="V515" s="14"/>
      <c r="W515" s="14"/>
      <c r="X515" s="14"/>
      <c r="Y515" s="14"/>
      <c r="Z515" s="14"/>
      <c r="AA515" s="14"/>
      <c r="AB515" s="6" t="n">
        <v>1</v>
      </c>
      <c r="AC515" s="6" t="s">
        <v>286</v>
      </c>
      <c r="AD515" s="6" t="s">
        <v>5728</v>
      </c>
      <c r="AE515" s="14"/>
      <c r="AF515" s="14"/>
      <c r="AG515" s="14"/>
      <c r="AH515" s="14"/>
      <c r="AI515" s="10" t="n">
        <f aca="false">+H515-I515</f>
        <v>0</v>
      </c>
      <c r="AJ515" s="139" t="n">
        <f aca="false">+I515/H515</f>
        <v>1</v>
      </c>
      <c r="AK515" s="140" t="n">
        <f aca="false">IF(AB515&gt;=1,H515-I515,"on going")</f>
        <v>0</v>
      </c>
      <c r="AL515" s="2"/>
      <c r="AM515" s="142"/>
      <c r="AN515" s="142"/>
      <c r="AO515" s="150"/>
      <c r="AP515" s="141"/>
      <c r="AQ515" s="142"/>
      <c r="AR515" s="142"/>
      <c r="AS515" s="141"/>
      <c r="AT515" s="141"/>
      <c r="AU515" s="142"/>
      <c r="AV515" s="141"/>
      <c r="AW515" s="141"/>
      <c r="AX515" s="141"/>
      <c r="AY515" s="14"/>
      <c r="AZ515" s="21"/>
      <c r="BA515" s="13" t="str">
        <f aca="false">IF(I515=0,"NSP","Exe")</f>
        <v>Exe</v>
      </c>
      <c r="BB515" s="6" t="s">
        <v>253</v>
      </c>
      <c r="BC515" s="20"/>
      <c r="BD515" s="14"/>
    </row>
    <row collapsed="false" customFormat="false" customHeight="false" hidden="false" ht="15" outlineLevel="0" r="516">
      <c r="B516" s="6" t="s">
        <v>33</v>
      </c>
      <c r="C516" s="6" t="e">
        <f aca="false">IF(B516&lt;&gt;B515,VLOOKUP(B516,#REF!!$A$1:$B$21,2)*1000+1,C515+1)</f>
        <v>#REF!</v>
      </c>
      <c r="D516" s="6" t="s">
        <v>250</v>
      </c>
      <c r="E516" s="6" t="s">
        <v>6539</v>
      </c>
      <c r="F516" s="8" t="s">
        <v>6540</v>
      </c>
      <c r="G516" s="17" t="n">
        <v>42.55</v>
      </c>
      <c r="H516" s="17" t="n">
        <v>35.57</v>
      </c>
      <c r="I516" s="17" t="n">
        <v>14.45</v>
      </c>
      <c r="J516" s="138" t="n">
        <v>187</v>
      </c>
      <c r="K516" s="6" t="s">
        <v>5367</v>
      </c>
      <c r="L516" s="6" t="n">
        <v>1</v>
      </c>
      <c r="M516" s="20"/>
      <c r="N516" s="14"/>
      <c r="O516" s="14"/>
      <c r="P516" s="14"/>
      <c r="Q516" s="14"/>
      <c r="R516" s="14"/>
      <c r="S516" s="14"/>
      <c r="T516" s="14"/>
      <c r="U516" s="14"/>
      <c r="V516" s="14"/>
      <c r="W516" s="14"/>
      <c r="X516" s="14"/>
      <c r="Y516" s="14"/>
      <c r="Z516" s="14"/>
      <c r="AA516" s="14"/>
      <c r="AB516" s="6" t="n">
        <v>1</v>
      </c>
      <c r="AC516" s="6" t="s">
        <v>286</v>
      </c>
      <c r="AD516" s="6" t="s">
        <v>5728</v>
      </c>
      <c r="AE516" s="14"/>
      <c r="AF516" s="14"/>
      <c r="AG516" s="14"/>
      <c r="AH516" s="14"/>
      <c r="AI516" s="10" t="n">
        <f aca="false">+H516-I516</f>
        <v>21.12</v>
      </c>
      <c r="AJ516" s="139" t="n">
        <f aca="false">+I516/H516</f>
        <v>0.406241214506607</v>
      </c>
      <c r="AK516" s="140" t="n">
        <f aca="false">IF(AB516&gt;=1,H516-I516,"on going")</f>
        <v>21.12</v>
      </c>
      <c r="AL516" s="2"/>
      <c r="AM516" s="142"/>
      <c r="AN516" s="142"/>
      <c r="AO516" s="150"/>
      <c r="AP516" s="141"/>
      <c r="AQ516" s="142"/>
      <c r="AR516" s="142"/>
      <c r="AS516" s="141"/>
      <c r="AT516" s="141"/>
      <c r="AU516" s="142"/>
      <c r="AV516" s="141"/>
      <c r="AW516" s="141"/>
      <c r="AX516" s="141"/>
      <c r="AY516" s="14"/>
      <c r="AZ516" s="21"/>
      <c r="BA516" s="13" t="str">
        <f aca="false">IF(I516=0,"NSP","Exe")</f>
        <v>Exe</v>
      </c>
      <c r="BB516" s="6" t="s">
        <v>253</v>
      </c>
      <c r="BC516" s="20"/>
      <c r="BD516" s="14"/>
    </row>
    <row collapsed="false" customFormat="false" customHeight="false" hidden="false" ht="15" outlineLevel="0" r="517">
      <c r="B517" s="6" t="s">
        <v>48</v>
      </c>
      <c r="C517" s="6" t="e">
        <f aca="false">IF(B517&lt;&gt;B516,VLOOKUP(B517,#REF!!$A$1:$B$21,2)*1000+1,C516+1)</f>
        <v>#REF!</v>
      </c>
      <c r="D517" s="6" t="s">
        <v>250</v>
      </c>
      <c r="E517" s="6" t="s">
        <v>6541</v>
      </c>
      <c r="F517" s="8" t="s">
        <v>6542</v>
      </c>
      <c r="G517" s="17" t="n">
        <v>74.73</v>
      </c>
      <c r="H517" s="17" t="n">
        <v>62.47</v>
      </c>
      <c r="I517" s="17" t="n">
        <v>53.1</v>
      </c>
      <c r="J517" s="138" t="n">
        <v>202</v>
      </c>
      <c r="K517" s="6" t="s">
        <v>5367</v>
      </c>
      <c r="L517" s="6" t="n">
        <v>1</v>
      </c>
      <c r="M517" s="20"/>
      <c r="N517" s="14"/>
      <c r="O517" s="14"/>
      <c r="P517" s="14"/>
      <c r="Q517" s="14"/>
      <c r="R517" s="14"/>
      <c r="S517" s="14"/>
      <c r="T517" s="14"/>
      <c r="U517" s="14"/>
      <c r="V517" s="14"/>
      <c r="W517" s="14"/>
      <c r="X517" s="14"/>
      <c r="Y517" s="14"/>
      <c r="Z517" s="14"/>
      <c r="AA517" s="14"/>
      <c r="AB517" s="6" t="n">
        <v>1</v>
      </c>
      <c r="AC517" s="6" t="s">
        <v>286</v>
      </c>
      <c r="AD517" s="6" t="s">
        <v>5728</v>
      </c>
      <c r="AE517" s="14"/>
      <c r="AF517" s="14"/>
      <c r="AG517" s="14"/>
      <c r="AH517" s="14"/>
      <c r="AI517" s="10" t="n">
        <f aca="false">+H517-I517</f>
        <v>9.37</v>
      </c>
      <c r="AJ517" s="139" t="n">
        <f aca="false">+I517/H517</f>
        <v>0.850008003841844</v>
      </c>
      <c r="AK517" s="140" t="n">
        <f aca="false">IF(AB517&gt;=1,H517-I517,"on going")</f>
        <v>9.37</v>
      </c>
      <c r="AL517" s="2"/>
      <c r="AM517" s="142"/>
      <c r="AN517" s="142"/>
      <c r="AO517" s="141"/>
      <c r="AP517" s="141"/>
      <c r="AQ517" s="142"/>
      <c r="AR517" s="141"/>
      <c r="AS517" s="141"/>
      <c r="AT517" s="141"/>
      <c r="AU517" s="142"/>
      <c r="AV517" s="142"/>
      <c r="AW517" s="142"/>
      <c r="AX517" s="141"/>
      <c r="AY517" s="14"/>
      <c r="AZ517" s="21"/>
      <c r="BA517" s="13" t="str">
        <f aca="false">IF(I517=0,"NSP","Exe")</f>
        <v>Exe</v>
      </c>
      <c r="BB517" s="6" t="s">
        <v>253</v>
      </c>
      <c r="BC517" s="20"/>
      <c r="BD517" s="14"/>
    </row>
    <row collapsed="false" customFormat="false" customHeight="false" hidden="false" ht="15" outlineLevel="0" r="518">
      <c r="B518" s="6" t="s">
        <v>48</v>
      </c>
      <c r="C518" s="6" t="e">
        <f aca="false">IF(B518&lt;&gt;B517,VLOOKUP(B518,#REF!!$A$1:$B$21,2)*1000+1,C517+1)</f>
        <v>#REF!</v>
      </c>
      <c r="D518" s="6" t="s">
        <v>250</v>
      </c>
      <c r="E518" s="6" t="s">
        <v>6543</v>
      </c>
      <c r="F518" s="8" t="s">
        <v>6544</v>
      </c>
      <c r="G518" s="17" t="n">
        <v>41.14</v>
      </c>
      <c r="H518" s="17" t="n">
        <v>34.39</v>
      </c>
      <c r="I518" s="17" t="n">
        <v>34.39</v>
      </c>
      <c r="J518" s="138" t="n">
        <v>206</v>
      </c>
      <c r="K518" s="6" t="s">
        <v>5367</v>
      </c>
      <c r="L518" s="6" t="n">
        <v>1</v>
      </c>
      <c r="M518" s="20"/>
      <c r="N518" s="14"/>
      <c r="O518" s="14"/>
      <c r="P518" s="14"/>
      <c r="Q518" s="14"/>
      <c r="R518" s="14"/>
      <c r="S518" s="14"/>
      <c r="T518" s="14"/>
      <c r="U518" s="14"/>
      <c r="V518" s="14"/>
      <c r="W518" s="14"/>
      <c r="X518" s="14"/>
      <c r="Y518" s="14"/>
      <c r="Z518" s="14"/>
      <c r="AA518" s="14"/>
      <c r="AB518" s="6" t="n">
        <v>1</v>
      </c>
      <c r="AC518" s="6" t="s">
        <v>286</v>
      </c>
      <c r="AD518" s="6" t="s">
        <v>5728</v>
      </c>
      <c r="AE518" s="14"/>
      <c r="AF518" s="14"/>
      <c r="AG518" s="14"/>
      <c r="AH518" s="14"/>
      <c r="AI518" s="10" t="n">
        <f aca="false">+H518-I518</f>
        <v>0</v>
      </c>
      <c r="AJ518" s="139" t="n">
        <f aca="false">+I518/H518</f>
        <v>1</v>
      </c>
      <c r="AK518" s="140" t="n">
        <f aca="false">IF(AB518&gt;=1,H518-I518,"on going")</f>
        <v>0</v>
      </c>
      <c r="AL518" s="2"/>
      <c r="AM518" s="142"/>
      <c r="AN518" s="142"/>
      <c r="AO518" s="141"/>
      <c r="AP518" s="141"/>
      <c r="AQ518" s="142"/>
      <c r="AR518" s="141"/>
      <c r="AS518" s="141"/>
      <c r="AT518" s="141"/>
      <c r="AU518" s="142"/>
      <c r="AV518" s="142"/>
      <c r="AW518" s="142"/>
      <c r="AX518" s="141"/>
      <c r="AY518" s="14"/>
      <c r="AZ518" s="21"/>
      <c r="BA518" s="13" t="str">
        <f aca="false">IF(I518=0,"NSP","Exe")</f>
        <v>Exe</v>
      </c>
      <c r="BB518" s="6" t="s">
        <v>253</v>
      </c>
      <c r="BC518" s="20"/>
      <c r="BD518" s="14"/>
    </row>
    <row collapsed="false" customFormat="false" customHeight="false" hidden="false" ht="15" outlineLevel="0" r="519">
      <c r="B519" s="6" t="s">
        <v>33</v>
      </c>
      <c r="C519" s="6" t="e">
        <f aca="false">IF(B519&lt;&gt;B518,VLOOKUP(B519,#REF!!$A$1:$B$21,2)*1000+1,C518+1)</f>
        <v>#REF!</v>
      </c>
      <c r="D519" s="6" t="s">
        <v>250</v>
      </c>
      <c r="E519" s="6" t="s">
        <v>6545</v>
      </c>
      <c r="F519" s="8" t="s">
        <v>6546</v>
      </c>
      <c r="G519" s="17" t="n">
        <v>115.75</v>
      </c>
      <c r="H519" s="17" t="n">
        <v>96.77</v>
      </c>
      <c r="I519" s="17" t="n">
        <v>0</v>
      </c>
      <c r="J519" s="138" t="n">
        <v>526</v>
      </c>
      <c r="K519" s="6" t="s">
        <v>5367</v>
      </c>
      <c r="L519" s="143" t="s">
        <v>5398</v>
      </c>
      <c r="M519" s="20"/>
      <c r="N519" s="14"/>
      <c r="O519" s="14"/>
      <c r="P519" s="14"/>
      <c r="Q519" s="14"/>
      <c r="R519" s="14"/>
      <c r="S519" s="14"/>
      <c r="T519" s="14"/>
      <c r="U519" s="14"/>
      <c r="V519" s="14"/>
      <c r="W519" s="14"/>
      <c r="X519" s="14"/>
      <c r="Y519" s="14"/>
      <c r="Z519" s="14"/>
      <c r="AA519" s="14"/>
      <c r="AB519" s="6"/>
      <c r="AC519" s="6" t="s">
        <v>286</v>
      </c>
      <c r="AD519" s="6" t="s">
        <v>5728</v>
      </c>
      <c r="AE519" s="14"/>
      <c r="AF519" s="14"/>
      <c r="AG519" s="14"/>
      <c r="AH519" s="14"/>
      <c r="AI519" s="10" t="n">
        <f aca="false">+H519-I519</f>
        <v>96.77</v>
      </c>
      <c r="AJ519" s="139" t="n">
        <f aca="false">+I519/H519</f>
        <v>0</v>
      </c>
      <c r="AK519" s="140" t="n">
        <f aca="false">IF(AB519&gt;=1,H519-I519,"on going")</f>
        <v>0</v>
      </c>
      <c r="AL519" s="2"/>
      <c r="AM519" s="142"/>
      <c r="AN519" s="142"/>
      <c r="AO519" s="141"/>
      <c r="AP519" s="141"/>
      <c r="AQ519" s="142"/>
      <c r="AR519" s="142"/>
      <c r="AS519" s="141"/>
      <c r="AT519" s="141"/>
      <c r="AU519" s="142"/>
      <c r="AV519" s="141"/>
      <c r="AW519" s="141"/>
      <c r="AX519" s="141"/>
      <c r="AY519" s="14"/>
      <c r="AZ519" s="14"/>
      <c r="BA519" s="13" t="str">
        <f aca="false">IF(I519=0,"NSP","Exe")</f>
        <v>NSP</v>
      </c>
      <c r="BB519" s="6" t="s">
        <v>253</v>
      </c>
      <c r="BC519" s="20"/>
      <c r="BD519" s="14"/>
    </row>
    <row collapsed="false" customFormat="false" customHeight="false" hidden="false" ht="15" outlineLevel="0" r="520">
      <c r="B520" s="6" t="s">
        <v>33</v>
      </c>
      <c r="C520" s="6" t="e">
        <f aca="false">IF(B520&lt;&gt;B519,VLOOKUP(B520,#REF!!$A$1:$B$21,2)*1000+1,C519+1)</f>
        <v>#REF!</v>
      </c>
      <c r="D520" s="6" t="s">
        <v>250</v>
      </c>
      <c r="E520" s="6" t="s">
        <v>6547</v>
      </c>
      <c r="F520" s="8" t="s">
        <v>6548</v>
      </c>
      <c r="G520" s="17" t="n">
        <v>55.47</v>
      </c>
      <c r="H520" s="17" t="n">
        <v>46.37</v>
      </c>
      <c r="I520" s="17" t="n">
        <v>0</v>
      </c>
      <c r="J520" s="138" t="n">
        <v>349</v>
      </c>
      <c r="K520" s="6" t="s">
        <v>5367</v>
      </c>
      <c r="L520" s="143" t="s">
        <v>5398</v>
      </c>
      <c r="M520" s="20"/>
      <c r="N520" s="14"/>
      <c r="O520" s="14"/>
      <c r="P520" s="14"/>
      <c r="Q520" s="14"/>
      <c r="R520" s="14"/>
      <c r="S520" s="14"/>
      <c r="T520" s="14"/>
      <c r="U520" s="14"/>
      <c r="V520" s="14"/>
      <c r="W520" s="14"/>
      <c r="X520" s="14"/>
      <c r="Y520" s="14"/>
      <c r="Z520" s="14"/>
      <c r="AA520" s="14"/>
      <c r="AB520" s="6"/>
      <c r="AC520" s="6" t="s">
        <v>286</v>
      </c>
      <c r="AD520" s="6" t="s">
        <v>5728</v>
      </c>
      <c r="AE520" s="14"/>
      <c r="AF520" s="14"/>
      <c r="AG520" s="14"/>
      <c r="AH520" s="14"/>
      <c r="AI520" s="10" t="n">
        <f aca="false">+H520-I520</f>
        <v>46.37</v>
      </c>
      <c r="AJ520" s="139" t="n">
        <f aca="false">+I520/H520</f>
        <v>0</v>
      </c>
      <c r="AK520" s="140" t="n">
        <f aca="false">IF(AB520&gt;=1,H520-I520,"on going")</f>
        <v>0</v>
      </c>
      <c r="AL520" s="2"/>
      <c r="AM520" s="142"/>
      <c r="AN520" s="142"/>
      <c r="AO520" s="141"/>
      <c r="AP520" s="141"/>
      <c r="AQ520" s="142"/>
      <c r="AR520" s="142"/>
      <c r="AS520" s="141"/>
      <c r="AT520" s="141"/>
      <c r="AU520" s="142"/>
      <c r="AV520" s="141"/>
      <c r="AW520" s="141"/>
      <c r="AX520" s="141"/>
      <c r="AY520" s="14"/>
      <c r="AZ520" s="14"/>
      <c r="BA520" s="13" t="str">
        <f aca="false">IF(I520=0,"NSP","Exe")</f>
        <v>NSP</v>
      </c>
      <c r="BB520" s="6" t="s">
        <v>253</v>
      </c>
      <c r="BC520" s="20"/>
      <c r="BD520" s="14"/>
    </row>
    <row collapsed="false" customFormat="false" customHeight="false" hidden="false" ht="15" outlineLevel="0" r="521">
      <c r="B521" s="6" t="s">
        <v>33</v>
      </c>
      <c r="C521" s="6" t="e">
        <f aca="false">IF(B521&lt;&gt;B520,VLOOKUP(B521,#REF!!$A$1:$B$21,2)*1000+1,C520+1)</f>
        <v>#REF!</v>
      </c>
      <c r="D521" s="6" t="s">
        <v>250</v>
      </c>
      <c r="E521" s="6" t="s">
        <v>6549</v>
      </c>
      <c r="F521" s="8" t="s">
        <v>6550</v>
      </c>
      <c r="G521" s="17" t="n">
        <v>42.7</v>
      </c>
      <c r="H521" s="17" t="n">
        <v>35.7</v>
      </c>
      <c r="I521" s="17" t="n">
        <v>35.7</v>
      </c>
      <c r="J521" s="138" t="n">
        <v>395</v>
      </c>
      <c r="K521" s="6" t="s">
        <v>5367</v>
      </c>
      <c r="L521" s="6" t="n">
        <v>1</v>
      </c>
      <c r="M521" s="20"/>
      <c r="N521" s="14"/>
      <c r="O521" s="14"/>
      <c r="P521" s="14"/>
      <c r="Q521" s="14"/>
      <c r="R521" s="14"/>
      <c r="S521" s="14"/>
      <c r="T521" s="14"/>
      <c r="U521" s="14"/>
      <c r="V521" s="14"/>
      <c r="W521" s="14"/>
      <c r="X521" s="14"/>
      <c r="Y521" s="14"/>
      <c r="Z521" s="14"/>
      <c r="AA521" s="14"/>
      <c r="AB521" s="6" t="n">
        <v>1</v>
      </c>
      <c r="AC521" s="6" t="s">
        <v>286</v>
      </c>
      <c r="AD521" s="6" t="s">
        <v>5728</v>
      </c>
      <c r="AE521" s="14"/>
      <c r="AF521" s="14"/>
      <c r="AG521" s="14"/>
      <c r="AH521" s="14"/>
      <c r="AI521" s="10" t="n">
        <f aca="false">+H521-I521</f>
        <v>0</v>
      </c>
      <c r="AJ521" s="139" t="n">
        <f aca="false">+I521/H521</f>
        <v>1</v>
      </c>
      <c r="AK521" s="140" t="n">
        <f aca="false">IF(AB521&gt;=1,H521-I521,"on going")</f>
        <v>0</v>
      </c>
      <c r="AL521" s="2"/>
      <c r="AM521" s="142"/>
      <c r="AN521" s="142"/>
      <c r="AO521" s="141"/>
      <c r="AP521" s="141"/>
      <c r="AQ521" s="142"/>
      <c r="AR521" s="142"/>
      <c r="AS521" s="141"/>
      <c r="AT521" s="141"/>
      <c r="AU521" s="142"/>
      <c r="AV521" s="141"/>
      <c r="AW521" s="141"/>
      <c r="AX521" s="142"/>
      <c r="AY521" s="14"/>
      <c r="AZ521" s="14"/>
      <c r="BA521" s="13" t="str">
        <f aca="false">IF(I521=0,"NSP","Exe")</f>
        <v>Exe</v>
      </c>
      <c r="BB521" s="6" t="s">
        <v>253</v>
      </c>
      <c r="BC521" s="20"/>
      <c r="BD521" s="14"/>
    </row>
    <row collapsed="false" customFormat="false" customHeight="false" hidden="false" ht="15" outlineLevel="0" r="522">
      <c r="B522" s="6" t="s">
        <v>33</v>
      </c>
      <c r="C522" s="6" t="e">
        <f aca="false">IF(B522&lt;&gt;B521,VLOOKUP(B522,#REF!!$A$1:$B$21,2)*1000+1,C521+1)</f>
        <v>#REF!</v>
      </c>
      <c r="D522" s="6" t="s">
        <v>250</v>
      </c>
      <c r="E522" s="6" t="s">
        <v>6551</v>
      </c>
      <c r="F522" s="8" t="s">
        <v>6552</v>
      </c>
      <c r="G522" s="17" t="n">
        <v>9.87</v>
      </c>
      <c r="H522" s="17" t="n">
        <v>8.26</v>
      </c>
      <c r="I522" s="17" t="n">
        <v>5.37</v>
      </c>
      <c r="J522" s="138" t="n">
        <v>125</v>
      </c>
      <c r="K522" s="6" t="s">
        <v>5367</v>
      </c>
      <c r="L522" s="6" t="n">
        <v>1</v>
      </c>
      <c r="M522" s="20"/>
      <c r="N522" s="14"/>
      <c r="O522" s="14"/>
      <c r="P522" s="14"/>
      <c r="Q522" s="14"/>
      <c r="R522" s="14"/>
      <c r="S522" s="14"/>
      <c r="T522" s="14"/>
      <c r="U522" s="14"/>
      <c r="V522" s="14"/>
      <c r="W522" s="14"/>
      <c r="X522" s="14"/>
      <c r="Y522" s="14"/>
      <c r="Z522" s="14"/>
      <c r="AA522" s="14"/>
      <c r="AB522" s="6" t="n">
        <v>1</v>
      </c>
      <c r="AC522" s="6" t="s">
        <v>286</v>
      </c>
      <c r="AD522" s="6" t="s">
        <v>5728</v>
      </c>
      <c r="AE522" s="14"/>
      <c r="AF522" s="14"/>
      <c r="AG522" s="14"/>
      <c r="AH522" s="14"/>
      <c r="AI522" s="10" t="n">
        <f aca="false">+H522-I522</f>
        <v>2.89</v>
      </c>
      <c r="AJ522" s="139" t="n">
        <f aca="false">+I522/H522</f>
        <v>0.650121065375303</v>
      </c>
      <c r="AK522" s="140" t="n">
        <f aca="false">IF(AB522&gt;=1,H522-I522,"on going")</f>
        <v>2.89</v>
      </c>
      <c r="AL522" s="2"/>
      <c r="AM522" s="142"/>
      <c r="AN522" s="142"/>
      <c r="AO522" s="141"/>
      <c r="AP522" s="141"/>
      <c r="AQ522" s="142"/>
      <c r="AR522" s="142"/>
      <c r="AS522" s="141"/>
      <c r="AT522" s="141"/>
      <c r="AU522" s="142"/>
      <c r="AV522" s="141"/>
      <c r="AW522" s="141"/>
      <c r="AX522" s="141"/>
      <c r="AY522" s="14"/>
      <c r="AZ522" s="14"/>
      <c r="BA522" s="13" t="str">
        <f aca="false">IF(I522=0,"NSP","Exe")</f>
        <v>Exe</v>
      </c>
      <c r="BB522" s="6" t="s">
        <v>253</v>
      </c>
      <c r="BC522" s="20"/>
      <c r="BD522" s="21"/>
    </row>
    <row collapsed="false" customFormat="false" customHeight="false" hidden="false" ht="15" outlineLevel="0" r="523">
      <c r="B523" s="6" t="s">
        <v>48</v>
      </c>
      <c r="C523" s="6" t="e">
        <f aca="false">IF(B523&lt;&gt;B522,VLOOKUP(B523,#REF!!$A$1:$B$21,2)*1000+1,C522+1)</f>
        <v>#REF!</v>
      </c>
      <c r="D523" s="6" t="s">
        <v>250</v>
      </c>
      <c r="E523" s="6" t="s">
        <v>6553</v>
      </c>
      <c r="F523" s="8" t="s">
        <v>6554</v>
      </c>
      <c r="G523" s="17" t="n">
        <v>18.22</v>
      </c>
      <c r="H523" s="17" t="n">
        <v>15.23</v>
      </c>
      <c r="I523" s="17" t="n">
        <v>1.28</v>
      </c>
      <c r="J523" s="138" t="n">
        <v>132</v>
      </c>
      <c r="K523" s="6" t="s">
        <v>5367</v>
      </c>
      <c r="L523" s="6" t="n">
        <v>1</v>
      </c>
      <c r="M523" s="20"/>
      <c r="N523" s="14"/>
      <c r="O523" s="14"/>
      <c r="P523" s="14"/>
      <c r="Q523" s="14"/>
      <c r="R523" s="14"/>
      <c r="S523" s="14"/>
      <c r="T523" s="14"/>
      <c r="U523" s="14"/>
      <c r="V523" s="14"/>
      <c r="W523" s="14"/>
      <c r="X523" s="14"/>
      <c r="Y523" s="14"/>
      <c r="Z523" s="14"/>
      <c r="AA523" s="14"/>
      <c r="AB523" s="6" t="n">
        <v>1</v>
      </c>
      <c r="AC523" s="6" t="s">
        <v>286</v>
      </c>
      <c r="AD523" s="6" t="s">
        <v>5728</v>
      </c>
      <c r="AE523" s="14"/>
      <c r="AF523" s="14"/>
      <c r="AG523" s="14"/>
      <c r="AH523" s="14"/>
      <c r="AI523" s="10" t="n">
        <f aca="false">+H523-I523</f>
        <v>13.95</v>
      </c>
      <c r="AJ523" s="139" t="n">
        <f aca="false">+I523/H523</f>
        <v>0.0840446487196323</v>
      </c>
      <c r="AK523" s="140" t="n">
        <f aca="false">IF(AB523&gt;=1,H523-I523,"on going")</f>
        <v>13.95</v>
      </c>
      <c r="AL523" s="2"/>
      <c r="AM523" s="142"/>
      <c r="AN523" s="142"/>
      <c r="AO523" s="141"/>
      <c r="AP523" s="141"/>
      <c r="AQ523" s="142"/>
      <c r="AR523" s="141"/>
      <c r="AS523" s="141"/>
      <c r="AT523" s="141"/>
      <c r="AU523" s="142"/>
      <c r="AV523" s="142"/>
      <c r="AW523" s="142"/>
      <c r="AX523" s="141"/>
      <c r="AY523" s="14"/>
      <c r="AZ523" s="21"/>
      <c r="BA523" s="13" t="str">
        <f aca="false">IF(I523=0,"NSP","Exe")</f>
        <v>Exe</v>
      </c>
      <c r="BB523" s="6" t="s">
        <v>253</v>
      </c>
      <c r="BC523" s="20"/>
      <c r="BD523" s="14"/>
    </row>
    <row collapsed="false" customFormat="false" customHeight="false" hidden="false" ht="15" outlineLevel="0" r="524">
      <c r="B524" s="6" t="s">
        <v>33</v>
      </c>
      <c r="C524" s="6" t="e">
        <f aca="false">IF(B524&lt;&gt;B523,VLOOKUP(B524,#REF!!$A$1:$B$21,2)*1000+1,C523+1)</f>
        <v>#REF!</v>
      </c>
      <c r="D524" s="6" t="s">
        <v>250</v>
      </c>
      <c r="E524" s="6" t="s">
        <v>6555</v>
      </c>
      <c r="F524" s="8" t="s">
        <v>6556</v>
      </c>
      <c r="G524" s="17" t="n">
        <v>20.92</v>
      </c>
      <c r="H524" s="17" t="n">
        <v>17.49</v>
      </c>
      <c r="I524" s="17" t="n">
        <v>17.49</v>
      </c>
      <c r="J524" s="138" t="n">
        <v>150</v>
      </c>
      <c r="K524" s="6" t="s">
        <v>5367</v>
      </c>
      <c r="L524" s="6" t="n">
        <v>1</v>
      </c>
      <c r="M524" s="20"/>
      <c r="N524" s="14"/>
      <c r="O524" s="14"/>
      <c r="P524" s="14"/>
      <c r="Q524" s="14"/>
      <c r="R524" s="14"/>
      <c r="S524" s="14"/>
      <c r="T524" s="14"/>
      <c r="U524" s="14"/>
      <c r="V524" s="14"/>
      <c r="W524" s="14"/>
      <c r="X524" s="14"/>
      <c r="Y524" s="14"/>
      <c r="Z524" s="14"/>
      <c r="AA524" s="14"/>
      <c r="AB524" s="6" t="n">
        <v>1</v>
      </c>
      <c r="AC524" s="6" t="s">
        <v>286</v>
      </c>
      <c r="AD524" s="6" t="s">
        <v>5728</v>
      </c>
      <c r="AE524" s="14"/>
      <c r="AF524" s="14"/>
      <c r="AG524" s="14"/>
      <c r="AH524" s="14"/>
      <c r="AI524" s="10" t="n">
        <f aca="false">+H524-I524</f>
        <v>0</v>
      </c>
      <c r="AJ524" s="139" t="n">
        <f aca="false">+I524/H524</f>
        <v>1</v>
      </c>
      <c r="AK524" s="140" t="n">
        <f aca="false">IF(AB524&gt;=1,H524-I524,"on going")</f>
        <v>0</v>
      </c>
      <c r="AL524" s="2"/>
      <c r="AM524" s="142"/>
      <c r="AN524" s="142"/>
      <c r="AO524" s="141"/>
      <c r="AP524" s="141"/>
      <c r="AQ524" s="142"/>
      <c r="AR524" s="142"/>
      <c r="AS524" s="141"/>
      <c r="AT524" s="141"/>
      <c r="AU524" s="142"/>
      <c r="AV524" s="141"/>
      <c r="AW524" s="141"/>
      <c r="AX524" s="141"/>
      <c r="AY524" s="14"/>
      <c r="AZ524" s="14"/>
      <c r="BA524" s="13" t="str">
        <f aca="false">IF(I524=0,"NSP","Exe")</f>
        <v>Exe</v>
      </c>
      <c r="BB524" s="6" t="s">
        <v>253</v>
      </c>
      <c r="BC524" s="20"/>
      <c r="BD524" s="21"/>
    </row>
    <row collapsed="false" customFormat="false" customHeight="false" hidden="false" ht="15" outlineLevel="0" r="525">
      <c r="B525" s="6" t="s">
        <v>33</v>
      </c>
      <c r="C525" s="6" t="e">
        <f aca="false">IF(B525&lt;&gt;B524,VLOOKUP(B525,#REF!!$A$1:$B$21,2)*1000+1,C524+1)</f>
        <v>#REF!</v>
      </c>
      <c r="D525" s="6" t="s">
        <v>250</v>
      </c>
      <c r="E525" s="6" t="s">
        <v>6557</v>
      </c>
      <c r="F525" s="8" t="s">
        <v>6558</v>
      </c>
      <c r="G525" s="17" t="n">
        <v>24.99</v>
      </c>
      <c r="H525" s="17" t="n">
        <v>20.89</v>
      </c>
      <c r="I525" s="17" t="n">
        <v>7.78</v>
      </c>
      <c r="J525" s="138" t="n">
        <v>179</v>
      </c>
      <c r="K525" s="6" t="s">
        <v>5367</v>
      </c>
      <c r="L525" s="6" t="n">
        <v>1</v>
      </c>
      <c r="M525" s="20"/>
      <c r="N525" s="14"/>
      <c r="O525" s="14"/>
      <c r="P525" s="14"/>
      <c r="Q525" s="14"/>
      <c r="R525" s="14"/>
      <c r="S525" s="14"/>
      <c r="T525" s="14"/>
      <c r="U525" s="14"/>
      <c r="V525" s="14"/>
      <c r="W525" s="14"/>
      <c r="X525" s="14"/>
      <c r="Y525" s="14"/>
      <c r="Z525" s="14"/>
      <c r="AA525" s="14"/>
      <c r="AB525" s="6" t="n">
        <v>1</v>
      </c>
      <c r="AC525" s="6" t="s">
        <v>286</v>
      </c>
      <c r="AD525" s="6" t="s">
        <v>5728</v>
      </c>
      <c r="AE525" s="14"/>
      <c r="AF525" s="14"/>
      <c r="AG525" s="14"/>
      <c r="AH525" s="14"/>
      <c r="AI525" s="10" t="n">
        <f aca="false">+H525-I525</f>
        <v>13.11</v>
      </c>
      <c r="AJ525" s="139" t="n">
        <f aca="false">+I525/H525</f>
        <v>0.372426998563906</v>
      </c>
      <c r="AK525" s="140" t="n">
        <f aca="false">IF(AB525&gt;=1,H525-I525,"on going")</f>
        <v>13.11</v>
      </c>
      <c r="AL525" s="2"/>
      <c r="AM525" s="142"/>
      <c r="AN525" s="142"/>
      <c r="AO525" s="141"/>
      <c r="AP525" s="141"/>
      <c r="AQ525" s="142"/>
      <c r="AR525" s="142"/>
      <c r="AS525" s="141"/>
      <c r="AT525" s="141"/>
      <c r="AU525" s="142"/>
      <c r="AV525" s="141"/>
      <c r="AW525" s="141"/>
      <c r="AX525" s="141"/>
      <c r="AY525" s="14"/>
      <c r="AZ525" s="14"/>
      <c r="BA525" s="13" t="str">
        <f aca="false">IF(I525=0,"NSP","Exe")</f>
        <v>Exe</v>
      </c>
      <c r="BB525" s="6" t="s">
        <v>253</v>
      </c>
      <c r="BC525" s="20"/>
      <c r="BD525" s="14"/>
    </row>
    <row collapsed="false" customFormat="false" customHeight="false" hidden="false" ht="15" outlineLevel="0" r="526">
      <c r="B526" s="6" t="s">
        <v>33</v>
      </c>
      <c r="C526" s="6" t="e">
        <f aca="false">IF(B526&lt;&gt;B525,VLOOKUP(B526,#REF!!$A$1:$B$21,2)*1000+1,C525+1)</f>
        <v>#REF!</v>
      </c>
      <c r="D526" s="6" t="s">
        <v>250</v>
      </c>
      <c r="E526" s="6" t="s">
        <v>6559</v>
      </c>
      <c r="F526" s="8" t="s">
        <v>6560</v>
      </c>
      <c r="G526" s="17" t="n">
        <v>32.91</v>
      </c>
      <c r="H526" s="17" t="n">
        <v>27.51</v>
      </c>
      <c r="I526" s="17" t="n">
        <v>19.97</v>
      </c>
      <c r="J526" s="138" t="n">
        <v>236</v>
      </c>
      <c r="K526" s="6" t="s">
        <v>5367</v>
      </c>
      <c r="L526" s="6" t="n">
        <v>1</v>
      </c>
      <c r="M526" s="20"/>
      <c r="N526" s="14"/>
      <c r="O526" s="14"/>
      <c r="P526" s="14"/>
      <c r="Q526" s="14"/>
      <c r="R526" s="14"/>
      <c r="S526" s="14"/>
      <c r="T526" s="14"/>
      <c r="U526" s="14"/>
      <c r="V526" s="14"/>
      <c r="W526" s="14"/>
      <c r="X526" s="14"/>
      <c r="Y526" s="14"/>
      <c r="Z526" s="14"/>
      <c r="AA526" s="14"/>
      <c r="AB526" s="6" t="n">
        <v>1</v>
      </c>
      <c r="AC526" s="6" t="s">
        <v>286</v>
      </c>
      <c r="AD526" s="6" t="s">
        <v>5728</v>
      </c>
      <c r="AE526" s="14"/>
      <c r="AF526" s="14"/>
      <c r="AG526" s="14"/>
      <c r="AH526" s="14"/>
      <c r="AI526" s="10" t="n">
        <f aca="false">+H526-I526</f>
        <v>7.54</v>
      </c>
      <c r="AJ526" s="139" t="n">
        <f aca="false">+I526/H526</f>
        <v>0.725917848055252</v>
      </c>
      <c r="AK526" s="140" t="n">
        <f aca="false">IF(AB526&gt;=1,H526-I526,"on going")</f>
        <v>7.54</v>
      </c>
      <c r="AL526" s="2"/>
      <c r="AM526" s="142"/>
      <c r="AN526" s="142"/>
      <c r="AO526" s="141"/>
      <c r="AP526" s="141"/>
      <c r="AQ526" s="142"/>
      <c r="AR526" s="156"/>
      <c r="AS526" s="141"/>
      <c r="AT526" s="141"/>
      <c r="AU526" s="142"/>
      <c r="AV526" s="141"/>
      <c r="AW526" s="141"/>
      <c r="AX526" s="141"/>
      <c r="AY526" s="14"/>
      <c r="AZ526" s="14"/>
      <c r="BA526" s="13" t="str">
        <f aca="false">IF(I526=0,"NSP","Exe")</f>
        <v>Exe</v>
      </c>
      <c r="BB526" s="6" t="s">
        <v>253</v>
      </c>
      <c r="BC526" s="20"/>
      <c r="BD526" s="14"/>
    </row>
    <row collapsed="false" customFormat="false" customHeight="false" hidden="false" ht="15" outlineLevel="0" r="527">
      <c r="B527" s="6" t="s">
        <v>33</v>
      </c>
      <c r="C527" s="6" t="e">
        <f aca="false">IF(B527&lt;&gt;B526,VLOOKUP(B527,#REF!!$A$1:$B$21,2)*1000+1,C526+1)</f>
        <v>#REF!</v>
      </c>
      <c r="D527" s="6" t="s">
        <v>250</v>
      </c>
      <c r="E527" s="6" t="s">
        <v>6561</v>
      </c>
      <c r="F527" s="8" t="s">
        <v>6562</v>
      </c>
      <c r="G527" s="17" t="n">
        <v>23.51</v>
      </c>
      <c r="H527" s="17" t="n">
        <v>19.66</v>
      </c>
      <c r="I527" s="17" t="n">
        <v>0</v>
      </c>
      <c r="J527" s="138" t="n">
        <v>199</v>
      </c>
      <c r="K527" s="6" t="s">
        <v>5367</v>
      </c>
      <c r="L527" s="143" t="s">
        <v>5398</v>
      </c>
      <c r="M527" s="20"/>
      <c r="N527" s="14"/>
      <c r="O527" s="14"/>
      <c r="P527" s="14"/>
      <c r="Q527" s="14"/>
      <c r="R527" s="14"/>
      <c r="S527" s="14"/>
      <c r="T527" s="14"/>
      <c r="U527" s="14"/>
      <c r="V527" s="14"/>
      <c r="W527" s="14"/>
      <c r="X527" s="14"/>
      <c r="Y527" s="14"/>
      <c r="Z527" s="14"/>
      <c r="AA527" s="14"/>
      <c r="AB527" s="6"/>
      <c r="AC527" s="6" t="s">
        <v>286</v>
      </c>
      <c r="AD527" s="6" t="s">
        <v>5728</v>
      </c>
      <c r="AE527" s="14"/>
      <c r="AF527" s="14"/>
      <c r="AG527" s="14"/>
      <c r="AH527" s="14"/>
      <c r="AI527" s="10" t="n">
        <f aca="false">+H527-I527</f>
        <v>19.66</v>
      </c>
      <c r="AJ527" s="139" t="n">
        <f aca="false">+I527/H527</f>
        <v>0</v>
      </c>
      <c r="AK527" s="140" t="n">
        <f aca="false">IF(AB527&gt;=1,H527-I527,"on going")</f>
        <v>0</v>
      </c>
      <c r="AL527" s="2"/>
      <c r="AM527" s="142"/>
      <c r="AN527" s="142"/>
      <c r="AO527" s="141"/>
      <c r="AP527" s="141"/>
      <c r="AQ527" s="150"/>
      <c r="AR527" s="141"/>
      <c r="AS527" s="141"/>
      <c r="AT527" s="141"/>
      <c r="AU527" s="142"/>
      <c r="AV527" s="141"/>
      <c r="AW527" s="141"/>
      <c r="AX527" s="141"/>
      <c r="AY527" s="14"/>
      <c r="AZ527" s="21"/>
      <c r="BA527" s="13" t="str">
        <f aca="false">IF(I527=0,"NSP","Exe")</f>
        <v>NSP</v>
      </c>
      <c r="BB527" s="6" t="s">
        <v>253</v>
      </c>
      <c r="BC527" s="20"/>
      <c r="BD527" s="14"/>
    </row>
    <row collapsed="false" customFormat="false" customHeight="false" hidden="false" ht="15" outlineLevel="0" r="528">
      <c r="B528" s="6" t="s">
        <v>33</v>
      </c>
      <c r="C528" s="6" t="e">
        <f aca="false">IF(B528&lt;&gt;B527,VLOOKUP(B528,#REF!!$A$1:$B$21,2)*1000+1,C527+1)</f>
        <v>#REF!</v>
      </c>
      <c r="D528" s="6" t="s">
        <v>250</v>
      </c>
      <c r="E528" s="6" t="s">
        <v>6563</v>
      </c>
      <c r="F528" s="8" t="s">
        <v>6564</v>
      </c>
      <c r="G528" s="17" t="n">
        <v>31.31</v>
      </c>
      <c r="H528" s="17" t="n">
        <v>26.17</v>
      </c>
      <c r="I528" s="17" t="n">
        <v>21.95</v>
      </c>
      <c r="J528" s="138" t="n">
        <v>224</v>
      </c>
      <c r="K528" s="6" t="s">
        <v>5367</v>
      </c>
      <c r="L528" s="6" t="n">
        <v>1</v>
      </c>
      <c r="M528" s="20"/>
      <c r="N528" s="14"/>
      <c r="O528" s="14"/>
      <c r="P528" s="14"/>
      <c r="Q528" s="14"/>
      <c r="R528" s="14"/>
      <c r="S528" s="14"/>
      <c r="T528" s="14"/>
      <c r="U528" s="14"/>
      <c r="V528" s="14"/>
      <c r="W528" s="14"/>
      <c r="X528" s="14"/>
      <c r="Y528" s="14"/>
      <c r="Z528" s="14"/>
      <c r="AA528" s="14"/>
      <c r="AB528" s="6" t="n">
        <v>1</v>
      </c>
      <c r="AC528" s="6" t="s">
        <v>286</v>
      </c>
      <c r="AD528" s="6" t="s">
        <v>5728</v>
      </c>
      <c r="AE528" s="14"/>
      <c r="AF528" s="14"/>
      <c r="AG528" s="14"/>
      <c r="AH528" s="14"/>
      <c r="AI528" s="10" t="n">
        <f aca="false">+H528-I528</f>
        <v>4.22</v>
      </c>
      <c r="AJ528" s="139" t="n">
        <f aca="false">+I528/H528</f>
        <v>0.838746656476882</v>
      </c>
      <c r="AK528" s="140" t="n">
        <f aca="false">IF(AB528&gt;=1,H528-I528,"on going")</f>
        <v>4.22</v>
      </c>
      <c r="AL528" s="2"/>
      <c r="AM528" s="142"/>
      <c r="AN528" s="142"/>
      <c r="AO528" s="141"/>
      <c r="AP528" s="141"/>
      <c r="AQ528" s="150"/>
      <c r="AR528" s="141"/>
      <c r="AS528" s="141"/>
      <c r="AT528" s="141"/>
      <c r="AU528" s="142"/>
      <c r="AV528" s="141"/>
      <c r="AW528" s="141"/>
      <c r="AX528" s="141"/>
      <c r="AY528" s="14"/>
      <c r="AZ528" s="21"/>
      <c r="BA528" s="13" t="str">
        <f aca="false">IF(I528=0,"NSP","Exe")</f>
        <v>Exe</v>
      </c>
      <c r="BB528" s="6" t="s">
        <v>253</v>
      </c>
      <c r="BC528" s="20"/>
      <c r="BD528" s="14"/>
    </row>
    <row collapsed="false" customFormat="false" customHeight="false" hidden="false" ht="15" outlineLevel="0" r="529">
      <c r="B529" s="6" t="s">
        <v>33</v>
      </c>
      <c r="C529" s="6" t="e">
        <f aca="false">IF(B529&lt;&gt;B528,VLOOKUP(B529,#REF!!$A$1:$B$21,2)*1000+1,C528+1)</f>
        <v>#REF!</v>
      </c>
      <c r="D529" s="6" t="s">
        <v>250</v>
      </c>
      <c r="E529" s="6" t="s">
        <v>6565</v>
      </c>
      <c r="F529" s="8" t="s">
        <v>6566</v>
      </c>
      <c r="G529" s="17" t="n">
        <v>65.72</v>
      </c>
      <c r="H529" s="17" t="n">
        <v>54.94</v>
      </c>
      <c r="I529" s="17" t="n">
        <v>54.94</v>
      </c>
      <c r="J529" s="138" t="n">
        <v>415</v>
      </c>
      <c r="K529" s="6" t="s">
        <v>5367</v>
      </c>
      <c r="L529" s="6" t="n">
        <v>1</v>
      </c>
      <c r="M529" s="20"/>
      <c r="N529" s="14"/>
      <c r="O529" s="14"/>
      <c r="P529" s="14"/>
      <c r="Q529" s="14"/>
      <c r="R529" s="14"/>
      <c r="S529" s="14"/>
      <c r="T529" s="14"/>
      <c r="U529" s="14"/>
      <c r="V529" s="14"/>
      <c r="W529" s="14"/>
      <c r="X529" s="14"/>
      <c r="Y529" s="14"/>
      <c r="Z529" s="14"/>
      <c r="AA529" s="14"/>
      <c r="AB529" s="6" t="n">
        <v>1</v>
      </c>
      <c r="AC529" s="6" t="s">
        <v>286</v>
      </c>
      <c r="AD529" s="6" t="s">
        <v>5728</v>
      </c>
      <c r="AE529" s="14"/>
      <c r="AF529" s="14"/>
      <c r="AG529" s="14"/>
      <c r="AH529" s="14"/>
      <c r="AI529" s="10" t="n">
        <f aca="false">+H529-I529</f>
        <v>0</v>
      </c>
      <c r="AJ529" s="139" t="n">
        <f aca="false">+I529/H529</f>
        <v>1</v>
      </c>
      <c r="AK529" s="140" t="n">
        <f aca="false">IF(AB529&gt;=1,H529-I529,"on going")</f>
        <v>0</v>
      </c>
      <c r="AL529" s="2"/>
      <c r="AM529" s="142"/>
      <c r="AN529" s="142"/>
      <c r="AO529" s="141"/>
      <c r="AP529" s="141"/>
      <c r="AQ529" s="150"/>
      <c r="AR529" s="141"/>
      <c r="AS529" s="141"/>
      <c r="AT529" s="141"/>
      <c r="AU529" s="141"/>
      <c r="AV529" s="142"/>
      <c r="AW529" s="142"/>
      <c r="AX529" s="142"/>
      <c r="AY529" s="14"/>
      <c r="AZ529" s="14"/>
      <c r="BA529" s="13" t="str">
        <f aca="false">IF(I529=0,"NSP","Exe")</f>
        <v>Exe</v>
      </c>
      <c r="BB529" s="6" t="s">
        <v>253</v>
      </c>
      <c r="BC529" s="20"/>
      <c r="BD529" s="14"/>
    </row>
    <row collapsed="false" customFormat="false" customHeight="false" hidden="false" ht="15" outlineLevel="0" r="530">
      <c r="B530" s="6" t="s">
        <v>48</v>
      </c>
      <c r="C530" s="6" t="e">
        <f aca="false">IF(B530&lt;&gt;B529,VLOOKUP(B530,#REF!!$A$1:$B$21,2)*1000+1,C529+1)</f>
        <v>#REF!</v>
      </c>
      <c r="D530" s="6" t="s">
        <v>250</v>
      </c>
      <c r="E530" s="6" t="s">
        <v>381</v>
      </c>
      <c r="F530" s="8" t="s">
        <v>382</v>
      </c>
      <c r="G530" s="17" t="n">
        <v>59.63</v>
      </c>
      <c r="H530" s="17" t="n">
        <v>49.85</v>
      </c>
      <c r="I530" s="17" t="n">
        <v>23.02</v>
      </c>
      <c r="J530" s="138" t="n">
        <v>376</v>
      </c>
      <c r="K530" s="6" t="s">
        <v>5367</v>
      </c>
      <c r="L530" s="6" t="n">
        <v>1</v>
      </c>
      <c r="M530" s="20"/>
      <c r="N530" s="14"/>
      <c r="O530" s="14"/>
      <c r="P530" s="14"/>
      <c r="Q530" s="14"/>
      <c r="R530" s="14"/>
      <c r="S530" s="14"/>
      <c r="T530" s="14"/>
      <c r="U530" s="14"/>
      <c r="V530" s="14"/>
      <c r="W530" s="14"/>
      <c r="X530" s="14"/>
      <c r="Y530" s="14"/>
      <c r="Z530" s="14"/>
      <c r="AA530" s="14"/>
      <c r="AB530" s="6"/>
      <c r="AC530" s="6" t="s">
        <v>286</v>
      </c>
      <c r="AD530" s="6" t="s">
        <v>5728</v>
      </c>
      <c r="AE530" s="14"/>
      <c r="AF530" s="14"/>
      <c r="AG530" s="14"/>
      <c r="AH530" s="14"/>
      <c r="AI530" s="10" t="n">
        <f aca="false">+H530-I530</f>
        <v>26.83</v>
      </c>
      <c r="AJ530" s="139" t="n">
        <f aca="false">+I530/H530</f>
        <v>0.461785356068205</v>
      </c>
      <c r="AK530" s="140" t="n">
        <f aca="false">IF(AB530&gt;=1,H530-I530,"on going")</f>
        <v>0</v>
      </c>
      <c r="AL530" s="2"/>
      <c r="AM530" s="142"/>
      <c r="AN530" s="142"/>
      <c r="AO530" s="141"/>
      <c r="AP530" s="141"/>
      <c r="AQ530" s="142"/>
      <c r="AR530" s="141"/>
      <c r="AS530" s="141"/>
      <c r="AT530" s="141"/>
      <c r="AU530" s="142"/>
      <c r="AV530" s="142"/>
      <c r="AW530" s="142"/>
      <c r="AX530" s="141"/>
      <c r="AY530" s="14"/>
      <c r="AZ530" s="21"/>
      <c r="BA530" s="13" t="str">
        <f aca="false">IF(I530=0,"NSP","Exe")</f>
        <v>Exe</v>
      </c>
      <c r="BB530" s="6" t="s">
        <v>253</v>
      </c>
      <c r="BC530" s="20"/>
      <c r="BD530" s="14"/>
    </row>
    <row collapsed="false" customFormat="false" customHeight="false" hidden="false" ht="15" outlineLevel="0" r="531">
      <c r="B531" s="6" t="s">
        <v>33</v>
      </c>
      <c r="C531" s="6" t="e">
        <f aca="false">IF(B531&lt;&gt;B530,VLOOKUP(B531,#REF!!$A$1:$B$21,2)*1000+1,C530+1)</f>
        <v>#REF!</v>
      </c>
      <c r="D531" s="6" t="s">
        <v>250</v>
      </c>
      <c r="E531" s="6" t="s">
        <v>6567</v>
      </c>
      <c r="F531" s="8" t="s">
        <v>6568</v>
      </c>
      <c r="G531" s="17" t="n">
        <v>25.86</v>
      </c>
      <c r="H531" s="17" t="n">
        <v>21.62</v>
      </c>
      <c r="I531" s="17" t="n">
        <v>21.62</v>
      </c>
      <c r="J531" s="138" t="n">
        <v>206</v>
      </c>
      <c r="K531" s="6" t="s">
        <v>5367</v>
      </c>
      <c r="L531" s="6" t="n">
        <v>1</v>
      </c>
      <c r="M531" s="20"/>
      <c r="N531" s="14"/>
      <c r="O531" s="14"/>
      <c r="P531" s="14"/>
      <c r="Q531" s="14"/>
      <c r="R531" s="14"/>
      <c r="S531" s="14"/>
      <c r="T531" s="14"/>
      <c r="U531" s="14"/>
      <c r="V531" s="14"/>
      <c r="W531" s="14"/>
      <c r="X531" s="14"/>
      <c r="Y531" s="14"/>
      <c r="Z531" s="14"/>
      <c r="AA531" s="14"/>
      <c r="AB531" s="6" t="n">
        <v>1</v>
      </c>
      <c r="AC531" s="6" t="s">
        <v>286</v>
      </c>
      <c r="AD531" s="6" t="s">
        <v>5728</v>
      </c>
      <c r="AE531" s="14"/>
      <c r="AF531" s="14"/>
      <c r="AG531" s="14"/>
      <c r="AH531" s="14"/>
      <c r="AI531" s="10" t="n">
        <f aca="false">+H531-I531</f>
        <v>0</v>
      </c>
      <c r="AJ531" s="139" t="n">
        <f aca="false">+I531/H531</f>
        <v>1</v>
      </c>
      <c r="AK531" s="140" t="n">
        <f aca="false">IF(AB531&gt;=1,H531-I531,"on going")</f>
        <v>0</v>
      </c>
      <c r="AL531" s="2"/>
      <c r="AM531" s="142"/>
      <c r="AN531" s="142"/>
      <c r="AO531" s="141"/>
      <c r="AP531" s="141"/>
      <c r="AQ531" s="150"/>
      <c r="AR531" s="141"/>
      <c r="AS531" s="141"/>
      <c r="AT531" s="141"/>
      <c r="AU531" s="141"/>
      <c r="AV531" s="141"/>
      <c r="AW531" s="141"/>
      <c r="AX531" s="142"/>
      <c r="AY531" s="14"/>
      <c r="AZ531" s="14"/>
      <c r="BA531" s="13" t="str">
        <f aca="false">IF(I531=0,"NSP","Exe")</f>
        <v>Exe</v>
      </c>
      <c r="BB531" s="6" t="s">
        <v>253</v>
      </c>
      <c r="BC531" s="20"/>
      <c r="BD531" s="14"/>
    </row>
    <row collapsed="false" customFormat="false" customHeight="false" hidden="false" ht="15" outlineLevel="0" r="532">
      <c r="B532" s="6" t="s">
        <v>82</v>
      </c>
      <c r="C532" s="6" t="e">
        <f aca="false">IF(B532&lt;&gt;B531,VLOOKUP(B532,#REF!!$A$1:$B$21,2)*1000+1,C531+1)</f>
        <v>#REF!</v>
      </c>
      <c r="D532" s="6" t="s">
        <v>250</v>
      </c>
      <c r="E532" s="6" t="s">
        <v>6569</v>
      </c>
      <c r="F532" s="8" t="s">
        <v>6570</v>
      </c>
      <c r="G532" s="17" t="n">
        <v>34.4</v>
      </c>
      <c r="H532" s="17" t="n">
        <v>28.76</v>
      </c>
      <c r="I532" s="17" t="n">
        <v>0</v>
      </c>
      <c r="J532" s="138" t="n">
        <v>273</v>
      </c>
      <c r="K532" s="6" t="s">
        <v>5367</v>
      </c>
      <c r="L532" s="143" t="s">
        <v>5398</v>
      </c>
      <c r="M532" s="20"/>
      <c r="N532" s="14"/>
      <c r="O532" s="14"/>
      <c r="P532" s="14"/>
      <c r="Q532" s="14"/>
      <c r="R532" s="14"/>
      <c r="S532" s="14"/>
      <c r="T532" s="14"/>
      <c r="U532" s="14"/>
      <c r="V532" s="14"/>
      <c r="W532" s="14"/>
      <c r="X532" s="14"/>
      <c r="Y532" s="14"/>
      <c r="Z532" s="14"/>
      <c r="AA532" s="14"/>
      <c r="AB532" s="6"/>
      <c r="AC532" s="6" t="s">
        <v>286</v>
      </c>
      <c r="AD532" s="6" t="s">
        <v>5728</v>
      </c>
      <c r="AE532" s="14"/>
      <c r="AF532" s="14"/>
      <c r="AG532" s="14"/>
      <c r="AH532" s="14"/>
      <c r="AI532" s="10" t="n">
        <f aca="false">+H532-I532</f>
        <v>28.76</v>
      </c>
      <c r="AJ532" s="139" t="n">
        <f aca="false">+I532/H532</f>
        <v>0</v>
      </c>
      <c r="AK532" s="140" t="n">
        <f aca="false">IF(AB532&gt;=1,H532-I532,"on going")</f>
        <v>0</v>
      </c>
      <c r="AL532" s="2"/>
      <c r="AM532" s="142"/>
      <c r="AN532" s="142"/>
      <c r="AO532" s="141"/>
      <c r="AP532" s="142"/>
      <c r="AQ532" s="142"/>
      <c r="AR532" s="141"/>
      <c r="AS532" s="142"/>
      <c r="AT532" s="142"/>
      <c r="AU532" s="142"/>
      <c r="AV532" s="142"/>
      <c r="AW532" s="142"/>
      <c r="AX532" s="150"/>
      <c r="AY532" s="14"/>
      <c r="AZ532" s="11"/>
      <c r="BA532" s="13" t="str">
        <f aca="false">IF(I532=0,"NSP","Exe")</f>
        <v>NSP</v>
      </c>
      <c r="BB532" s="6" t="s">
        <v>253</v>
      </c>
      <c r="BC532" s="20"/>
      <c r="BD532" s="11"/>
    </row>
    <row collapsed="false" customFormat="false" customHeight="false" hidden="false" ht="15" outlineLevel="0" r="533">
      <c r="B533" s="6" t="s">
        <v>82</v>
      </c>
      <c r="C533" s="6" t="e">
        <f aca="false">IF(B533&lt;&gt;B532,VLOOKUP(B533,#REF!!$A$1:$B$21,2)*1000+1,C532+1)</f>
        <v>#REF!</v>
      </c>
      <c r="D533" s="6" t="s">
        <v>250</v>
      </c>
      <c r="E533" s="6" t="s">
        <v>6571</v>
      </c>
      <c r="F533" s="8" t="s">
        <v>6572</v>
      </c>
      <c r="G533" s="17" t="n">
        <v>38.21</v>
      </c>
      <c r="H533" s="17" t="n">
        <v>31.94</v>
      </c>
      <c r="I533" s="17" t="n">
        <v>0</v>
      </c>
      <c r="J533" s="138" t="n">
        <v>212</v>
      </c>
      <c r="K533" s="6" t="s">
        <v>5367</v>
      </c>
      <c r="L533" s="6" t="n">
        <v>1</v>
      </c>
      <c r="M533" s="20"/>
      <c r="N533" s="14"/>
      <c r="O533" s="14"/>
      <c r="P533" s="14"/>
      <c r="Q533" s="14"/>
      <c r="R533" s="14"/>
      <c r="S533" s="14"/>
      <c r="T533" s="14"/>
      <c r="U533" s="14"/>
      <c r="V533" s="14"/>
      <c r="W533" s="14"/>
      <c r="X533" s="14"/>
      <c r="Y533" s="14"/>
      <c r="Z533" s="14"/>
      <c r="AA533" s="14"/>
      <c r="AB533" s="6"/>
      <c r="AC533" s="6" t="s">
        <v>286</v>
      </c>
      <c r="AD533" s="6" t="s">
        <v>5728</v>
      </c>
      <c r="AE533" s="14"/>
      <c r="AF533" s="14"/>
      <c r="AG533" s="14"/>
      <c r="AH533" s="14"/>
      <c r="AI533" s="10" t="n">
        <f aca="false">+H533-I533</f>
        <v>31.94</v>
      </c>
      <c r="AJ533" s="139" t="n">
        <f aca="false">+I533/H533</f>
        <v>0</v>
      </c>
      <c r="AK533" s="140" t="n">
        <f aca="false">IF(AB533&gt;=1,H533-I533,"on going")</f>
        <v>0</v>
      </c>
      <c r="AL533" s="2"/>
      <c r="AM533" s="142"/>
      <c r="AN533" s="142"/>
      <c r="AO533" s="141"/>
      <c r="AP533" s="142"/>
      <c r="AQ533" s="142"/>
      <c r="AR533" s="141"/>
      <c r="AS533" s="142"/>
      <c r="AT533" s="142"/>
      <c r="AU533" s="142"/>
      <c r="AV533" s="142"/>
      <c r="AW533" s="142"/>
      <c r="AX533" s="150"/>
      <c r="AY533" s="14"/>
      <c r="AZ533" s="11"/>
      <c r="BA533" s="13" t="str">
        <f aca="false">IF(I533=0,"NSP","Exe")</f>
        <v>NSP</v>
      </c>
      <c r="BB533" s="6" t="s">
        <v>253</v>
      </c>
      <c r="BC533" s="20"/>
      <c r="BD533" s="11"/>
    </row>
    <row collapsed="false" customFormat="false" customHeight="false" hidden="false" ht="15" outlineLevel="0" r="534">
      <c r="B534" s="6" t="s">
        <v>82</v>
      </c>
      <c r="C534" s="6" t="e">
        <f aca="false">IF(B534&lt;&gt;B533,VLOOKUP(B534,#REF!!$A$1:$B$21,2)*1000+1,C533+1)</f>
        <v>#REF!</v>
      </c>
      <c r="D534" s="6" t="s">
        <v>250</v>
      </c>
      <c r="E534" s="6" t="s">
        <v>6573</v>
      </c>
      <c r="F534" s="8" t="s">
        <v>6574</v>
      </c>
      <c r="G534" s="17" t="n">
        <v>43.02</v>
      </c>
      <c r="H534" s="17" t="n">
        <v>35.97</v>
      </c>
      <c r="I534" s="17" t="n">
        <v>34.05</v>
      </c>
      <c r="J534" s="138" t="n">
        <v>335</v>
      </c>
      <c r="K534" s="6" t="s">
        <v>5367</v>
      </c>
      <c r="L534" s="6" t="n">
        <v>1</v>
      </c>
      <c r="M534" s="20"/>
      <c r="N534" s="14"/>
      <c r="O534" s="14"/>
      <c r="P534" s="14"/>
      <c r="Q534" s="14"/>
      <c r="R534" s="14"/>
      <c r="S534" s="14"/>
      <c r="T534" s="14"/>
      <c r="U534" s="14"/>
      <c r="V534" s="14"/>
      <c r="W534" s="14"/>
      <c r="X534" s="14"/>
      <c r="Y534" s="14"/>
      <c r="Z534" s="14"/>
      <c r="AA534" s="14"/>
      <c r="AB534" s="6" t="n">
        <v>1</v>
      </c>
      <c r="AC534" s="6" t="s">
        <v>286</v>
      </c>
      <c r="AD534" s="6" t="s">
        <v>5728</v>
      </c>
      <c r="AE534" s="14"/>
      <c r="AF534" s="14"/>
      <c r="AG534" s="14"/>
      <c r="AH534" s="14"/>
      <c r="AI534" s="10" t="n">
        <f aca="false">+H534-I534</f>
        <v>1.92</v>
      </c>
      <c r="AJ534" s="139" t="n">
        <f aca="false">+I534/H534</f>
        <v>0.946622185154295</v>
      </c>
      <c r="AK534" s="140" t="n">
        <f aca="false">IF(AB534&gt;=1,H534-I534,"on going")</f>
        <v>1.92</v>
      </c>
      <c r="AL534" s="2"/>
      <c r="AM534" s="142"/>
      <c r="AN534" s="142"/>
      <c r="AO534" s="141"/>
      <c r="AP534" s="142"/>
      <c r="AQ534" s="142"/>
      <c r="AR534" s="141"/>
      <c r="AS534" s="142"/>
      <c r="AT534" s="142"/>
      <c r="AU534" s="142"/>
      <c r="AV534" s="142"/>
      <c r="AW534" s="142"/>
      <c r="AX534" s="150"/>
      <c r="AY534" s="14"/>
      <c r="AZ534" s="11"/>
      <c r="BA534" s="13" t="str">
        <f aca="false">IF(I534=0,"NSP","Exe")</f>
        <v>Exe</v>
      </c>
      <c r="BB534" s="6" t="s">
        <v>253</v>
      </c>
      <c r="BC534" s="20"/>
      <c r="BD534" s="11"/>
    </row>
    <row collapsed="false" customFormat="false" customHeight="false" hidden="false" ht="15" outlineLevel="0" r="535">
      <c r="B535" s="6" t="s">
        <v>82</v>
      </c>
      <c r="C535" s="6" t="e">
        <f aca="false">IF(B535&lt;&gt;B534,VLOOKUP(B535,#REF!!$A$1:$B$21,2)*1000+1,C534+1)</f>
        <v>#REF!</v>
      </c>
      <c r="D535" s="6" t="s">
        <v>250</v>
      </c>
      <c r="E535" s="6" t="s">
        <v>6575</v>
      </c>
      <c r="F535" s="8" t="s">
        <v>6576</v>
      </c>
      <c r="G535" s="17" t="n">
        <v>26.33</v>
      </c>
      <c r="H535" s="17" t="n">
        <v>22.01</v>
      </c>
      <c r="I535" s="17" t="n">
        <v>12.33</v>
      </c>
      <c r="J535" s="138" t="n">
        <v>201</v>
      </c>
      <c r="K535" s="6" t="s">
        <v>5367</v>
      </c>
      <c r="L535" s="6" t="n">
        <v>1</v>
      </c>
      <c r="M535" s="20"/>
      <c r="N535" s="14"/>
      <c r="O535" s="14"/>
      <c r="P535" s="14"/>
      <c r="Q535" s="14"/>
      <c r="R535" s="14"/>
      <c r="S535" s="14"/>
      <c r="T535" s="14"/>
      <c r="U535" s="14"/>
      <c r="V535" s="14"/>
      <c r="W535" s="14"/>
      <c r="X535" s="14"/>
      <c r="Y535" s="14"/>
      <c r="Z535" s="14"/>
      <c r="AA535" s="14"/>
      <c r="AB535" s="6" t="n">
        <v>1</v>
      </c>
      <c r="AC535" s="6" t="s">
        <v>286</v>
      </c>
      <c r="AD535" s="6" t="s">
        <v>5728</v>
      </c>
      <c r="AE535" s="14"/>
      <c r="AF535" s="14"/>
      <c r="AG535" s="14"/>
      <c r="AH535" s="14"/>
      <c r="AI535" s="10" t="n">
        <f aca="false">+H535-I535</f>
        <v>9.68</v>
      </c>
      <c r="AJ535" s="139" t="n">
        <f aca="false">+I535/H535</f>
        <v>0.560199909132213</v>
      </c>
      <c r="AK535" s="140" t="n">
        <f aca="false">IF(AB535&gt;=1,H535-I535,"on going")</f>
        <v>9.68</v>
      </c>
      <c r="AL535" s="2"/>
      <c r="AM535" s="142"/>
      <c r="AN535" s="142"/>
      <c r="AO535" s="141"/>
      <c r="AP535" s="142"/>
      <c r="AQ535" s="142"/>
      <c r="AR535" s="141"/>
      <c r="AS535" s="142"/>
      <c r="AT535" s="142"/>
      <c r="AU535" s="142"/>
      <c r="AV535" s="142"/>
      <c r="AW535" s="142"/>
      <c r="AX535" s="150"/>
      <c r="AY535" s="14"/>
      <c r="AZ535" s="11"/>
      <c r="BA535" s="13" t="str">
        <f aca="false">IF(I535=0,"NSP","Exe")</f>
        <v>Exe</v>
      </c>
      <c r="BB535" s="6" t="s">
        <v>253</v>
      </c>
      <c r="BC535" s="20"/>
      <c r="BD535" s="11"/>
    </row>
    <row collapsed="false" customFormat="false" customHeight="false" hidden="false" ht="15" outlineLevel="0" r="536">
      <c r="B536" s="6" t="s">
        <v>82</v>
      </c>
      <c r="C536" s="6" t="e">
        <f aca="false">IF(B536&lt;&gt;B535,VLOOKUP(B536,#REF!!$A$1:$B$21,2)*1000+1,C535+1)</f>
        <v>#REF!</v>
      </c>
      <c r="D536" s="6" t="s">
        <v>250</v>
      </c>
      <c r="E536" s="6" t="s">
        <v>6577</v>
      </c>
      <c r="F536" s="8" t="s">
        <v>6578</v>
      </c>
      <c r="G536" s="17" t="n">
        <v>27.44</v>
      </c>
      <c r="H536" s="17" t="n">
        <v>22.94</v>
      </c>
      <c r="I536" s="17" t="n">
        <v>0</v>
      </c>
      <c r="J536" s="138" t="n">
        <v>178</v>
      </c>
      <c r="K536" s="6" t="s">
        <v>5367</v>
      </c>
      <c r="L536" s="143" t="s">
        <v>5398</v>
      </c>
      <c r="M536" s="20"/>
      <c r="N536" s="14"/>
      <c r="O536" s="14"/>
      <c r="P536" s="14"/>
      <c r="Q536" s="14"/>
      <c r="R536" s="14"/>
      <c r="S536" s="14"/>
      <c r="T536" s="14"/>
      <c r="U536" s="14"/>
      <c r="V536" s="14"/>
      <c r="W536" s="14"/>
      <c r="X536" s="14"/>
      <c r="Y536" s="14"/>
      <c r="Z536" s="14"/>
      <c r="AA536" s="14"/>
      <c r="AB536" s="6"/>
      <c r="AC536" s="6" t="s">
        <v>286</v>
      </c>
      <c r="AD536" s="6" t="s">
        <v>5728</v>
      </c>
      <c r="AE536" s="14"/>
      <c r="AF536" s="14"/>
      <c r="AG536" s="14"/>
      <c r="AH536" s="14"/>
      <c r="AI536" s="10" t="n">
        <f aca="false">+H536-I536</f>
        <v>22.94</v>
      </c>
      <c r="AJ536" s="139" t="n">
        <f aca="false">+I536/H536</f>
        <v>0</v>
      </c>
      <c r="AK536" s="140" t="n">
        <f aca="false">IF(AB536&gt;=1,H536-I536,"on going")</f>
        <v>0</v>
      </c>
      <c r="AL536" s="2"/>
      <c r="AM536" s="142"/>
      <c r="AN536" s="142"/>
      <c r="AO536" s="141"/>
      <c r="AP536" s="142"/>
      <c r="AQ536" s="142"/>
      <c r="AR536" s="141"/>
      <c r="AS536" s="142"/>
      <c r="AT536" s="142"/>
      <c r="AU536" s="142"/>
      <c r="AV536" s="142"/>
      <c r="AW536" s="142"/>
      <c r="AX536" s="150"/>
      <c r="AY536" s="14"/>
      <c r="AZ536" s="11"/>
      <c r="BA536" s="13" t="str">
        <f aca="false">IF(I536=0,"NSP","Exe")</f>
        <v>NSP</v>
      </c>
      <c r="BB536" s="6" t="s">
        <v>253</v>
      </c>
      <c r="BC536" s="20"/>
      <c r="BD536" s="11"/>
    </row>
    <row collapsed="false" customFormat="false" customHeight="false" hidden="false" ht="15" outlineLevel="0" r="537">
      <c r="B537" s="6" t="s">
        <v>82</v>
      </c>
      <c r="C537" s="6" t="e">
        <f aca="false">IF(B537&lt;&gt;B536,VLOOKUP(B537,#REF!!$A$1:$B$21,2)*1000+1,C536+1)</f>
        <v>#REF!</v>
      </c>
      <c r="D537" s="6" t="s">
        <v>250</v>
      </c>
      <c r="E537" s="6" t="s">
        <v>6579</v>
      </c>
      <c r="F537" s="8" t="s">
        <v>6580</v>
      </c>
      <c r="G537" s="17" t="n">
        <v>34.83</v>
      </c>
      <c r="H537" s="17" t="n">
        <v>29.12</v>
      </c>
      <c r="I537" s="17" t="n">
        <v>8.5</v>
      </c>
      <c r="J537" s="138" t="n">
        <v>89</v>
      </c>
      <c r="K537" s="6" t="s">
        <v>5367</v>
      </c>
      <c r="L537" s="6" t="n">
        <v>1</v>
      </c>
      <c r="M537" s="20"/>
      <c r="N537" s="14"/>
      <c r="O537" s="14"/>
      <c r="P537" s="14"/>
      <c r="Q537" s="14"/>
      <c r="R537" s="14"/>
      <c r="S537" s="14"/>
      <c r="T537" s="14"/>
      <c r="U537" s="14"/>
      <c r="V537" s="14"/>
      <c r="W537" s="14"/>
      <c r="X537" s="14"/>
      <c r="Y537" s="14"/>
      <c r="Z537" s="14"/>
      <c r="AA537" s="14"/>
      <c r="AB537" s="6" t="n">
        <v>1</v>
      </c>
      <c r="AC537" s="6" t="s">
        <v>286</v>
      </c>
      <c r="AD537" s="6" t="s">
        <v>5728</v>
      </c>
      <c r="AE537" s="14"/>
      <c r="AF537" s="14"/>
      <c r="AG537" s="14"/>
      <c r="AH537" s="14"/>
      <c r="AI537" s="10" t="n">
        <f aca="false">+H537-I537</f>
        <v>20.62</v>
      </c>
      <c r="AJ537" s="139" t="n">
        <f aca="false">+I537/H537</f>
        <v>0.291895604395604</v>
      </c>
      <c r="AK537" s="140" t="n">
        <f aca="false">IF(AB537&gt;=1,H537-I537,"on going")</f>
        <v>20.62</v>
      </c>
      <c r="AL537" s="2"/>
      <c r="AM537" s="142"/>
      <c r="AN537" s="142"/>
      <c r="AO537" s="141"/>
      <c r="AP537" s="142"/>
      <c r="AQ537" s="142"/>
      <c r="AR537" s="141"/>
      <c r="AS537" s="142"/>
      <c r="AT537" s="142"/>
      <c r="AU537" s="142"/>
      <c r="AV537" s="142"/>
      <c r="AW537" s="142"/>
      <c r="AX537" s="150"/>
      <c r="AY537" s="14"/>
      <c r="AZ537" s="11"/>
      <c r="BA537" s="13" t="str">
        <f aca="false">IF(I537=0,"NSP","Exe")</f>
        <v>Exe</v>
      </c>
      <c r="BB537" s="6" t="s">
        <v>253</v>
      </c>
      <c r="BC537" s="20"/>
      <c r="BD537" s="11"/>
    </row>
    <row collapsed="false" customFormat="false" customHeight="false" hidden="false" ht="15" outlineLevel="0" r="538">
      <c r="B538" s="6" t="s">
        <v>82</v>
      </c>
      <c r="C538" s="6" t="e">
        <f aca="false">IF(B538&lt;&gt;B537,VLOOKUP(B538,#REF!!$A$1:$B$21,2)*1000+1,C537+1)</f>
        <v>#REF!</v>
      </c>
      <c r="D538" s="6" t="s">
        <v>250</v>
      </c>
      <c r="E538" s="6" t="s">
        <v>6581</v>
      </c>
      <c r="F538" s="8" t="s">
        <v>6582</v>
      </c>
      <c r="G538" s="17" t="n">
        <v>70.99</v>
      </c>
      <c r="H538" s="17" t="n">
        <v>59.35</v>
      </c>
      <c r="I538" s="17" t="n">
        <v>37.1</v>
      </c>
      <c r="J538" s="138" t="n">
        <v>276</v>
      </c>
      <c r="K538" s="6" t="s">
        <v>5367</v>
      </c>
      <c r="L538" s="6" t="n">
        <v>1</v>
      </c>
      <c r="M538" s="20"/>
      <c r="N538" s="14"/>
      <c r="O538" s="14"/>
      <c r="P538" s="14"/>
      <c r="Q538" s="14"/>
      <c r="R538" s="14"/>
      <c r="S538" s="14"/>
      <c r="T538" s="14"/>
      <c r="U538" s="14"/>
      <c r="V538" s="14"/>
      <c r="W538" s="14"/>
      <c r="X538" s="14"/>
      <c r="Y538" s="14"/>
      <c r="Z538" s="14"/>
      <c r="AA538" s="14"/>
      <c r="AB538" s="6" t="n">
        <v>1</v>
      </c>
      <c r="AC538" s="6" t="s">
        <v>286</v>
      </c>
      <c r="AD538" s="6" t="s">
        <v>5728</v>
      </c>
      <c r="AE538" s="14"/>
      <c r="AF538" s="14"/>
      <c r="AG538" s="14"/>
      <c r="AH538" s="14"/>
      <c r="AI538" s="10" t="n">
        <f aca="false">+H538-I538</f>
        <v>22.25</v>
      </c>
      <c r="AJ538" s="139" t="n">
        <f aca="false">+I538/H538</f>
        <v>0.625105307497894</v>
      </c>
      <c r="AK538" s="140" t="n">
        <f aca="false">IF(AB538&gt;=1,H538-I538,"on going")</f>
        <v>22.25</v>
      </c>
      <c r="AL538" s="2"/>
      <c r="AM538" s="142"/>
      <c r="AN538" s="142"/>
      <c r="AO538" s="141"/>
      <c r="AP538" s="142"/>
      <c r="AQ538" s="142"/>
      <c r="AR538" s="141"/>
      <c r="AS538" s="142"/>
      <c r="AT538" s="142"/>
      <c r="AU538" s="142"/>
      <c r="AV538" s="142"/>
      <c r="AW538" s="142"/>
      <c r="AX538" s="150"/>
      <c r="AY538" s="14"/>
      <c r="AZ538" s="11"/>
      <c r="BA538" s="13" t="str">
        <f aca="false">IF(I538=0,"NSP","Exe")</f>
        <v>Exe</v>
      </c>
      <c r="BB538" s="6" t="s">
        <v>253</v>
      </c>
      <c r="BC538" s="20"/>
      <c r="BD538" s="11"/>
    </row>
    <row collapsed="false" customFormat="false" customHeight="false" hidden="false" ht="15" outlineLevel="0" r="539">
      <c r="B539" s="6" t="s">
        <v>82</v>
      </c>
      <c r="C539" s="6" t="e">
        <f aca="false">IF(B539&lt;&gt;B538,VLOOKUP(B539,#REF!!$A$1:$B$21,2)*1000+1,C538+1)</f>
        <v>#REF!</v>
      </c>
      <c r="D539" s="6" t="s">
        <v>250</v>
      </c>
      <c r="E539" s="6" t="s">
        <v>6583</v>
      </c>
      <c r="F539" s="8" t="s">
        <v>6584</v>
      </c>
      <c r="G539" s="17" t="n">
        <v>80.86</v>
      </c>
      <c r="H539" s="17" t="n">
        <v>67.6</v>
      </c>
      <c r="I539" s="17" t="n">
        <v>39.06</v>
      </c>
      <c r="J539" s="138" t="n">
        <v>411</v>
      </c>
      <c r="K539" s="6" t="s">
        <v>5367</v>
      </c>
      <c r="L539" s="6" t="n">
        <v>1</v>
      </c>
      <c r="M539" s="20"/>
      <c r="N539" s="14"/>
      <c r="O539" s="14"/>
      <c r="P539" s="14"/>
      <c r="Q539" s="14"/>
      <c r="R539" s="14"/>
      <c r="S539" s="14"/>
      <c r="T539" s="14"/>
      <c r="U539" s="14"/>
      <c r="V539" s="14"/>
      <c r="W539" s="14"/>
      <c r="X539" s="14"/>
      <c r="Y539" s="14"/>
      <c r="Z539" s="14"/>
      <c r="AA539" s="14"/>
      <c r="AB539" s="6" t="n">
        <v>1</v>
      </c>
      <c r="AC539" s="6" t="s">
        <v>286</v>
      </c>
      <c r="AD539" s="6" t="s">
        <v>5728</v>
      </c>
      <c r="AE539" s="14"/>
      <c r="AF539" s="14"/>
      <c r="AG539" s="14"/>
      <c r="AH539" s="14"/>
      <c r="AI539" s="10" t="n">
        <f aca="false">+H539-I539</f>
        <v>28.54</v>
      </c>
      <c r="AJ539" s="139" t="n">
        <f aca="false">+I539/H539</f>
        <v>0.577810650887574</v>
      </c>
      <c r="AK539" s="140" t="n">
        <f aca="false">IF(AB539&gt;=1,H539-I539,"on going")</f>
        <v>28.54</v>
      </c>
      <c r="AL539" s="2"/>
      <c r="AM539" s="142"/>
      <c r="AN539" s="142"/>
      <c r="AO539" s="141"/>
      <c r="AP539" s="142"/>
      <c r="AQ539" s="142"/>
      <c r="AR539" s="141"/>
      <c r="AS539" s="142"/>
      <c r="AT539" s="142"/>
      <c r="AU539" s="142"/>
      <c r="AV539" s="142"/>
      <c r="AW539" s="142"/>
      <c r="AX539" s="150"/>
      <c r="AY539" s="14"/>
      <c r="AZ539" s="11"/>
      <c r="BA539" s="13" t="str">
        <f aca="false">IF(I539=0,"NSP","Exe")</f>
        <v>Exe</v>
      </c>
      <c r="BB539" s="6" t="s">
        <v>253</v>
      </c>
      <c r="BC539" s="20"/>
      <c r="BD539" s="11"/>
    </row>
    <row collapsed="false" customFormat="false" customHeight="false" hidden="false" ht="15" outlineLevel="0" r="540">
      <c r="B540" s="6" t="s">
        <v>82</v>
      </c>
      <c r="C540" s="6" t="e">
        <f aca="false">IF(B540&lt;&gt;B539,VLOOKUP(B540,#REF!!$A$1:$B$21,2)*1000+1,C539+1)</f>
        <v>#REF!</v>
      </c>
      <c r="D540" s="6" t="s">
        <v>250</v>
      </c>
      <c r="E540" s="6" t="s">
        <v>6585</v>
      </c>
      <c r="F540" s="8" t="s">
        <v>6586</v>
      </c>
      <c r="G540" s="17" t="n">
        <v>47.24</v>
      </c>
      <c r="H540" s="17" t="n">
        <v>39.49</v>
      </c>
      <c r="I540" s="17" t="n">
        <v>34.68</v>
      </c>
      <c r="J540" s="138" t="n">
        <v>314</v>
      </c>
      <c r="K540" s="6" t="s">
        <v>5367</v>
      </c>
      <c r="L540" s="6" t="n">
        <v>1</v>
      </c>
      <c r="M540" s="20"/>
      <c r="N540" s="14"/>
      <c r="O540" s="14"/>
      <c r="P540" s="14"/>
      <c r="Q540" s="14"/>
      <c r="R540" s="14"/>
      <c r="S540" s="14"/>
      <c r="T540" s="14"/>
      <c r="U540" s="14"/>
      <c r="V540" s="14"/>
      <c r="W540" s="14"/>
      <c r="X540" s="14"/>
      <c r="Y540" s="14"/>
      <c r="Z540" s="14"/>
      <c r="AA540" s="14"/>
      <c r="AB540" s="6" t="n">
        <v>1</v>
      </c>
      <c r="AC540" s="6" t="s">
        <v>286</v>
      </c>
      <c r="AD540" s="6" t="s">
        <v>5728</v>
      </c>
      <c r="AE540" s="14"/>
      <c r="AF540" s="14"/>
      <c r="AG540" s="14"/>
      <c r="AH540" s="14"/>
      <c r="AI540" s="10" t="n">
        <f aca="false">+H540-I540</f>
        <v>4.81</v>
      </c>
      <c r="AJ540" s="139" t="n">
        <f aca="false">+I540/H540</f>
        <v>0.878197011901747</v>
      </c>
      <c r="AK540" s="140" t="n">
        <f aca="false">IF(AB540&gt;=1,H540-I540,"on going")</f>
        <v>4.81</v>
      </c>
      <c r="AL540" s="2"/>
      <c r="AM540" s="142"/>
      <c r="AN540" s="142"/>
      <c r="AO540" s="141"/>
      <c r="AP540" s="142"/>
      <c r="AQ540" s="142"/>
      <c r="AR540" s="141"/>
      <c r="AS540" s="142"/>
      <c r="AT540" s="142"/>
      <c r="AU540" s="142"/>
      <c r="AV540" s="142"/>
      <c r="AW540" s="142"/>
      <c r="AX540" s="150"/>
      <c r="AY540" s="14"/>
      <c r="AZ540" s="11"/>
      <c r="BA540" s="13" t="str">
        <f aca="false">IF(I540=0,"NSP","Exe")</f>
        <v>Exe</v>
      </c>
      <c r="BB540" s="6" t="s">
        <v>253</v>
      </c>
      <c r="BC540" s="20"/>
      <c r="BD540" s="11"/>
    </row>
    <row collapsed="false" customFormat="false" customHeight="false" hidden="false" ht="15" outlineLevel="0" r="541">
      <c r="B541" s="6" t="s">
        <v>82</v>
      </c>
      <c r="C541" s="6" t="e">
        <f aca="false">IF(B541&lt;&gt;B540,VLOOKUP(B541,#REF!!$A$1:$B$21,2)*1000+1,C540+1)</f>
        <v>#REF!</v>
      </c>
      <c r="D541" s="6" t="s">
        <v>250</v>
      </c>
      <c r="E541" s="6" t="s">
        <v>364</v>
      </c>
      <c r="F541" s="8" t="s">
        <v>365</v>
      </c>
      <c r="G541" s="17" t="n">
        <v>44.52</v>
      </c>
      <c r="H541" s="17" t="n">
        <v>37.22</v>
      </c>
      <c r="I541" s="17" t="n">
        <v>18.61</v>
      </c>
      <c r="J541" s="138" t="n">
        <v>339</v>
      </c>
      <c r="K541" s="6" t="s">
        <v>5367</v>
      </c>
      <c r="L541" s="6" t="n">
        <v>1</v>
      </c>
      <c r="M541" s="20"/>
      <c r="N541" s="14"/>
      <c r="O541" s="14"/>
      <c r="P541" s="14"/>
      <c r="Q541" s="14"/>
      <c r="R541" s="14"/>
      <c r="S541" s="14"/>
      <c r="T541" s="14"/>
      <c r="U541" s="14"/>
      <c r="V541" s="14"/>
      <c r="W541" s="14"/>
      <c r="X541" s="14"/>
      <c r="Y541" s="14"/>
      <c r="Z541" s="14"/>
      <c r="AA541" s="14"/>
      <c r="AB541" s="6"/>
      <c r="AC541" s="6" t="s">
        <v>286</v>
      </c>
      <c r="AD541" s="6" t="s">
        <v>5728</v>
      </c>
      <c r="AE541" s="14"/>
      <c r="AF541" s="14"/>
      <c r="AG541" s="14"/>
      <c r="AH541" s="14"/>
      <c r="AI541" s="10" t="n">
        <f aca="false">+H541-I541</f>
        <v>18.61</v>
      </c>
      <c r="AJ541" s="139" t="n">
        <f aca="false">+I541/H541</f>
        <v>0.5</v>
      </c>
      <c r="AK541" s="140" t="n">
        <f aca="false">IF(AB541&gt;=1,H541-I541,"on going")</f>
        <v>0</v>
      </c>
      <c r="AL541" s="2"/>
      <c r="AM541" s="142"/>
      <c r="AN541" s="142"/>
      <c r="AO541" s="141"/>
      <c r="AP541" s="142"/>
      <c r="AQ541" s="142"/>
      <c r="AR541" s="141"/>
      <c r="AS541" s="142"/>
      <c r="AT541" s="142"/>
      <c r="AU541" s="142"/>
      <c r="AV541" s="142"/>
      <c r="AW541" s="142"/>
      <c r="AX541" s="150"/>
      <c r="AY541" s="14"/>
      <c r="AZ541" s="11"/>
      <c r="BA541" s="13" t="str">
        <f aca="false">IF(I541=0,"NSP","Exe")</f>
        <v>Exe</v>
      </c>
      <c r="BB541" s="6" t="s">
        <v>253</v>
      </c>
      <c r="BC541" s="20"/>
      <c r="BD541" s="11"/>
    </row>
    <row collapsed="false" customFormat="false" customHeight="false" hidden="false" ht="15" outlineLevel="0" r="542">
      <c r="B542" s="6" t="s">
        <v>78</v>
      </c>
      <c r="C542" s="6" t="e">
        <f aca="false">IF(B542&lt;&gt;B541,VLOOKUP(B542,#REF!!$A$1:$B$21,2)*1000+1,C541+1)</f>
        <v>#REF!</v>
      </c>
      <c r="D542" s="6" t="s">
        <v>250</v>
      </c>
      <c r="E542" s="6" t="s">
        <v>6587</v>
      </c>
      <c r="F542" s="8" t="s">
        <v>6588</v>
      </c>
      <c r="G542" s="17" t="n">
        <v>23.46</v>
      </c>
      <c r="H542" s="17" t="n">
        <v>19.61</v>
      </c>
      <c r="I542" s="17" t="n">
        <v>13.89</v>
      </c>
      <c r="J542" s="138" t="n">
        <v>132</v>
      </c>
      <c r="K542" s="6" t="s">
        <v>5367</v>
      </c>
      <c r="L542" s="6" t="n">
        <v>1</v>
      </c>
      <c r="M542" s="20"/>
      <c r="N542" s="14"/>
      <c r="O542" s="14"/>
      <c r="P542" s="14"/>
      <c r="Q542" s="14"/>
      <c r="R542" s="14"/>
      <c r="S542" s="14"/>
      <c r="T542" s="14"/>
      <c r="U542" s="14"/>
      <c r="V542" s="14"/>
      <c r="W542" s="14"/>
      <c r="X542" s="14"/>
      <c r="Y542" s="14"/>
      <c r="Z542" s="14"/>
      <c r="AA542" s="14"/>
      <c r="AB542" s="6" t="n">
        <v>1</v>
      </c>
      <c r="AC542" s="6" t="s">
        <v>286</v>
      </c>
      <c r="AD542" s="6" t="s">
        <v>5728</v>
      </c>
      <c r="AE542" s="14"/>
      <c r="AF542" s="14"/>
      <c r="AG542" s="14"/>
      <c r="AH542" s="14"/>
      <c r="AI542" s="10" t="n">
        <f aca="false">+H542-I542</f>
        <v>5.72</v>
      </c>
      <c r="AJ542" s="139" t="n">
        <f aca="false">+I542/H542</f>
        <v>0.708312085670576</v>
      </c>
      <c r="AK542" s="140" t="n">
        <f aca="false">IF(AB542&gt;=1,H542-I542,"on going")</f>
        <v>5.72</v>
      </c>
      <c r="AL542" s="2"/>
      <c r="AM542" s="142"/>
      <c r="AN542" s="142"/>
      <c r="AO542" s="141"/>
      <c r="AP542" s="141"/>
      <c r="AQ542" s="142"/>
      <c r="AR542" s="142"/>
      <c r="AS542" s="141"/>
      <c r="AT542" s="141"/>
      <c r="AU542" s="142"/>
      <c r="AV542" s="142"/>
      <c r="AW542" s="142"/>
      <c r="AX542" s="141"/>
      <c r="AY542" s="14"/>
      <c r="AZ542" s="14"/>
      <c r="BA542" s="13" t="str">
        <f aca="false">IF(I542=0,"NSP","Exe")</f>
        <v>Exe</v>
      </c>
      <c r="BB542" s="6" t="s">
        <v>253</v>
      </c>
      <c r="BC542" s="20"/>
      <c r="BD542" s="14"/>
    </row>
    <row collapsed="false" customFormat="false" customHeight="false" hidden="false" ht="15" outlineLevel="0" r="543">
      <c r="B543" s="6" t="s">
        <v>78</v>
      </c>
      <c r="C543" s="6" t="e">
        <f aca="false">IF(B543&lt;&gt;B542,VLOOKUP(B543,#REF!!$A$1:$B$21,2)*1000+1,C542+1)</f>
        <v>#REF!</v>
      </c>
      <c r="D543" s="6" t="s">
        <v>250</v>
      </c>
      <c r="E543" s="6" t="s">
        <v>6589</v>
      </c>
      <c r="F543" s="8" t="s">
        <v>6590</v>
      </c>
      <c r="G543" s="17" t="n">
        <v>23.98</v>
      </c>
      <c r="H543" s="17" t="n">
        <v>20.05</v>
      </c>
      <c r="I543" s="17" t="n">
        <v>10.81</v>
      </c>
      <c r="J543" s="138" t="n">
        <v>104</v>
      </c>
      <c r="K543" s="6" t="s">
        <v>5367</v>
      </c>
      <c r="L543" s="6" t="n">
        <v>1</v>
      </c>
      <c r="M543" s="20"/>
      <c r="N543" s="14"/>
      <c r="O543" s="14"/>
      <c r="P543" s="14"/>
      <c r="Q543" s="14"/>
      <c r="R543" s="14"/>
      <c r="S543" s="14"/>
      <c r="T543" s="14"/>
      <c r="U543" s="14"/>
      <c r="V543" s="14"/>
      <c r="W543" s="14"/>
      <c r="X543" s="14"/>
      <c r="Y543" s="14"/>
      <c r="Z543" s="14"/>
      <c r="AA543" s="14"/>
      <c r="AB543" s="6" t="n">
        <v>1</v>
      </c>
      <c r="AC543" s="6" t="s">
        <v>286</v>
      </c>
      <c r="AD543" s="6" t="s">
        <v>5728</v>
      </c>
      <c r="AE543" s="14"/>
      <c r="AF543" s="14"/>
      <c r="AG543" s="14"/>
      <c r="AH543" s="14"/>
      <c r="AI543" s="10" t="n">
        <f aca="false">+H543-I543</f>
        <v>9.24</v>
      </c>
      <c r="AJ543" s="139" t="n">
        <f aca="false">+I543/H543</f>
        <v>0.539152119700748</v>
      </c>
      <c r="AK543" s="140" t="n">
        <f aca="false">IF(AB543&gt;=1,H543-I543,"on going")</f>
        <v>9.24</v>
      </c>
      <c r="AL543" s="2"/>
      <c r="AM543" s="142"/>
      <c r="AN543" s="142"/>
      <c r="AO543" s="141"/>
      <c r="AP543" s="141"/>
      <c r="AQ543" s="142"/>
      <c r="AR543" s="142"/>
      <c r="AS543" s="141"/>
      <c r="AT543" s="141"/>
      <c r="AU543" s="142"/>
      <c r="AV543" s="142"/>
      <c r="AW543" s="142"/>
      <c r="AX543" s="141"/>
      <c r="AY543" s="14"/>
      <c r="AZ543" s="14"/>
      <c r="BA543" s="13" t="str">
        <f aca="false">IF(I543=0,"NSP","Exe")</f>
        <v>Exe</v>
      </c>
      <c r="BB543" s="6" t="s">
        <v>253</v>
      </c>
      <c r="BC543" s="20"/>
      <c r="BD543" s="14"/>
    </row>
    <row collapsed="false" customFormat="false" customHeight="false" hidden="false" ht="15" outlineLevel="0" r="544">
      <c r="B544" s="6" t="s">
        <v>78</v>
      </c>
      <c r="C544" s="6" t="e">
        <f aca="false">IF(B544&lt;&gt;B543,VLOOKUP(B544,#REF!!$A$1:$B$21,2)*1000+1,C543+1)</f>
        <v>#REF!</v>
      </c>
      <c r="D544" s="6" t="s">
        <v>250</v>
      </c>
      <c r="E544" s="6" t="s">
        <v>6591</v>
      </c>
      <c r="F544" s="8" t="s">
        <v>6592</v>
      </c>
      <c r="G544" s="17" t="n">
        <v>71.15</v>
      </c>
      <c r="H544" s="17" t="n">
        <v>59.48</v>
      </c>
      <c r="I544" s="17" t="n">
        <v>47.25</v>
      </c>
      <c r="J544" s="138" t="n">
        <v>304</v>
      </c>
      <c r="K544" s="6" t="s">
        <v>5367</v>
      </c>
      <c r="L544" s="6" t="n">
        <v>1</v>
      </c>
      <c r="M544" s="20"/>
      <c r="N544" s="14"/>
      <c r="O544" s="14"/>
      <c r="P544" s="14"/>
      <c r="Q544" s="14"/>
      <c r="R544" s="14"/>
      <c r="S544" s="14"/>
      <c r="T544" s="14"/>
      <c r="U544" s="14"/>
      <c r="V544" s="14"/>
      <c r="W544" s="14"/>
      <c r="X544" s="14"/>
      <c r="Y544" s="14"/>
      <c r="Z544" s="14"/>
      <c r="AA544" s="14"/>
      <c r="AB544" s="6" t="n">
        <v>1</v>
      </c>
      <c r="AC544" s="6" t="s">
        <v>286</v>
      </c>
      <c r="AD544" s="6" t="s">
        <v>5728</v>
      </c>
      <c r="AE544" s="14"/>
      <c r="AF544" s="14"/>
      <c r="AG544" s="14"/>
      <c r="AH544" s="14"/>
      <c r="AI544" s="10" t="n">
        <f aca="false">+H544-I544</f>
        <v>12.23</v>
      </c>
      <c r="AJ544" s="139" t="n">
        <f aca="false">+I544/H544</f>
        <v>0.794384667114997</v>
      </c>
      <c r="AK544" s="140" t="n">
        <f aca="false">IF(AB544&gt;=1,H544-I544,"on going")</f>
        <v>12.23</v>
      </c>
      <c r="AL544" s="2"/>
      <c r="AM544" s="142"/>
      <c r="AN544" s="142"/>
      <c r="AO544" s="141"/>
      <c r="AP544" s="141"/>
      <c r="AQ544" s="142"/>
      <c r="AR544" s="142"/>
      <c r="AS544" s="141"/>
      <c r="AT544" s="141"/>
      <c r="AU544" s="142"/>
      <c r="AV544" s="142"/>
      <c r="AW544" s="142"/>
      <c r="AX544" s="141"/>
      <c r="AY544" s="14"/>
      <c r="AZ544" s="14"/>
      <c r="BA544" s="13" t="str">
        <f aca="false">IF(I544=0,"NSP","Exe")</f>
        <v>Exe</v>
      </c>
      <c r="BB544" s="6" t="s">
        <v>253</v>
      </c>
      <c r="BC544" s="20"/>
      <c r="BD544" s="14"/>
    </row>
    <row collapsed="false" customFormat="false" customHeight="false" hidden="false" ht="15" outlineLevel="0" r="545">
      <c r="B545" s="6" t="s">
        <v>78</v>
      </c>
      <c r="C545" s="6" t="e">
        <f aca="false">IF(B545&lt;&gt;B544,VLOOKUP(B545,#REF!!$A$1:$B$21,2)*1000+1,C544+1)</f>
        <v>#REF!</v>
      </c>
      <c r="D545" s="6" t="s">
        <v>250</v>
      </c>
      <c r="E545" s="6" t="s">
        <v>379</v>
      </c>
      <c r="F545" s="8" t="s">
        <v>380</v>
      </c>
      <c r="G545" s="17" t="n">
        <v>89.27</v>
      </c>
      <c r="H545" s="17" t="n">
        <v>74.63</v>
      </c>
      <c r="I545" s="17" t="n">
        <v>0</v>
      </c>
      <c r="J545" s="138" t="n">
        <v>275</v>
      </c>
      <c r="K545" s="6" t="s">
        <v>5367</v>
      </c>
      <c r="L545" s="6" t="n">
        <v>1</v>
      </c>
      <c r="M545" s="20"/>
      <c r="N545" s="14"/>
      <c r="O545" s="14"/>
      <c r="P545" s="14"/>
      <c r="Q545" s="14"/>
      <c r="R545" s="14"/>
      <c r="S545" s="14"/>
      <c r="T545" s="14"/>
      <c r="U545" s="14"/>
      <c r="V545" s="14"/>
      <c r="W545" s="14"/>
      <c r="X545" s="14"/>
      <c r="Y545" s="14"/>
      <c r="Z545" s="14"/>
      <c r="AA545" s="14"/>
      <c r="AB545" s="6"/>
      <c r="AC545" s="6" t="s">
        <v>286</v>
      </c>
      <c r="AD545" s="6" t="s">
        <v>5728</v>
      </c>
      <c r="AE545" s="14"/>
      <c r="AF545" s="14"/>
      <c r="AG545" s="14"/>
      <c r="AH545" s="14"/>
      <c r="AI545" s="10" t="n">
        <f aca="false">+H545-I545</f>
        <v>74.63</v>
      </c>
      <c r="AJ545" s="139" t="n">
        <f aca="false">+I545/H545</f>
        <v>0</v>
      </c>
      <c r="AK545" s="140" t="n">
        <f aca="false">IF(AB545&gt;=1,H545-I545,"on going")</f>
        <v>0</v>
      </c>
      <c r="AL545" s="2"/>
      <c r="AM545" s="142"/>
      <c r="AN545" s="142"/>
      <c r="AO545" s="141"/>
      <c r="AP545" s="141"/>
      <c r="AQ545" s="142"/>
      <c r="AR545" s="142"/>
      <c r="AS545" s="141"/>
      <c r="AT545" s="141"/>
      <c r="AU545" s="141"/>
      <c r="AV545" s="142"/>
      <c r="AW545" s="142"/>
      <c r="AX545" s="141"/>
      <c r="AY545" s="14"/>
      <c r="AZ545" s="14"/>
      <c r="BA545" s="13" t="str">
        <f aca="false">IF(I545=0,"NSP","Exe")</f>
        <v>NSP</v>
      </c>
      <c r="BB545" s="6" t="s">
        <v>253</v>
      </c>
      <c r="BC545" s="20"/>
      <c r="BD545" s="14"/>
    </row>
    <row collapsed="false" customFormat="false" customHeight="false" hidden="false" ht="15" outlineLevel="0" r="546">
      <c r="B546" s="6" t="s">
        <v>78</v>
      </c>
      <c r="C546" s="6" t="e">
        <f aca="false">IF(B546&lt;&gt;B545,VLOOKUP(B546,#REF!!$A$1:$B$21,2)*1000+1,C545+1)</f>
        <v>#REF!</v>
      </c>
      <c r="D546" s="6" t="s">
        <v>250</v>
      </c>
      <c r="E546" s="6" t="s">
        <v>6593</v>
      </c>
      <c r="F546" s="8" t="s">
        <v>6594</v>
      </c>
      <c r="G546" s="17" t="n">
        <v>52.18</v>
      </c>
      <c r="H546" s="17" t="n">
        <v>43.62</v>
      </c>
      <c r="I546" s="17" t="n">
        <v>33.11</v>
      </c>
      <c r="J546" s="138" t="n">
        <v>244</v>
      </c>
      <c r="K546" s="6" t="s">
        <v>5367</v>
      </c>
      <c r="L546" s="6" t="n">
        <v>1</v>
      </c>
      <c r="M546" s="20"/>
      <c r="N546" s="14"/>
      <c r="O546" s="14"/>
      <c r="P546" s="14"/>
      <c r="Q546" s="14"/>
      <c r="R546" s="14"/>
      <c r="S546" s="14"/>
      <c r="T546" s="14"/>
      <c r="U546" s="14"/>
      <c r="V546" s="14"/>
      <c r="W546" s="14"/>
      <c r="X546" s="14"/>
      <c r="Y546" s="14"/>
      <c r="Z546" s="14"/>
      <c r="AA546" s="14"/>
      <c r="AB546" s="6" t="n">
        <v>1</v>
      </c>
      <c r="AC546" s="6" t="s">
        <v>286</v>
      </c>
      <c r="AD546" s="6" t="s">
        <v>5728</v>
      </c>
      <c r="AE546" s="14"/>
      <c r="AF546" s="14"/>
      <c r="AG546" s="14"/>
      <c r="AH546" s="14"/>
      <c r="AI546" s="10" t="n">
        <f aca="false">+H546-I546</f>
        <v>10.51</v>
      </c>
      <c r="AJ546" s="139" t="n">
        <f aca="false">+I546/H546</f>
        <v>0.75905547913801</v>
      </c>
      <c r="AK546" s="140" t="n">
        <f aca="false">IF(AB546&gt;=1,H546-I546,"on going")</f>
        <v>10.51</v>
      </c>
      <c r="AL546" s="2"/>
      <c r="AM546" s="142"/>
      <c r="AN546" s="142"/>
      <c r="AO546" s="141"/>
      <c r="AP546" s="141"/>
      <c r="AQ546" s="142"/>
      <c r="AR546" s="142"/>
      <c r="AS546" s="141"/>
      <c r="AT546" s="141"/>
      <c r="AU546" s="141"/>
      <c r="AV546" s="142"/>
      <c r="AW546" s="142"/>
      <c r="AX546" s="141"/>
      <c r="AY546" s="14"/>
      <c r="AZ546" s="14"/>
      <c r="BA546" s="13" t="str">
        <f aca="false">IF(I546=0,"NSP","Exe")</f>
        <v>Exe</v>
      </c>
      <c r="BB546" s="6" t="s">
        <v>253</v>
      </c>
      <c r="BC546" s="20"/>
      <c r="BD546" s="14"/>
    </row>
    <row collapsed="false" customFormat="false" customHeight="false" hidden="false" ht="15" outlineLevel="0" r="547">
      <c r="B547" s="6" t="s">
        <v>78</v>
      </c>
      <c r="C547" s="6" t="e">
        <f aca="false">IF(B547&lt;&gt;B546,VLOOKUP(B547,#REF!!$A$1:$B$21,2)*1000+1,C546+1)</f>
        <v>#REF!</v>
      </c>
      <c r="D547" s="6" t="s">
        <v>250</v>
      </c>
      <c r="E547" s="6" t="s">
        <v>6595</v>
      </c>
      <c r="F547" s="8" t="s">
        <v>6596</v>
      </c>
      <c r="G547" s="17" t="n">
        <v>27.74</v>
      </c>
      <c r="H547" s="17" t="n">
        <v>23.19</v>
      </c>
      <c r="I547" s="17" t="n">
        <v>20.77</v>
      </c>
      <c r="J547" s="138" t="n">
        <v>77</v>
      </c>
      <c r="K547" s="6" t="s">
        <v>5367</v>
      </c>
      <c r="L547" s="6" t="n">
        <v>1</v>
      </c>
      <c r="M547" s="20"/>
      <c r="N547" s="14"/>
      <c r="O547" s="14"/>
      <c r="P547" s="14"/>
      <c r="Q547" s="14"/>
      <c r="R547" s="14"/>
      <c r="S547" s="14"/>
      <c r="T547" s="14"/>
      <c r="U547" s="14"/>
      <c r="V547" s="14"/>
      <c r="W547" s="14"/>
      <c r="X547" s="14"/>
      <c r="Y547" s="14"/>
      <c r="Z547" s="14"/>
      <c r="AA547" s="14"/>
      <c r="AB547" s="6" t="n">
        <v>1</v>
      </c>
      <c r="AC547" s="6" t="s">
        <v>286</v>
      </c>
      <c r="AD547" s="6" t="s">
        <v>5728</v>
      </c>
      <c r="AE547" s="14"/>
      <c r="AF547" s="14"/>
      <c r="AG547" s="14"/>
      <c r="AH547" s="14"/>
      <c r="AI547" s="10" t="n">
        <f aca="false">+H547-I547</f>
        <v>2.42</v>
      </c>
      <c r="AJ547" s="139" t="n">
        <f aca="false">+I547/H547</f>
        <v>0.895644674428633</v>
      </c>
      <c r="AK547" s="140" t="n">
        <f aca="false">IF(AB547&gt;=1,H547-I547,"on going")</f>
        <v>2.42</v>
      </c>
      <c r="AL547" s="2"/>
      <c r="AM547" s="142"/>
      <c r="AN547" s="142"/>
      <c r="AO547" s="141"/>
      <c r="AP547" s="141"/>
      <c r="AQ547" s="142"/>
      <c r="AR547" s="142"/>
      <c r="AS547" s="141"/>
      <c r="AT547" s="141"/>
      <c r="AU547" s="141"/>
      <c r="AV547" s="142"/>
      <c r="AW547" s="142"/>
      <c r="AX547" s="141"/>
      <c r="AY547" s="14"/>
      <c r="AZ547" s="14"/>
      <c r="BA547" s="13" t="str">
        <f aca="false">IF(I547=0,"NSP","Exe")</f>
        <v>Exe</v>
      </c>
      <c r="BB547" s="6" t="s">
        <v>253</v>
      </c>
      <c r="BC547" s="20"/>
      <c r="BD547" s="14"/>
    </row>
    <row collapsed="false" customFormat="false" customHeight="false" hidden="false" ht="15" outlineLevel="0" r="548">
      <c r="B548" s="6" t="s">
        <v>78</v>
      </c>
      <c r="C548" s="6" t="e">
        <f aca="false">IF(B548&lt;&gt;B547,VLOOKUP(B548,#REF!!$A$1:$B$21,2)*1000+1,C547+1)</f>
        <v>#REF!</v>
      </c>
      <c r="D548" s="6" t="s">
        <v>250</v>
      </c>
      <c r="E548" s="6" t="s">
        <v>6597</v>
      </c>
      <c r="F548" s="8" t="s">
        <v>6598</v>
      </c>
      <c r="G548" s="17" t="n">
        <v>32.87</v>
      </c>
      <c r="H548" s="17" t="n">
        <v>27.48</v>
      </c>
      <c r="I548" s="17" t="n">
        <v>27.48</v>
      </c>
      <c r="J548" s="138" t="n">
        <v>282</v>
      </c>
      <c r="K548" s="6" t="s">
        <v>5367</v>
      </c>
      <c r="L548" s="6" t="n">
        <v>1</v>
      </c>
      <c r="M548" s="20"/>
      <c r="N548" s="14"/>
      <c r="O548" s="14"/>
      <c r="P548" s="14"/>
      <c r="Q548" s="14"/>
      <c r="R548" s="14"/>
      <c r="S548" s="14"/>
      <c r="T548" s="14"/>
      <c r="U548" s="14"/>
      <c r="V548" s="14"/>
      <c r="W548" s="14"/>
      <c r="X548" s="14"/>
      <c r="Y548" s="14"/>
      <c r="Z548" s="14"/>
      <c r="AA548" s="14"/>
      <c r="AB548" s="6" t="n">
        <v>1</v>
      </c>
      <c r="AC548" s="6" t="s">
        <v>286</v>
      </c>
      <c r="AD548" s="6" t="s">
        <v>5728</v>
      </c>
      <c r="AE548" s="14"/>
      <c r="AF548" s="14"/>
      <c r="AG548" s="14"/>
      <c r="AH548" s="14"/>
      <c r="AI548" s="10" t="n">
        <f aca="false">+H548-I548</f>
        <v>0</v>
      </c>
      <c r="AJ548" s="139" t="n">
        <f aca="false">+I548/H548</f>
        <v>1</v>
      </c>
      <c r="AK548" s="140" t="n">
        <f aca="false">IF(AB548&gt;=1,H548-I548,"on going")</f>
        <v>0</v>
      </c>
      <c r="AL548" s="2"/>
      <c r="AM548" s="142"/>
      <c r="AN548" s="142"/>
      <c r="AO548" s="141"/>
      <c r="AP548" s="141"/>
      <c r="AQ548" s="142"/>
      <c r="AR548" s="142"/>
      <c r="AS548" s="141"/>
      <c r="AT548" s="141"/>
      <c r="AU548" s="141"/>
      <c r="AV548" s="142"/>
      <c r="AW548" s="142"/>
      <c r="AX548" s="141"/>
      <c r="AY548" s="14"/>
      <c r="AZ548" s="14"/>
      <c r="BA548" s="13" t="str">
        <f aca="false">IF(I548=0,"NSP","Exe")</f>
        <v>Exe</v>
      </c>
      <c r="BB548" s="6" t="s">
        <v>253</v>
      </c>
      <c r="BC548" s="20"/>
      <c r="BD548" s="14"/>
    </row>
    <row collapsed="false" customFormat="false" customHeight="false" hidden="false" ht="15" outlineLevel="0" r="549">
      <c r="B549" s="6" t="s">
        <v>78</v>
      </c>
      <c r="C549" s="6" t="e">
        <f aca="false">IF(B549&lt;&gt;B548,VLOOKUP(B549,#REF!!$A$1:$B$21,2)*1000+1,C548+1)</f>
        <v>#REF!</v>
      </c>
      <c r="D549" s="6" t="s">
        <v>250</v>
      </c>
      <c r="E549" s="6" t="s">
        <v>6599</v>
      </c>
      <c r="F549" s="8" t="s">
        <v>6600</v>
      </c>
      <c r="G549" s="17" t="n">
        <v>42.65</v>
      </c>
      <c r="H549" s="17" t="n">
        <v>35.65</v>
      </c>
      <c r="I549" s="17" t="n">
        <v>0</v>
      </c>
      <c r="J549" s="138" t="n">
        <v>329</v>
      </c>
      <c r="K549" s="6" t="s">
        <v>5367</v>
      </c>
      <c r="L549" s="6" t="n">
        <v>1</v>
      </c>
      <c r="M549" s="20"/>
      <c r="N549" s="14"/>
      <c r="O549" s="14"/>
      <c r="P549" s="14"/>
      <c r="Q549" s="14"/>
      <c r="R549" s="14"/>
      <c r="S549" s="14"/>
      <c r="T549" s="14"/>
      <c r="U549" s="14"/>
      <c r="V549" s="14"/>
      <c r="W549" s="14"/>
      <c r="X549" s="14"/>
      <c r="Y549" s="14"/>
      <c r="Z549" s="14"/>
      <c r="AA549" s="14"/>
      <c r="AB549" s="6"/>
      <c r="AC549" s="6" t="s">
        <v>286</v>
      </c>
      <c r="AD549" s="6" t="s">
        <v>5728</v>
      </c>
      <c r="AE549" s="14"/>
      <c r="AF549" s="14"/>
      <c r="AG549" s="14"/>
      <c r="AH549" s="14"/>
      <c r="AI549" s="10" t="n">
        <f aca="false">+H549-I549</f>
        <v>35.65</v>
      </c>
      <c r="AJ549" s="139" t="n">
        <f aca="false">+I549/H549</f>
        <v>0</v>
      </c>
      <c r="AK549" s="140" t="n">
        <f aca="false">IF(AB549&gt;=1,H549-I549,"on going")</f>
        <v>0</v>
      </c>
      <c r="AL549" s="2"/>
      <c r="AM549" s="142"/>
      <c r="AN549" s="142"/>
      <c r="AO549" s="141"/>
      <c r="AP549" s="141"/>
      <c r="AQ549" s="142"/>
      <c r="AR549" s="142"/>
      <c r="AS549" s="141"/>
      <c r="AT549" s="141"/>
      <c r="AU549" s="141"/>
      <c r="AV549" s="142"/>
      <c r="AW549" s="142"/>
      <c r="AX549" s="141"/>
      <c r="AY549" s="14"/>
      <c r="AZ549" s="14"/>
      <c r="BA549" s="13" t="str">
        <f aca="false">IF(I549=0,"NSP","Exe")</f>
        <v>NSP</v>
      </c>
      <c r="BB549" s="6" t="s">
        <v>253</v>
      </c>
      <c r="BC549" s="20"/>
      <c r="BD549" s="14"/>
    </row>
    <row collapsed="false" customFormat="false" customHeight="false" hidden="false" ht="15" outlineLevel="0" r="550">
      <c r="B550" s="6" t="s">
        <v>78</v>
      </c>
      <c r="C550" s="6" t="e">
        <f aca="false">IF(B550&lt;&gt;B549,VLOOKUP(B550,#REF!!$A$1:$B$21,2)*1000+1,C549+1)</f>
        <v>#REF!</v>
      </c>
      <c r="D550" s="6" t="s">
        <v>250</v>
      </c>
      <c r="E550" s="6" t="s">
        <v>6601</v>
      </c>
      <c r="F550" s="8" t="s">
        <v>6602</v>
      </c>
      <c r="G550" s="17" t="n">
        <v>58.43</v>
      </c>
      <c r="H550" s="17" t="n">
        <v>48.85</v>
      </c>
      <c r="I550" s="17" t="n">
        <v>48.85</v>
      </c>
      <c r="J550" s="138" t="n">
        <v>409</v>
      </c>
      <c r="K550" s="6" t="s">
        <v>5367</v>
      </c>
      <c r="L550" s="6" t="n">
        <v>1</v>
      </c>
      <c r="M550" s="20"/>
      <c r="N550" s="14"/>
      <c r="O550" s="14"/>
      <c r="P550" s="14"/>
      <c r="Q550" s="14"/>
      <c r="R550" s="14"/>
      <c r="S550" s="14"/>
      <c r="T550" s="14"/>
      <c r="U550" s="14"/>
      <c r="V550" s="14"/>
      <c r="W550" s="14"/>
      <c r="X550" s="14"/>
      <c r="Y550" s="14"/>
      <c r="Z550" s="14"/>
      <c r="AA550" s="14"/>
      <c r="AB550" s="6" t="n">
        <v>1</v>
      </c>
      <c r="AC550" s="6" t="s">
        <v>286</v>
      </c>
      <c r="AD550" s="6" t="s">
        <v>5728</v>
      </c>
      <c r="AE550" s="14"/>
      <c r="AF550" s="14"/>
      <c r="AG550" s="14"/>
      <c r="AH550" s="14"/>
      <c r="AI550" s="10" t="n">
        <f aca="false">+H550-I550</f>
        <v>0</v>
      </c>
      <c r="AJ550" s="139" t="n">
        <f aca="false">+I550/H550</f>
        <v>1</v>
      </c>
      <c r="AK550" s="140" t="n">
        <f aca="false">IF(AB550&gt;=1,H550-I550,"on going")</f>
        <v>0</v>
      </c>
      <c r="AL550" s="2"/>
      <c r="AM550" s="142"/>
      <c r="AN550" s="142"/>
      <c r="AO550" s="141"/>
      <c r="AP550" s="141"/>
      <c r="AQ550" s="142"/>
      <c r="AR550" s="142"/>
      <c r="AS550" s="141"/>
      <c r="AT550" s="141"/>
      <c r="AU550" s="141"/>
      <c r="AV550" s="142"/>
      <c r="AW550" s="142"/>
      <c r="AX550" s="141"/>
      <c r="AY550" s="14"/>
      <c r="AZ550" s="14"/>
      <c r="BA550" s="13" t="str">
        <f aca="false">IF(I550=0,"NSP","Exe")</f>
        <v>Exe</v>
      </c>
      <c r="BB550" s="6" t="s">
        <v>253</v>
      </c>
      <c r="BC550" s="20"/>
      <c r="BD550" s="14"/>
    </row>
    <row collapsed="false" customFormat="false" customHeight="false" hidden="false" ht="15" outlineLevel="0" r="551">
      <c r="B551" s="6" t="s">
        <v>78</v>
      </c>
      <c r="C551" s="6" t="e">
        <f aca="false">IF(B551&lt;&gt;B550,VLOOKUP(B551,#REF!!$A$1:$B$21,2)*1000+1,C550+1)</f>
        <v>#REF!</v>
      </c>
      <c r="D551" s="6" t="s">
        <v>250</v>
      </c>
      <c r="E551" s="6" t="s">
        <v>6603</v>
      </c>
      <c r="F551" s="8" t="s">
        <v>6604</v>
      </c>
      <c r="G551" s="17" t="n">
        <v>52.62</v>
      </c>
      <c r="H551" s="17" t="n">
        <v>43.99</v>
      </c>
      <c r="I551" s="17" t="n">
        <v>43.99</v>
      </c>
      <c r="J551" s="138" t="n">
        <v>353</v>
      </c>
      <c r="K551" s="6" t="s">
        <v>5367</v>
      </c>
      <c r="L551" s="6" t="n">
        <v>1</v>
      </c>
      <c r="M551" s="20"/>
      <c r="N551" s="14"/>
      <c r="O551" s="14"/>
      <c r="P551" s="14"/>
      <c r="Q551" s="14"/>
      <c r="R551" s="14"/>
      <c r="S551" s="14"/>
      <c r="T551" s="14"/>
      <c r="U551" s="14"/>
      <c r="V551" s="14"/>
      <c r="W551" s="14"/>
      <c r="X551" s="14"/>
      <c r="Y551" s="14"/>
      <c r="Z551" s="14"/>
      <c r="AA551" s="14"/>
      <c r="AB551" s="6" t="n">
        <v>1</v>
      </c>
      <c r="AC551" s="6" t="s">
        <v>286</v>
      </c>
      <c r="AD551" s="6" t="s">
        <v>5728</v>
      </c>
      <c r="AE551" s="14"/>
      <c r="AF551" s="14"/>
      <c r="AG551" s="14"/>
      <c r="AH551" s="14"/>
      <c r="AI551" s="10" t="n">
        <f aca="false">+H551-I551</f>
        <v>0</v>
      </c>
      <c r="AJ551" s="139" t="n">
        <f aca="false">+I551/H551</f>
        <v>1</v>
      </c>
      <c r="AK551" s="140" t="n">
        <f aca="false">IF(AB551&gt;=1,H551-I551,"on going")</f>
        <v>0</v>
      </c>
      <c r="AL551" s="2"/>
      <c r="AM551" s="142"/>
      <c r="AN551" s="142"/>
      <c r="AO551" s="141"/>
      <c r="AP551" s="141"/>
      <c r="AQ551" s="142"/>
      <c r="AR551" s="142"/>
      <c r="AS551" s="141"/>
      <c r="AT551" s="141"/>
      <c r="AU551" s="141"/>
      <c r="AV551" s="142"/>
      <c r="AW551" s="142"/>
      <c r="AX551" s="141"/>
      <c r="AY551" s="14"/>
      <c r="AZ551" s="14"/>
      <c r="BA551" s="13" t="str">
        <f aca="false">IF(I551=0,"NSP","Exe")</f>
        <v>Exe</v>
      </c>
      <c r="BB551" s="6" t="s">
        <v>253</v>
      </c>
      <c r="BC551" s="20"/>
      <c r="BD551" s="14"/>
    </row>
    <row collapsed="false" customFormat="false" customHeight="false" hidden="false" ht="15" outlineLevel="0" r="552">
      <c r="B552" s="6" t="s">
        <v>78</v>
      </c>
      <c r="C552" s="6" t="e">
        <f aca="false">IF(B552&lt;&gt;B551,VLOOKUP(B552,#REF!!$A$1:$B$21,2)*1000+1,C551+1)</f>
        <v>#REF!</v>
      </c>
      <c r="D552" s="6" t="s">
        <v>250</v>
      </c>
      <c r="E552" s="6" t="s">
        <v>6605</v>
      </c>
      <c r="F552" s="8" t="s">
        <v>6606</v>
      </c>
      <c r="G552" s="17" t="n">
        <v>36.55</v>
      </c>
      <c r="H552" s="17" t="n">
        <v>30.55</v>
      </c>
      <c r="I552" s="17" t="n">
        <v>30.55</v>
      </c>
      <c r="J552" s="138" t="n">
        <v>419</v>
      </c>
      <c r="K552" s="6" t="s">
        <v>5367</v>
      </c>
      <c r="L552" s="6" t="n">
        <v>1</v>
      </c>
      <c r="M552" s="20"/>
      <c r="N552" s="14"/>
      <c r="O552" s="14"/>
      <c r="P552" s="14"/>
      <c r="Q552" s="14"/>
      <c r="R552" s="14"/>
      <c r="S552" s="14"/>
      <c r="T552" s="14"/>
      <c r="U552" s="14"/>
      <c r="V552" s="14"/>
      <c r="W552" s="14"/>
      <c r="X552" s="14"/>
      <c r="Y552" s="14"/>
      <c r="Z552" s="14"/>
      <c r="AA552" s="14"/>
      <c r="AB552" s="6" t="n">
        <v>1</v>
      </c>
      <c r="AC552" s="6" t="s">
        <v>286</v>
      </c>
      <c r="AD552" s="6" t="s">
        <v>5728</v>
      </c>
      <c r="AE552" s="14"/>
      <c r="AF552" s="14"/>
      <c r="AG552" s="14"/>
      <c r="AH552" s="14"/>
      <c r="AI552" s="10" t="n">
        <f aca="false">+H552-I552</f>
        <v>0</v>
      </c>
      <c r="AJ552" s="139" t="n">
        <f aca="false">+I552/H552</f>
        <v>1</v>
      </c>
      <c r="AK552" s="140" t="n">
        <f aca="false">IF(AB552&gt;=1,H552-I552,"on going")</f>
        <v>0</v>
      </c>
      <c r="AL552" s="2"/>
      <c r="AM552" s="142"/>
      <c r="AN552" s="142"/>
      <c r="AO552" s="141"/>
      <c r="AP552" s="141"/>
      <c r="AQ552" s="142"/>
      <c r="AR552" s="142"/>
      <c r="AS552" s="141"/>
      <c r="AT552" s="141"/>
      <c r="AU552" s="141"/>
      <c r="AV552" s="142"/>
      <c r="AW552" s="142"/>
      <c r="AX552" s="141"/>
      <c r="AY552" s="14"/>
      <c r="AZ552" s="14"/>
      <c r="BA552" s="13" t="str">
        <f aca="false">IF(I552=0,"NSP","Exe")</f>
        <v>Exe</v>
      </c>
      <c r="BB552" s="6" t="s">
        <v>253</v>
      </c>
      <c r="BC552" s="20"/>
      <c r="BD552" s="14"/>
    </row>
    <row collapsed="false" customFormat="false" customHeight="false" hidden="false" ht="15" outlineLevel="0" r="553">
      <c r="B553" s="6" t="s">
        <v>78</v>
      </c>
      <c r="C553" s="6" t="e">
        <f aca="false">IF(B553&lt;&gt;B552,VLOOKUP(B553,#REF!!$A$1:$B$21,2)*1000+1,C552+1)</f>
        <v>#REF!</v>
      </c>
      <c r="D553" s="6" t="s">
        <v>250</v>
      </c>
      <c r="E553" s="6" t="s">
        <v>341</v>
      </c>
      <c r="F553" s="8" t="s">
        <v>342</v>
      </c>
      <c r="G553" s="17" t="n">
        <v>29.53</v>
      </c>
      <c r="H553" s="17" t="n">
        <v>24.69</v>
      </c>
      <c r="I553" s="17" t="n">
        <v>12.27</v>
      </c>
      <c r="J553" s="138" t="n">
        <v>168</v>
      </c>
      <c r="K553" s="6" t="s">
        <v>5367</v>
      </c>
      <c r="L553" s="6" t="n">
        <v>1</v>
      </c>
      <c r="M553" s="20"/>
      <c r="N553" s="14"/>
      <c r="O553" s="14"/>
      <c r="P553" s="14"/>
      <c r="Q553" s="14"/>
      <c r="R553" s="14"/>
      <c r="S553" s="14"/>
      <c r="T553" s="14"/>
      <c r="U553" s="14"/>
      <c r="V553" s="14"/>
      <c r="W553" s="14"/>
      <c r="X553" s="14"/>
      <c r="Y553" s="14"/>
      <c r="Z553" s="14"/>
      <c r="AA553" s="14"/>
      <c r="AB553" s="6"/>
      <c r="AC553" s="6" t="s">
        <v>286</v>
      </c>
      <c r="AD553" s="6" t="s">
        <v>5728</v>
      </c>
      <c r="AE553" s="14"/>
      <c r="AF553" s="14"/>
      <c r="AG553" s="14"/>
      <c r="AH553" s="14"/>
      <c r="AI553" s="10" t="n">
        <f aca="false">+H553-I553</f>
        <v>12.42</v>
      </c>
      <c r="AJ553" s="139" t="n">
        <f aca="false">+I553/H553</f>
        <v>0.496962332928311</v>
      </c>
      <c r="AK553" s="140" t="n">
        <f aca="false">IF(AB553&gt;=1,H553-I553,"on going")</f>
        <v>0</v>
      </c>
      <c r="AL553" s="2"/>
      <c r="AM553" s="142"/>
      <c r="AN553" s="142"/>
      <c r="AO553" s="141"/>
      <c r="AP553" s="141"/>
      <c r="AQ553" s="142"/>
      <c r="AR553" s="142"/>
      <c r="AS553" s="141"/>
      <c r="AT553" s="141"/>
      <c r="AU553" s="141"/>
      <c r="AV553" s="142"/>
      <c r="AW553" s="142"/>
      <c r="AX553" s="141"/>
      <c r="AY553" s="14"/>
      <c r="AZ553" s="14"/>
      <c r="BA553" s="13" t="str">
        <f aca="false">IF(I553=0,"NSP","Exe")</f>
        <v>Exe</v>
      </c>
      <c r="BB553" s="6" t="s">
        <v>253</v>
      </c>
      <c r="BC553" s="20"/>
      <c r="BD553" s="14"/>
    </row>
    <row collapsed="false" customFormat="false" customHeight="false" hidden="false" ht="15" outlineLevel="0" r="554">
      <c r="B554" s="6" t="s">
        <v>78</v>
      </c>
      <c r="C554" s="6" t="e">
        <f aca="false">IF(B554&lt;&gt;B553,VLOOKUP(B554,#REF!!$A$1:$B$21,2)*1000+1,C553+1)</f>
        <v>#REF!</v>
      </c>
      <c r="D554" s="6" t="s">
        <v>250</v>
      </c>
      <c r="E554" s="6" t="s">
        <v>6607</v>
      </c>
      <c r="F554" s="8" t="s">
        <v>6608</v>
      </c>
      <c r="G554" s="17" t="n">
        <v>37.56</v>
      </c>
      <c r="H554" s="17" t="n">
        <v>31.4</v>
      </c>
      <c r="I554" s="17" t="n">
        <v>0</v>
      </c>
      <c r="J554" s="138" t="n">
        <v>166</v>
      </c>
      <c r="K554" s="6" t="s">
        <v>5367</v>
      </c>
      <c r="L554" s="143" t="s">
        <v>5398</v>
      </c>
      <c r="M554" s="20"/>
      <c r="N554" s="14"/>
      <c r="O554" s="14"/>
      <c r="P554" s="14"/>
      <c r="Q554" s="14"/>
      <c r="R554" s="14"/>
      <c r="S554" s="14"/>
      <c r="T554" s="14"/>
      <c r="U554" s="14"/>
      <c r="V554" s="14"/>
      <c r="W554" s="14"/>
      <c r="X554" s="14"/>
      <c r="Y554" s="14"/>
      <c r="Z554" s="14"/>
      <c r="AA554" s="14"/>
      <c r="AB554" s="6"/>
      <c r="AC554" s="6" t="s">
        <v>286</v>
      </c>
      <c r="AD554" s="6" t="s">
        <v>5728</v>
      </c>
      <c r="AE554" s="14"/>
      <c r="AF554" s="14"/>
      <c r="AG554" s="14"/>
      <c r="AH554" s="14"/>
      <c r="AI554" s="10" t="n">
        <f aca="false">+H554-I554</f>
        <v>31.4</v>
      </c>
      <c r="AJ554" s="139" t="n">
        <f aca="false">+I554/H554</f>
        <v>0</v>
      </c>
      <c r="AK554" s="140" t="n">
        <f aca="false">IF(AB554&gt;=1,H554-I554,"on going")</f>
        <v>0</v>
      </c>
      <c r="AL554" s="2"/>
      <c r="AM554" s="142"/>
      <c r="AN554" s="142"/>
      <c r="AO554" s="141"/>
      <c r="AP554" s="141"/>
      <c r="AQ554" s="142"/>
      <c r="AR554" s="142"/>
      <c r="AS554" s="141"/>
      <c r="AT554" s="141"/>
      <c r="AU554" s="141"/>
      <c r="AV554" s="142"/>
      <c r="AW554" s="142"/>
      <c r="AX554" s="141"/>
      <c r="AY554" s="14"/>
      <c r="AZ554" s="14"/>
      <c r="BA554" s="13" t="str">
        <f aca="false">IF(I554=0,"NSP","Exe")</f>
        <v>NSP</v>
      </c>
      <c r="BB554" s="6" t="s">
        <v>253</v>
      </c>
      <c r="BC554" s="20"/>
      <c r="BD554" s="14"/>
    </row>
    <row collapsed="false" customFormat="false" customHeight="false" hidden="false" ht="15" outlineLevel="0" r="555">
      <c r="B555" s="6" t="s">
        <v>78</v>
      </c>
      <c r="C555" s="6" t="e">
        <f aca="false">IF(B555&lt;&gt;B554,VLOOKUP(B555,#REF!!$A$1:$B$21,2)*1000+1,C554+1)</f>
        <v>#REF!</v>
      </c>
      <c r="D555" s="6" t="s">
        <v>250</v>
      </c>
      <c r="E555" s="6" t="s">
        <v>6609</v>
      </c>
      <c r="F555" s="8" t="s">
        <v>6610</v>
      </c>
      <c r="G555" s="17" t="n">
        <v>68.37</v>
      </c>
      <c r="H555" s="17" t="n">
        <v>57.16</v>
      </c>
      <c r="I555" s="17" t="n">
        <v>36.6</v>
      </c>
      <c r="J555" s="138" t="n">
        <v>259</v>
      </c>
      <c r="K555" s="6" t="s">
        <v>5367</v>
      </c>
      <c r="L555" s="6" t="n">
        <v>1</v>
      </c>
      <c r="M555" s="20"/>
      <c r="N555" s="14"/>
      <c r="O555" s="14"/>
      <c r="P555" s="14"/>
      <c r="Q555" s="14"/>
      <c r="R555" s="14"/>
      <c r="S555" s="14"/>
      <c r="T555" s="14"/>
      <c r="U555" s="14"/>
      <c r="V555" s="14"/>
      <c r="W555" s="14"/>
      <c r="X555" s="14"/>
      <c r="Y555" s="14"/>
      <c r="Z555" s="14"/>
      <c r="AA555" s="14"/>
      <c r="AB555" s="6" t="n">
        <v>1</v>
      </c>
      <c r="AC555" s="6" t="s">
        <v>286</v>
      </c>
      <c r="AD555" s="6" t="s">
        <v>5728</v>
      </c>
      <c r="AE555" s="14"/>
      <c r="AF555" s="14"/>
      <c r="AG555" s="14"/>
      <c r="AH555" s="14"/>
      <c r="AI555" s="10" t="n">
        <f aca="false">+H555-I555</f>
        <v>20.56</v>
      </c>
      <c r="AJ555" s="139" t="n">
        <f aca="false">+I555/H555</f>
        <v>0.640307907627712</v>
      </c>
      <c r="AK555" s="140" t="n">
        <f aca="false">IF(AB555&gt;=1,H555-I555,"on going")</f>
        <v>20.56</v>
      </c>
      <c r="AL555" s="2"/>
      <c r="AM555" s="142"/>
      <c r="AN555" s="142"/>
      <c r="AO555" s="141"/>
      <c r="AP555" s="141"/>
      <c r="AQ555" s="142"/>
      <c r="AR555" s="142"/>
      <c r="AS555" s="141"/>
      <c r="AT555" s="141"/>
      <c r="AU555" s="141"/>
      <c r="AV555" s="142"/>
      <c r="AW555" s="142"/>
      <c r="AX555" s="141"/>
      <c r="AY555" s="14"/>
      <c r="AZ555" s="14"/>
      <c r="BA555" s="13" t="str">
        <f aca="false">IF(I555=0,"NSP","Exe")</f>
        <v>Exe</v>
      </c>
      <c r="BB555" s="6" t="s">
        <v>253</v>
      </c>
      <c r="BC555" s="20"/>
      <c r="BD555" s="14"/>
    </row>
    <row collapsed="false" customFormat="false" customHeight="false" hidden="false" ht="15" outlineLevel="0" r="556">
      <c r="B556" s="6" t="s">
        <v>78</v>
      </c>
      <c r="C556" s="6" t="e">
        <f aca="false">IF(B556&lt;&gt;B555,VLOOKUP(B556,#REF!!$A$1:$B$21,2)*1000+1,C555+1)</f>
        <v>#REF!</v>
      </c>
      <c r="D556" s="6" t="s">
        <v>250</v>
      </c>
      <c r="E556" s="6" t="s">
        <v>6611</v>
      </c>
      <c r="F556" s="8" t="s">
        <v>6612</v>
      </c>
      <c r="G556" s="17" t="n">
        <v>55.94</v>
      </c>
      <c r="H556" s="17" t="n">
        <v>46.77</v>
      </c>
      <c r="I556" s="17" t="n">
        <v>46.77</v>
      </c>
      <c r="J556" s="138" t="n">
        <v>377</v>
      </c>
      <c r="K556" s="6" t="s">
        <v>5367</v>
      </c>
      <c r="L556" s="6" t="n">
        <v>1</v>
      </c>
      <c r="M556" s="20"/>
      <c r="N556" s="14"/>
      <c r="O556" s="14"/>
      <c r="P556" s="14"/>
      <c r="Q556" s="14"/>
      <c r="R556" s="14"/>
      <c r="S556" s="14"/>
      <c r="T556" s="14"/>
      <c r="U556" s="14"/>
      <c r="V556" s="14"/>
      <c r="W556" s="14"/>
      <c r="X556" s="14"/>
      <c r="Y556" s="14"/>
      <c r="Z556" s="14"/>
      <c r="AA556" s="14"/>
      <c r="AB556" s="6" t="n">
        <v>1</v>
      </c>
      <c r="AC556" s="6" t="s">
        <v>286</v>
      </c>
      <c r="AD556" s="6" t="s">
        <v>5728</v>
      </c>
      <c r="AE556" s="14"/>
      <c r="AF556" s="14"/>
      <c r="AG556" s="14"/>
      <c r="AH556" s="14"/>
      <c r="AI556" s="10" t="n">
        <f aca="false">+H556-I556</f>
        <v>0</v>
      </c>
      <c r="AJ556" s="139" t="n">
        <f aca="false">+I556/H556</f>
        <v>1</v>
      </c>
      <c r="AK556" s="140" t="n">
        <f aca="false">IF(AB556&gt;=1,H556-I556,"on going")</f>
        <v>0</v>
      </c>
      <c r="AL556" s="2"/>
      <c r="AM556" s="142"/>
      <c r="AN556" s="142"/>
      <c r="AO556" s="141"/>
      <c r="AP556" s="141"/>
      <c r="AQ556" s="142"/>
      <c r="AR556" s="142"/>
      <c r="AS556" s="141"/>
      <c r="AT556" s="141"/>
      <c r="AU556" s="141"/>
      <c r="AV556" s="142"/>
      <c r="AW556" s="142"/>
      <c r="AX556" s="141"/>
      <c r="AY556" s="14"/>
      <c r="AZ556" s="14"/>
      <c r="BA556" s="13" t="str">
        <f aca="false">IF(I556=0,"NSP","Exe")</f>
        <v>Exe</v>
      </c>
      <c r="BB556" s="6" t="s">
        <v>253</v>
      </c>
      <c r="BC556" s="20"/>
      <c r="BD556" s="14"/>
    </row>
    <row collapsed="false" customFormat="false" customHeight="false" hidden="false" ht="15" outlineLevel="0" r="557">
      <c r="B557" s="6" t="s">
        <v>78</v>
      </c>
      <c r="C557" s="6" t="e">
        <f aca="false">IF(B557&lt;&gt;B556,VLOOKUP(B557,#REF!!$A$1:$B$21,2)*1000+1,C556+1)</f>
        <v>#REF!</v>
      </c>
      <c r="D557" s="6" t="s">
        <v>250</v>
      </c>
      <c r="E557" s="6" t="s">
        <v>6613</v>
      </c>
      <c r="F557" s="8" t="s">
        <v>6614</v>
      </c>
      <c r="G557" s="17" t="n">
        <v>26.1</v>
      </c>
      <c r="H557" s="17" t="n">
        <v>21.82</v>
      </c>
      <c r="I557" s="17" t="n">
        <v>21.82</v>
      </c>
      <c r="J557" s="138" t="n">
        <v>225</v>
      </c>
      <c r="K557" s="6" t="s">
        <v>5367</v>
      </c>
      <c r="L557" s="6" t="n">
        <v>1</v>
      </c>
      <c r="M557" s="20"/>
      <c r="N557" s="14"/>
      <c r="O557" s="14"/>
      <c r="P557" s="14"/>
      <c r="Q557" s="14"/>
      <c r="R557" s="14"/>
      <c r="S557" s="14"/>
      <c r="T557" s="14"/>
      <c r="U557" s="14"/>
      <c r="V557" s="14"/>
      <c r="W557" s="14"/>
      <c r="X557" s="14"/>
      <c r="Y557" s="14"/>
      <c r="Z557" s="14"/>
      <c r="AA557" s="14"/>
      <c r="AB557" s="6" t="n">
        <v>1</v>
      </c>
      <c r="AC557" s="6" t="s">
        <v>286</v>
      </c>
      <c r="AD557" s="6" t="s">
        <v>5728</v>
      </c>
      <c r="AE557" s="14"/>
      <c r="AF557" s="14"/>
      <c r="AG557" s="14"/>
      <c r="AH557" s="14"/>
      <c r="AI557" s="10" t="n">
        <f aca="false">+H557-I557</f>
        <v>0</v>
      </c>
      <c r="AJ557" s="139" t="n">
        <f aca="false">+I557/H557</f>
        <v>1</v>
      </c>
      <c r="AK557" s="140" t="n">
        <f aca="false">IF(AB557&gt;=1,H557-I557,"on going")</f>
        <v>0</v>
      </c>
      <c r="AL557" s="2"/>
      <c r="AM557" s="142"/>
      <c r="AN557" s="142"/>
      <c r="AO557" s="141"/>
      <c r="AP557" s="141"/>
      <c r="AQ557" s="142"/>
      <c r="AR557" s="142"/>
      <c r="AS557" s="141"/>
      <c r="AT557" s="141"/>
      <c r="AU557" s="141"/>
      <c r="AV557" s="142"/>
      <c r="AW557" s="142"/>
      <c r="AX557" s="141"/>
      <c r="AY557" s="14"/>
      <c r="AZ557" s="14"/>
      <c r="BA557" s="13" t="str">
        <f aca="false">IF(I557=0,"NSP","Exe")</f>
        <v>Exe</v>
      </c>
      <c r="BB557" s="6" t="s">
        <v>253</v>
      </c>
      <c r="BC557" s="20"/>
      <c r="BD557" s="14"/>
    </row>
    <row collapsed="false" customFormat="false" customHeight="false" hidden="false" ht="15" outlineLevel="0" r="558">
      <c r="B558" s="6" t="s">
        <v>78</v>
      </c>
      <c r="C558" s="6" t="e">
        <f aca="false">IF(B558&lt;&gt;B557,VLOOKUP(B558,#REF!!$A$1:$B$21,2)*1000+1,C557+1)</f>
        <v>#REF!</v>
      </c>
      <c r="D558" s="6" t="s">
        <v>250</v>
      </c>
      <c r="E558" s="6" t="s">
        <v>6615</v>
      </c>
      <c r="F558" s="8" t="s">
        <v>6616</v>
      </c>
      <c r="G558" s="17" t="n">
        <v>16.73</v>
      </c>
      <c r="H558" s="17" t="n">
        <v>13.98</v>
      </c>
      <c r="I558" s="17" t="n">
        <v>13.98</v>
      </c>
      <c r="J558" s="138" t="n">
        <v>170</v>
      </c>
      <c r="K558" s="6" t="s">
        <v>5367</v>
      </c>
      <c r="L558" s="6" t="n">
        <v>1</v>
      </c>
      <c r="M558" s="20"/>
      <c r="N558" s="14"/>
      <c r="O558" s="14"/>
      <c r="P558" s="14"/>
      <c r="Q558" s="14"/>
      <c r="R558" s="14"/>
      <c r="S558" s="14"/>
      <c r="T558" s="14"/>
      <c r="U558" s="14"/>
      <c r="V558" s="14"/>
      <c r="W558" s="14"/>
      <c r="X558" s="14"/>
      <c r="Y558" s="14"/>
      <c r="Z558" s="14"/>
      <c r="AA558" s="14"/>
      <c r="AB558" s="6" t="n">
        <v>1</v>
      </c>
      <c r="AC558" s="6" t="s">
        <v>286</v>
      </c>
      <c r="AD558" s="6" t="s">
        <v>5728</v>
      </c>
      <c r="AE558" s="14"/>
      <c r="AF558" s="14"/>
      <c r="AG558" s="14"/>
      <c r="AH558" s="14"/>
      <c r="AI558" s="10" t="n">
        <f aca="false">+H558-I558</f>
        <v>0</v>
      </c>
      <c r="AJ558" s="139" t="n">
        <f aca="false">+I558/H558</f>
        <v>1</v>
      </c>
      <c r="AK558" s="140" t="n">
        <f aca="false">IF(AB558&gt;=1,H558-I558,"on going")</f>
        <v>0</v>
      </c>
      <c r="AL558" s="2"/>
      <c r="AM558" s="142"/>
      <c r="AN558" s="142"/>
      <c r="AO558" s="141"/>
      <c r="AP558" s="141"/>
      <c r="AQ558" s="142"/>
      <c r="AR558" s="142"/>
      <c r="AS558" s="141"/>
      <c r="AT558" s="141"/>
      <c r="AU558" s="141"/>
      <c r="AV558" s="142"/>
      <c r="AW558" s="142"/>
      <c r="AX558" s="141"/>
      <c r="AY558" s="14"/>
      <c r="AZ558" s="14"/>
      <c r="BA558" s="13" t="str">
        <f aca="false">IF(I558=0,"NSP","Exe")</f>
        <v>Exe</v>
      </c>
      <c r="BB558" s="6" t="s">
        <v>253</v>
      </c>
      <c r="BC558" s="20"/>
      <c r="BD558" s="14"/>
    </row>
    <row collapsed="false" customFormat="false" customHeight="false" hidden="false" ht="15" outlineLevel="0" r="559">
      <c r="B559" s="6" t="s">
        <v>78</v>
      </c>
      <c r="C559" s="6" t="e">
        <f aca="false">IF(B559&lt;&gt;B558,VLOOKUP(B559,#REF!!$A$1:$B$21,2)*1000+1,C558+1)</f>
        <v>#REF!</v>
      </c>
      <c r="D559" s="6" t="s">
        <v>250</v>
      </c>
      <c r="E559" s="6" t="s">
        <v>6617</v>
      </c>
      <c r="F559" s="8" t="s">
        <v>6618</v>
      </c>
      <c r="G559" s="17" t="n">
        <v>19.99</v>
      </c>
      <c r="H559" s="17" t="n">
        <v>16.71</v>
      </c>
      <c r="I559" s="17" t="n">
        <v>16.71</v>
      </c>
      <c r="J559" s="138" t="n">
        <v>142</v>
      </c>
      <c r="K559" s="6" t="s">
        <v>5367</v>
      </c>
      <c r="L559" s="6" t="n">
        <v>1</v>
      </c>
      <c r="M559" s="20"/>
      <c r="N559" s="14"/>
      <c r="O559" s="14"/>
      <c r="P559" s="14"/>
      <c r="Q559" s="14"/>
      <c r="R559" s="14"/>
      <c r="S559" s="14"/>
      <c r="T559" s="14"/>
      <c r="U559" s="14"/>
      <c r="V559" s="14"/>
      <c r="W559" s="14"/>
      <c r="X559" s="14"/>
      <c r="Y559" s="14"/>
      <c r="Z559" s="14"/>
      <c r="AA559" s="14"/>
      <c r="AB559" s="6" t="n">
        <v>1</v>
      </c>
      <c r="AC559" s="6" t="s">
        <v>286</v>
      </c>
      <c r="AD559" s="6" t="s">
        <v>5728</v>
      </c>
      <c r="AE559" s="14"/>
      <c r="AF559" s="14"/>
      <c r="AG559" s="14"/>
      <c r="AH559" s="14"/>
      <c r="AI559" s="10" t="n">
        <f aca="false">+H559-I559</f>
        <v>0</v>
      </c>
      <c r="AJ559" s="139" t="n">
        <f aca="false">+I559/H559</f>
        <v>1</v>
      </c>
      <c r="AK559" s="140" t="n">
        <f aca="false">IF(AB559&gt;=1,H559-I559,"on going")</f>
        <v>0</v>
      </c>
      <c r="AL559" s="2"/>
      <c r="AM559" s="142"/>
      <c r="AN559" s="142"/>
      <c r="AO559" s="141"/>
      <c r="AP559" s="141"/>
      <c r="AQ559" s="142"/>
      <c r="AR559" s="142"/>
      <c r="AS559" s="141"/>
      <c r="AT559" s="141"/>
      <c r="AU559" s="141"/>
      <c r="AV559" s="142"/>
      <c r="AW559" s="142"/>
      <c r="AX559" s="141"/>
      <c r="AY559" s="14"/>
      <c r="AZ559" s="11"/>
      <c r="BA559" s="13" t="str">
        <f aca="false">IF(I559=0,"NSP","Exe")</f>
        <v>Exe</v>
      </c>
      <c r="BB559" s="6" t="s">
        <v>253</v>
      </c>
      <c r="BC559" s="20"/>
      <c r="BD559" s="11"/>
    </row>
    <row collapsed="false" customFormat="false" customHeight="false" hidden="false" ht="15" outlineLevel="0" r="560">
      <c r="B560" s="6" t="s">
        <v>78</v>
      </c>
      <c r="C560" s="6" t="e">
        <f aca="false">IF(B560&lt;&gt;B559,VLOOKUP(B560,#REF!!$A$1:$B$21,2)*1000+1,C559+1)</f>
        <v>#REF!</v>
      </c>
      <c r="D560" s="6" t="s">
        <v>250</v>
      </c>
      <c r="E560" s="6" t="s">
        <v>298</v>
      </c>
      <c r="F560" s="8" t="s">
        <v>299</v>
      </c>
      <c r="G560" s="17" t="n">
        <v>107.71</v>
      </c>
      <c r="H560" s="17" t="n">
        <v>90.04</v>
      </c>
      <c r="I560" s="17" t="n">
        <v>2.98</v>
      </c>
      <c r="J560" s="138" t="n">
        <v>399</v>
      </c>
      <c r="K560" s="6" t="s">
        <v>5367</v>
      </c>
      <c r="L560" s="6" t="n">
        <v>1</v>
      </c>
      <c r="M560" s="20"/>
      <c r="N560" s="14"/>
      <c r="O560" s="14"/>
      <c r="P560" s="14"/>
      <c r="Q560" s="14"/>
      <c r="R560" s="14"/>
      <c r="S560" s="14"/>
      <c r="T560" s="14"/>
      <c r="U560" s="14"/>
      <c r="V560" s="14"/>
      <c r="W560" s="14"/>
      <c r="X560" s="14"/>
      <c r="Y560" s="14"/>
      <c r="Z560" s="14"/>
      <c r="AA560" s="14"/>
      <c r="AB560" s="6"/>
      <c r="AC560" s="6" t="s">
        <v>286</v>
      </c>
      <c r="AD560" s="6" t="s">
        <v>5728</v>
      </c>
      <c r="AE560" s="14"/>
      <c r="AF560" s="14"/>
      <c r="AG560" s="14"/>
      <c r="AH560" s="14"/>
      <c r="AI560" s="10" t="n">
        <f aca="false">+H560-I560</f>
        <v>87.06</v>
      </c>
      <c r="AJ560" s="139" t="n">
        <f aca="false">+I560/H560</f>
        <v>0.0330964015992892</v>
      </c>
      <c r="AK560" s="140" t="n">
        <f aca="false">IF(AB560&gt;=1,H560-I560,"on going")</f>
        <v>0</v>
      </c>
      <c r="AL560" s="2"/>
      <c r="AM560" s="142"/>
      <c r="AN560" s="142"/>
      <c r="AO560" s="141"/>
      <c r="AP560" s="141"/>
      <c r="AQ560" s="142"/>
      <c r="AR560" s="142"/>
      <c r="AS560" s="141"/>
      <c r="AT560" s="141"/>
      <c r="AU560" s="141"/>
      <c r="AV560" s="142"/>
      <c r="AW560" s="142"/>
      <c r="AX560" s="141"/>
      <c r="AY560" s="14"/>
      <c r="AZ560" s="11"/>
      <c r="BA560" s="13" t="str">
        <f aca="false">IF(I560=0,"NSP","Exe")</f>
        <v>Exe</v>
      </c>
      <c r="BB560" s="6" t="s">
        <v>253</v>
      </c>
      <c r="BC560" s="20"/>
      <c r="BD560" s="11"/>
    </row>
    <row collapsed="false" customFormat="false" customHeight="false" hidden="false" ht="15" outlineLevel="0" r="561">
      <c r="B561" s="6" t="s">
        <v>78</v>
      </c>
      <c r="C561" s="6" t="e">
        <f aca="false">IF(B561&lt;&gt;B560,VLOOKUP(B561,#REF!!$A$1:$B$21,2)*1000+1,C560+1)</f>
        <v>#REF!</v>
      </c>
      <c r="D561" s="6" t="s">
        <v>250</v>
      </c>
      <c r="E561" s="6" t="s">
        <v>6619</v>
      </c>
      <c r="F561" s="8" t="s">
        <v>6620</v>
      </c>
      <c r="G561" s="17" t="n">
        <v>74.52</v>
      </c>
      <c r="H561" s="17" t="n">
        <v>62.3</v>
      </c>
      <c r="I561" s="17" t="n">
        <v>62.3</v>
      </c>
      <c r="J561" s="138" t="n">
        <v>526</v>
      </c>
      <c r="K561" s="6" t="s">
        <v>5367</v>
      </c>
      <c r="L561" s="6" t="n">
        <v>1</v>
      </c>
      <c r="M561" s="20"/>
      <c r="N561" s="14"/>
      <c r="O561" s="14"/>
      <c r="P561" s="14"/>
      <c r="Q561" s="14"/>
      <c r="R561" s="14"/>
      <c r="S561" s="14"/>
      <c r="T561" s="14"/>
      <c r="U561" s="14"/>
      <c r="V561" s="14"/>
      <c r="W561" s="14"/>
      <c r="X561" s="14"/>
      <c r="Y561" s="14"/>
      <c r="Z561" s="14"/>
      <c r="AA561" s="14"/>
      <c r="AB561" s="6" t="n">
        <v>1</v>
      </c>
      <c r="AC561" s="6" t="s">
        <v>286</v>
      </c>
      <c r="AD561" s="6" t="s">
        <v>5728</v>
      </c>
      <c r="AE561" s="14"/>
      <c r="AF561" s="14"/>
      <c r="AG561" s="14"/>
      <c r="AH561" s="14"/>
      <c r="AI561" s="10" t="n">
        <f aca="false">+H561-I561</f>
        <v>0</v>
      </c>
      <c r="AJ561" s="139" t="n">
        <f aca="false">+I561/H561</f>
        <v>1</v>
      </c>
      <c r="AK561" s="140" t="n">
        <f aca="false">IF(AB561&gt;=1,H561-I561,"on going")</f>
        <v>0</v>
      </c>
      <c r="AL561" s="2"/>
      <c r="AM561" s="142"/>
      <c r="AN561" s="142"/>
      <c r="AO561" s="141"/>
      <c r="AP561" s="141"/>
      <c r="AQ561" s="142"/>
      <c r="AR561" s="142"/>
      <c r="AS561" s="141"/>
      <c r="AT561" s="141"/>
      <c r="AU561" s="141"/>
      <c r="AV561" s="142"/>
      <c r="AW561" s="142"/>
      <c r="AX561" s="141"/>
      <c r="AY561" s="14"/>
      <c r="AZ561" s="11"/>
      <c r="BA561" s="13" t="str">
        <f aca="false">IF(I561=0,"NSP","Exe")</f>
        <v>Exe</v>
      </c>
      <c r="BB561" s="6" t="s">
        <v>253</v>
      </c>
      <c r="BC561" s="20"/>
      <c r="BD561" s="11"/>
    </row>
    <row collapsed="false" customFormat="false" customHeight="false" hidden="false" ht="15" outlineLevel="0" r="562">
      <c r="B562" s="6" t="s">
        <v>78</v>
      </c>
      <c r="C562" s="6" t="e">
        <f aca="false">IF(B562&lt;&gt;B561,VLOOKUP(B562,#REF!!$A$1:$B$21,2)*1000+1,C561+1)</f>
        <v>#REF!</v>
      </c>
      <c r="D562" s="6" t="s">
        <v>250</v>
      </c>
      <c r="E562" s="6" t="s">
        <v>6621</v>
      </c>
      <c r="F562" s="8" t="s">
        <v>6622</v>
      </c>
      <c r="G562" s="17" t="n">
        <v>72.54</v>
      </c>
      <c r="H562" s="17" t="n">
        <v>60.65</v>
      </c>
      <c r="I562" s="17" t="n">
        <v>60.65</v>
      </c>
      <c r="J562" s="138" t="n">
        <v>324</v>
      </c>
      <c r="K562" s="6" t="s">
        <v>5367</v>
      </c>
      <c r="L562" s="6" t="n">
        <v>1</v>
      </c>
      <c r="M562" s="20"/>
      <c r="N562" s="14"/>
      <c r="O562" s="14"/>
      <c r="P562" s="14"/>
      <c r="Q562" s="14"/>
      <c r="R562" s="14"/>
      <c r="S562" s="14"/>
      <c r="T562" s="14"/>
      <c r="U562" s="14"/>
      <c r="V562" s="14"/>
      <c r="W562" s="14"/>
      <c r="X562" s="14"/>
      <c r="Y562" s="14"/>
      <c r="Z562" s="14"/>
      <c r="AA562" s="14"/>
      <c r="AB562" s="6" t="n">
        <v>1</v>
      </c>
      <c r="AC562" s="6" t="s">
        <v>286</v>
      </c>
      <c r="AD562" s="6" t="s">
        <v>5728</v>
      </c>
      <c r="AE562" s="14"/>
      <c r="AF562" s="14"/>
      <c r="AG562" s="14"/>
      <c r="AH562" s="14"/>
      <c r="AI562" s="10" t="n">
        <f aca="false">+H562-I562</f>
        <v>0</v>
      </c>
      <c r="AJ562" s="139" t="n">
        <f aca="false">+I562/H562</f>
        <v>1</v>
      </c>
      <c r="AK562" s="140" t="n">
        <f aca="false">IF(AB562&gt;=1,H562-I562,"on going")</f>
        <v>0</v>
      </c>
      <c r="AL562" s="2"/>
      <c r="AM562" s="142"/>
      <c r="AN562" s="142"/>
      <c r="AO562" s="141"/>
      <c r="AP562" s="141"/>
      <c r="AQ562" s="142"/>
      <c r="AR562" s="142"/>
      <c r="AS562" s="141"/>
      <c r="AT562" s="141"/>
      <c r="AU562" s="141"/>
      <c r="AV562" s="142"/>
      <c r="AW562" s="142"/>
      <c r="AX562" s="141"/>
      <c r="AY562" s="14"/>
      <c r="AZ562" s="11"/>
      <c r="BA562" s="13" t="str">
        <f aca="false">IF(I562=0,"NSP","Exe")</f>
        <v>Exe</v>
      </c>
      <c r="BB562" s="6" t="s">
        <v>253</v>
      </c>
      <c r="BC562" s="20"/>
      <c r="BD562" s="11"/>
    </row>
    <row collapsed="false" customFormat="false" customHeight="false" hidden="false" ht="15" outlineLevel="0" r="563">
      <c r="B563" s="6" t="s">
        <v>78</v>
      </c>
      <c r="C563" s="6" t="e">
        <f aca="false">IF(B563&lt;&gt;B562,VLOOKUP(B563,#REF!!$A$1:$B$21,2)*1000+1,C562+1)</f>
        <v>#REF!</v>
      </c>
      <c r="D563" s="6" t="s">
        <v>250</v>
      </c>
      <c r="E563" s="6" t="s">
        <v>6623</v>
      </c>
      <c r="F563" s="8" t="s">
        <v>6624</v>
      </c>
      <c r="G563" s="17" t="n">
        <v>28.7</v>
      </c>
      <c r="H563" s="17" t="n">
        <v>24</v>
      </c>
      <c r="I563" s="17" t="n">
        <v>0</v>
      </c>
      <c r="J563" s="138" t="n">
        <v>132</v>
      </c>
      <c r="K563" s="6" t="s">
        <v>5367</v>
      </c>
      <c r="L563" s="143" t="s">
        <v>5398</v>
      </c>
      <c r="M563" s="20"/>
      <c r="N563" s="14"/>
      <c r="O563" s="14"/>
      <c r="P563" s="14"/>
      <c r="Q563" s="14"/>
      <c r="R563" s="14"/>
      <c r="S563" s="14"/>
      <c r="T563" s="14"/>
      <c r="U563" s="14"/>
      <c r="V563" s="14"/>
      <c r="W563" s="14"/>
      <c r="X563" s="14"/>
      <c r="Y563" s="14"/>
      <c r="Z563" s="14"/>
      <c r="AA563" s="14"/>
      <c r="AB563" s="6"/>
      <c r="AC563" s="6" t="s">
        <v>286</v>
      </c>
      <c r="AD563" s="6" t="s">
        <v>5728</v>
      </c>
      <c r="AE563" s="14"/>
      <c r="AF563" s="14"/>
      <c r="AG563" s="14"/>
      <c r="AH563" s="14"/>
      <c r="AI563" s="10" t="n">
        <f aca="false">+H563-I563</f>
        <v>24</v>
      </c>
      <c r="AJ563" s="139" t="n">
        <f aca="false">+I563/H563</f>
        <v>0</v>
      </c>
      <c r="AK563" s="140" t="n">
        <f aca="false">IF(AB563&gt;=1,H563-I563,"on going")</f>
        <v>0</v>
      </c>
      <c r="AL563" s="2"/>
      <c r="AM563" s="142"/>
      <c r="AN563" s="142"/>
      <c r="AO563" s="141"/>
      <c r="AP563" s="141"/>
      <c r="AQ563" s="142"/>
      <c r="AR563" s="142"/>
      <c r="AS563" s="141"/>
      <c r="AT563" s="141"/>
      <c r="AU563" s="141"/>
      <c r="AV563" s="142"/>
      <c r="AW563" s="142"/>
      <c r="AX563" s="141"/>
      <c r="AY563" s="14"/>
      <c r="AZ563" s="11"/>
      <c r="BA563" s="13" t="str">
        <f aca="false">IF(I563=0,"NSP","Exe")</f>
        <v>NSP</v>
      </c>
      <c r="BB563" s="6" t="s">
        <v>253</v>
      </c>
      <c r="BC563" s="20"/>
      <c r="BD563" s="11"/>
    </row>
    <row collapsed="false" customFormat="false" customHeight="false" hidden="false" ht="15" outlineLevel="0" r="564">
      <c r="B564" s="6" t="s">
        <v>78</v>
      </c>
      <c r="C564" s="6" t="e">
        <f aca="false">IF(B564&lt;&gt;B563,VLOOKUP(B564,#REF!!$A$1:$B$21,2)*1000+1,C563+1)</f>
        <v>#REF!</v>
      </c>
      <c r="D564" s="6" t="s">
        <v>250</v>
      </c>
      <c r="E564" s="6" t="s">
        <v>6625</v>
      </c>
      <c r="F564" s="8" t="s">
        <v>6626</v>
      </c>
      <c r="G564" s="17" t="n">
        <v>66.43</v>
      </c>
      <c r="H564" s="17" t="n">
        <v>55.54</v>
      </c>
      <c r="I564" s="17" t="n">
        <v>50.92</v>
      </c>
      <c r="J564" s="138" t="n">
        <v>322</v>
      </c>
      <c r="K564" s="6" t="s">
        <v>5367</v>
      </c>
      <c r="L564" s="6" t="n">
        <v>1</v>
      </c>
      <c r="M564" s="20"/>
      <c r="N564" s="14"/>
      <c r="O564" s="14"/>
      <c r="P564" s="14"/>
      <c r="Q564" s="14"/>
      <c r="R564" s="14"/>
      <c r="S564" s="14"/>
      <c r="T564" s="14"/>
      <c r="U564" s="14"/>
      <c r="V564" s="14"/>
      <c r="W564" s="14"/>
      <c r="X564" s="14"/>
      <c r="Y564" s="14"/>
      <c r="Z564" s="14"/>
      <c r="AA564" s="14"/>
      <c r="AB564" s="6" t="n">
        <v>1</v>
      </c>
      <c r="AC564" s="6" t="s">
        <v>286</v>
      </c>
      <c r="AD564" s="6" t="s">
        <v>5728</v>
      </c>
      <c r="AE564" s="14"/>
      <c r="AF564" s="14"/>
      <c r="AG564" s="14"/>
      <c r="AH564" s="14"/>
      <c r="AI564" s="10" t="n">
        <f aca="false">+H564-I564</f>
        <v>4.62</v>
      </c>
      <c r="AJ564" s="139" t="n">
        <f aca="false">+I564/H564</f>
        <v>0.91681670867843</v>
      </c>
      <c r="AK564" s="140" t="n">
        <f aca="false">IF(AB564&gt;=1,H564-I564,"on going")</f>
        <v>4.62</v>
      </c>
      <c r="AL564" s="2"/>
      <c r="AM564" s="142"/>
      <c r="AN564" s="142"/>
      <c r="AO564" s="141"/>
      <c r="AP564" s="141"/>
      <c r="AQ564" s="142"/>
      <c r="AR564" s="142"/>
      <c r="AS564" s="141"/>
      <c r="AT564" s="141"/>
      <c r="AU564" s="142"/>
      <c r="AV564" s="142"/>
      <c r="AW564" s="142"/>
      <c r="AX564" s="141"/>
      <c r="AY564" s="14"/>
      <c r="AZ564" s="11"/>
      <c r="BA564" s="13" t="str">
        <f aca="false">IF(I564=0,"NSP","Exe")</f>
        <v>Exe</v>
      </c>
      <c r="BB564" s="6" t="s">
        <v>253</v>
      </c>
      <c r="BC564" s="20"/>
      <c r="BD564" s="11"/>
    </row>
    <row collapsed="false" customFormat="false" customHeight="false" hidden="false" ht="15" outlineLevel="0" r="565">
      <c r="B565" s="6" t="s">
        <v>78</v>
      </c>
      <c r="C565" s="6" t="e">
        <f aca="false">IF(B565&lt;&gt;B564,VLOOKUP(B565,#REF!!$A$1:$B$21,2)*1000+1,C564+1)</f>
        <v>#REF!</v>
      </c>
      <c r="D565" s="6" t="s">
        <v>250</v>
      </c>
      <c r="E565" s="6" t="s">
        <v>6627</v>
      </c>
      <c r="F565" s="8" t="s">
        <v>6628</v>
      </c>
      <c r="G565" s="17" t="n">
        <v>26.95</v>
      </c>
      <c r="H565" s="17" t="n">
        <v>22.53</v>
      </c>
      <c r="I565" s="17" t="n">
        <v>22.53</v>
      </c>
      <c r="J565" s="138" t="n">
        <v>370</v>
      </c>
      <c r="K565" s="6" t="s">
        <v>5367</v>
      </c>
      <c r="L565" s="6" t="n">
        <v>1</v>
      </c>
      <c r="M565" s="20"/>
      <c r="N565" s="14"/>
      <c r="O565" s="14"/>
      <c r="P565" s="14"/>
      <c r="Q565" s="14"/>
      <c r="R565" s="14"/>
      <c r="S565" s="14"/>
      <c r="T565" s="14"/>
      <c r="U565" s="14"/>
      <c r="V565" s="14"/>
      <c r="W565" s="14"/>
      <c r="X565" s="14"/>
      <c r="Y565" s="14"/>
      <c r="Z565" s="14"/>
      <c r="AA565" s="14"/>
      <c r="AB565" s="6" t="n">
        <v>1</v>
      </c>
      <c r="AC565" s="6" t="s">
        <v>286</v>
      </c>
      <c r="AD565" s="6" t="s">
        <v>5728</v>
      </c>
      <c r="AE565" s="14"/>
      <c r="AF565" s="14"/>
      <c r="AG565" s="14"/>
      <c r="AH565" s="14"/>
      <c r="AI565" s="10" t="n">
        <f aca="false">+H565-I565</f>
        <v>0</v>
      </c>
      <c r="AJ565" s="139" t="n">
        <f aca="false">+I565/H565</f>
        <v>1</v>
      </c>
      <c r="AK565" s="140" t="n">
        <f aca="false">IF(AB565&gt;=1,H565-I565,"on going")</f>
        <v>0</v>
      </c>
      <c r="AL565" s="2"/>
      <c r="AM565" s="142"/>
      <c r="AN565" s="142"/>
      <c r="AO565" s="141"/>
      <c r="AP565" s="141"/>
      <c r="AQ565" s="142"/>
      <c r="AR565" s="142"/>
      <c r="AS565" s="141"/>
      <c r="AT565" s="141"/>
      <c r="AU565" s="142"/>
      <c r="AV565" s="142"/>
      <c r="AW565" s="142"/>
      <c r="AX565" s="150"/>
      <c r="AY565" s="14"/>
      <c r="AZ565" s="14"/>
      <c r="BA565" s="13" t="str">
        <f aca="false">IF(I565=0,"NSP","Exe")</f>
        <v>Exe</v>
      </c>
      <c r="BB565" s="6" t="s">
        <v>253</v>
      </c>
      <c r="BC565" s="20"/>
      <c r="BD565" s="11"/>
    </row>
    <row collapsed="false" customFormat="false" customHeight="false" hidden="false" ht="15" outlineLevel="0" r="566">
      <c r="B566" s="6" t="s">
        <v>78</v>
      </c>
      <c r="C566" s="6" t="e">
        <f aca="false">IF(B566&lt;&gt;B565,VLOOKUP(B566,#REF!!$A$1:$B$21,2)*1000+1,C565+1)</f>
        <v>#REF!</v>
      </c>
      <c r="D566" s="6" t="s">
        <v>250</v>
      </c>
      <c r="E566" s="6" t="s">
        <v>6629</v>
      </c>
      <c r="F566" s="8" t="s">
        <v>6630</v>
      </c>
      <c r="G566" s="17" t="n">
        <v>97.88</v>
      </c>
      <c r="H566" s="17" t="n">
        <v>81.82</v>
      </c>
      <c r="I566" s="17" t="n">
        <v>78.18</v>
      </c>
      <c r="J566" s="138" t="n">
        <v>541</v>
      </c>
      <c r="K566" s="6" t="s">
        <v>5367</v>
      </c>
      <c r="L566" s="6" t="n">
        <v>1</v>
      </c>
      <c r="M566" s="20"/>
      <c r="N566" s="14"/>
      <c r="O566" s="14"/>
      <c r="P566" s="14"/>
      <c r="Q566" s="14"/>
      <c r="R566" s="14"/>
      <c r="S566" s="14"/>
      <c r="T566" s="14"/>
      <c r="U566" s="14"/>
      <c r="V566" s="14"/>
      <c r="W566" s="14"/>
      <c r="X566" s="14"/>
      <c r="Y566" s="14"/>
      <c r="Z566" s="14"/>
      <c r="AA566" s="14"/>
      <c r="AB566" s="6" t="n">
        <v>1</v>
      </c>
      <c r="AC566" s="6" t="s">
        <v>286</v>
      </c>
      <c r="AD566" s="6" t="s">
        <v>5728</v>
      </c>
      <c r="AE566" s="14"/>
      <c r="AF566" s="14"/>
      <c r="AG566" s="14"/>
      <c r="AH566" s="14"/>
      <c r="AI566" s="10" t="n">
        <f aca="false">+H566-I566</f>
        <v>3.63999999999999</v>
      </c>
      <c r="AJ566" s="139" t="n">
        <f aca="false">+I566/H566</f>
        <v>0.955512099731117</v>
      </c>
      <c r="AK566" s="140" t="n">
        <f aca="false">IF(AB566&gt;=1,H566-I566,"on going")</f>
        <v>3.63999999999999</v>
      </c>
      <c r="AL566" s="2"/>
      <c r="AM566" s="142"/>
      <c r="AN566" s="142"/>
      <c r="AO566" s="141"/>
      <c r="AP566" s="141"/>
      <c r="AQ566" s="142"/>
      <c r="AR566" s="142"/>
      <c r="AS566" s="141"/>
      <c r="AT566" s="141"/>
      <c r="AU566" s="142"/>
      <c r="AV566" s="142"/>
      <c r="AW566" s="142"/>
      <c r="AX566" s="141"/>
      <c r="AY566" s="14"/>
      <c r="AZ566" s="14"/>
      <c r="BA566" s="13" t="str">
        <f aca="false">IF(I566=0,"NSP","Exe")</f>
        <v>Exe</v>
      </c>
      <c r="BB566" s="6" t="s">
        <v>253</v>
      </c>
      <c r="BC566" s="20"/>
      <c r="BD566" s="11"/>
    </row>
    <row collapsed="false" customFormat="false" customHeight="false" hidden="false" ht="15" outlineLevel="0" r="567">
      <c r="B567" s="6" t="s">
        <v>78</v>
      </c>
      <c r="C567" s="6" t="e">
        <f aca="false">IF(B567&lt;&gt;B566,VLOOKUP(B567,#REF!!$A$1:$B$21,2)*1000+1,C566+1)</f>
        <v>#REF!</v>
      </c>
      <c r="D567" s="6" t="s">
        <v>250</v>
      </c>
      <c r="E567" s="6" t="s">
        <v>6631</v>
      </c>
      <c r="F567" s="8" t="s">
        <v>6632</v>
      </c>
      <c r="G567" s="17" t="n">
        <v>17.86</v>
      </c>
      <c r="H567" s="17" t="n">
        <v>14.93</v>
      </c>
      <c r="I567" s="17" t="n">
        <v>11.77</v>
      </c>
      <c r="J567" s="138" t="n">
        <v>211</v>
      </c>
      <c r="K567" s="6" t="s">
        <v>5367</v>
      </c>
      <c r="L567" s="6" t="n">
        <v>1</v>
      </c>
      <c r="M567" s="20"/>
      <c r="N567" s="14"/>
      <c r="O567" s="14"/>
      <c r="P567" s="14"/>
      <c r="Q567" s="14"/>
      <c r="R567" s="14"/>
      <c r="S567" s="14"/>
      <c r="T567" s="14"/>
      <c r="U567" s="14"/>
      <c r="V567" s="14"/>
      <c r="W567" s="14"/>
      <c r="X567" s="14"/>
      <c r="Y567" s="14"/>
      <c r="Z567" s="14"/>
      <c r="AA567" s="14"/>
      <c r="AB567" s="6" t="n">
        <v>1</v>
      </c>
      <c r="AC567" s="6" t="s">
        <v>286</v>
      </c>
      <c r="AD567" s="6" t="s">
        <v>5728</v>
      </c>
      <c r="AE567" s="14"/>
      <c r="AF567" s="14"/>
      <c r="AG567" s="14"/>
      <c r="AH567" s="14"/>
      <c r="AI567" s="10" t="n">
        <f aca="false">+H567-I567</f>
        <v>3.16</v>
      </c>
      <c r="AJ567" s="139" t="n">
        <f aca="false">+I567/H567</f>
        <v>0.788345612860013</v>
      </c>
      <c r="AK567" s="140" t="n">
        <f aca="false">IF(AB567&gt;=1,H567-I567,"on going")</f>
        <v>3.16</v>
      </c>
      <c r="AL567" s="2"/>
      <c r="AM567" s="142"/>
      <c r="AN567" s="142"/>
      <c r="AO567" s="141"/>
      <c r="AP567" s="141"/>
      <c r="AQ567" s="142"/>
      <c r="AR567" s="150"/>
      <c r="AS567" s="141"/>
      <c r="AT567" s="141"/>
      <c r="AU567" s="142"/>
      <c r="AV567" s="142"/>
      <c r="AW567" s="142"/>
      <c r="AX567" s="141"/>
      <c r="AY567" s="14"/>
      <c r="AZ567" s="14"/>
      <c r="BA567" s="13" t="str">
        <f aca="false">IF(I567=0,"NSP","Exe")</f>
        <v>Exe</v>
      </c>
      <c r="BB567" s="6" t="s">
        <v>253</v>
      </c>
      <c r="BC567" s="20"/>
      <c r="BD567" s="11"/>
    </row>
    <row collapsed="false" customFormat="false" customHeight="false" hidden="false" ht="15" outlineLevel="0" r="568">
      <c r="B568" s="6" t="s">
        <v>78</v>
      </c>
      <c r="C568" s="6" t="e">
        <f aca="false">IF(B568&lt;&gt;B567,VLOOKUP(B568,#REF!!$A$1:$B$21,2)*1000+1,C567+1)</f>
        <v>#REF!</v>
      </c>
      <c r="D568" s="6" t="s">
        <v>250</v>
      </c>
      <c r="E568" s="6" t="s">
        <v>6633</v>
      </c>
      <c r="F568" s="8" t="s">
        <v>6634</v>
      </c>
      <c r="G568" s="17" t="n">
        <v>37.18</v>
      </c>
      <c r="H568" s="17" t="n">
        <v>31.08</v>
      </c>
      <c r="I568" s="17" t="n">
        <v>28.96</v>
      </c>
      <c r="J568" s="138" t="n">
        <v>184</v>
      </c>
      <c r="K568" s="6" t="s">
        <v>5367</v>
      </c>
      <c r="L568" s="6" t="n">
        <v>1</v>
      </c>
      <c r="M568" s="20"/>
      <c r="N568" s="14"/>
      <c r="O568" s="14"/>
      <c r="P568" s="14"/>
      <c r="Q568" s="14"/>
      <c r="R568" s="14"/>
      <c r="S568" s="14"/>
      <c r="T568" s="14"/>
      <c r="U568" s="14"/>
      <c r="V568" s="14"/>
      <c r="W568" s="14"/>
      <c r="X568" s="14"/>
      <c r="Y568" s="14"/>
      <c r="Z568" s="14"/>
      <c r="AA568" s="14"/>
      <c r="AB568" s="6" t="n">
        <v>1</v>
      </c>
      <c r="AC568" s="6" t="s">
        <v>286</v>
      </c>
      <c r="AD568" s="6" t="s">
        <v>5728</v>
      </c>
      <c r="AE568" s="14"/>
      <c r="AF568" s="14"/>
      <c r="AG568" s="14"/>
      <c r="AH568" s="14"/>
      <c r="AI568" s="10" t="n">
        <f aca="false">+H568-I568</f>
        <v>2.12</v>
      </c>
      <c r="AJ568" s="139" t="n">
        <f aca="false">+I568/H568</f>
        <v>0.931788931788932</v>
      </c>
      <c r="AK568" s="140" t="n">
        <f aca="false">IF(AB568&gt;=1,H568-I568,"on going")</f>
        <v>2.12</v>
      </c>
      <c r="AL568" s="2"/>
      <c r="AM568" s="142"/>
      <c r="AN568" s="142"/>
      <c r="AO568" s="141"/>
      <c r="AP568" s="141"/>
      <c r="AQ568" s="142"/>
      <c r="AR568" s="150"/>
      <c r="AS568" s="141"/>
      <c r="AT568" s="141"/>
      <c r="AU568" s="141"/>
      <c r="AV568" s="142"/>
      <c r="AW568" s="142"/>
      <c r="AX568" s="141"/>
      <c r="AY568" s="11"/>
      <c r="AZ568" s="11"/>
      <c r="BA568" s="13" t="str">
        <f aca="false">IF(I568=0,"NSP","Exe")</f>
        <v>Exe</v>
      </c>
      <c r="BB568" s="6" t="s">
        <v>253</v>
      </c>
      <c r="BC568" s="19"/>
      <c r="BD568" s="11"/>
    </row>
    <row collapsed="false" customFormat="false" customHeight="false" hidden="false" ht="15" outlineLevel="0" r="569">
      <c r="B569" s="6" t="s">
        <v>78</v>
      </c>
      <c r="C569" s="6" t="e">
        <f aca="false">IF(B569&lt;&gt;B568,VLOOKUP(B569,#REF!!$A$1:$B$21,2)*1000+1,C568+1)</f>
        <v>#REF!</v>
      </c>
      <c r="D569" s="6" t="s">
        <v>250</v>
      </c>
      <c r="E569" s="6" t="s">
        <v>6635</v>
      </c>
      <c r="F569" s="8" t="s">
        <v>6636</v>
      </c>
      <c r="G569" s="17" t="n">
        <v>47.01</v>
      </c>
      <c r="H569" s="17" t="n">
        <v>39.3</v>
      </c>
      <c r="I569" s="17" t="n">
        <v>38.93</v>
      </c>
      <c r="J569" s="138" t="n">
        <v>325</v>
      </c>
      <c r="K569" s="6" t="s">
        <v>5367</v>
      </c>
      <c r="L569" s="6" t="n">
        <v>1</v>
      </c>
      <c r="M569" s="20"/>
      <c r="N569" s="14"/>
      <c r="O569" s="14"/>
      <c r="P569" s="14"/>
      <c r="Q569" s="14"/>
      <c r="R569" s="14"/>
      <c r="S569" s="14"/>
      <c r="T569" s="14"/>
      <c r="U569" s="14"/>
      <c r="V569" s="14"/>
      <c r="W569" s="14"/>
      <c r="X569" s="14"/>
      <c r="Y569" s="14"/>
      <c r="Z569" s="14"/>
      <c r="AA569" s="14"/>
      <c r="AB569" s="6" t="n">
        <v>1</v>
      </c>
      <c r="AC569" s="6" t="s">
        <v>286</v>
      </c>
      <c r="AD569" s="6" t="s">
        <v>5728</v>
      </c>
      <c r="AE569" s="14"/>
      <c r="AF569" s="14"/>
      <c r="AG569" s="14"/>
      <c r="AH569" s="14"/>
      <c r="AI569" s="10" t="n">
        <f aca="false">+H569-I569</f>
        <v>0.369999999999997</v>
      </c>
      <c r="AJ569" s="139" t="n">
        <f aca="false">+I569/H569</f>
        <v>0.99058524173028</v>
      </c>
      <c r="AK569" s="140" t="n">
        <f aca="false">IF(AB569&gt;=1,H569-I569,"on going")</f>
        <v>0.369999999999997</v>
      </c>
      <c r="AL569" s="2"/>
      <c r="AM569" s="142"/>
      <c r="AN569" s="142"/>
      <c r="AO569" s="141"/>
      <c r="AP569" s="141"/>
      <c r="AQ569" s="142"/>
      <c r="AR569" s="141"/>
      <c r="AS569" s="141"/>
      <c r="AT569" s="141"/>
      <c r="AU569" s="142"/>
      <c r="AV569" s="142"/>
      <c r="AW569" s="142"/>
      <c r="AX569" s="150"/>
      <c r="AY569" s="14"/>
      <c r="AZ569" s="14"/>
      <c r="BA569" s="13" t="str">
        <f aca="false">IF(I569=0,"NSP","Exe")</f>
        <v>Exe</v>
      </c>
      <c r="BB569" s="6" t="s">
        <v>253</v>
      </c>
      <c r="BC569" s="20"/>
      <c r="BD569" s="14"/>
    </row>
    <row collapsed="false" customFormat="false" customHeight="false" hidden="false" ht="15" outlineLevel="0" r="570">
      <c r="B570" s="6" t="s">
        <v>78</v>
      </c>
      <c r="C570" s="6" t="e">
        <f aca="false">IF(B570&lt;&gt;B569,VLOOKUP(B570,#REF!!$A$1:$B$21,2)*1000+1,C569+1)</f>
        <v>#REF!</v>
      </c>
      <c r="D570" s="6" t="s">
        <v>250</v>
      </c>
      <c r="E570" s="6" t="s">
        <v>6637</v>
      </c>
      <c r="F570" s="8" t="s">
        <v>6638</v>
      </c>
      <c r="G570" s="17" t="n">
        <v>32.81</v>
      </c>
      <c r="H570" s="17" t="n">
        <v>27.43</v>
      </c>
      <c r="I570" s="17" t="n">
        <v>13.21</v>
      </c>
      <c r="J570" s="138" t="n">
        <v>381</v>
      </c>
      <c r="K570" s="6" t="s">
        <v>5367</v>
      </c>
      <c r="L570" s="6" t="n">
        <v>1</v>
      </c>
      <c r="M570" s="20"/>
      <c r="N570" s="14"/>
      <c r="O570" s="14"/>
      <c r="P570" s="14"/>
      <c r="Q570" s="14"/>
      <c r="R570" s="14"/>
      <c r="S570" s="14"/>
      <c r="T570" s="14"/>
      <c r="U570" s="14"/>
      <c r="V570" s="14"/>
      <c r="W570" s="14"/>
      <c r="X570" s="14"/>
      <c r="Y570" s="14"/>
      <c r="Z570" s="14"/>
      <c r="AA570" s="14"/>
      <c r="AB570" s="6" t="n">
        <v>1</v>
      </c>
      <c r="AC570" s="6" t="s">
        <v>286</v>
      </c>
      <c r="AD570" s="6" t="s">
        <v>5728</v>
      </c>
      <c r="AE570" s="14"/>
      <c r="AF570" s="14"/>
      <c r="AG570" s="14"/>
      <c r="AH570" s="14"/>
      <c r="AI570" s="10" t="n">
        <f aca="false">+H570-I570</f>
        <v>14.22</v>
      </c>
      <c r="AJ570" s="139" t="n">
        <f aca="false">+I570/H570</f>
        <v>0.481589500546847</v>
      </c>
      <c r="AK570" s="140" t="n">
        <f aca="false">IF(AB570&gt;=1,H570-I570,"on going")</f>
        <v>14.22</v>
      </c>
      <c r="AL570" s="2"/>
      <c r="AM570" s="142"/>
      <c r="AN570" s="142"/>
      <c r="AO570" s="141"/>
      <c r="AP570" s="141"/>
      <c r="AQ570" s="142"/>
      <c r="AR570" s="141"/>
      <c r="AS570" s="141"/>
      <c r="AT570" s="141"/>
      <c r="AU570" s="150"/>
      <c r="AV570" s="142"/>
      <c r="AW570" s="142"/>
      <c r="AX570" s="142"/>
      <c r="AY570" s="14"/>
      <c r="AZ570" s="14"/>
      <c r="BA570" s="13" t="str">
        <f aca="false">IF(I570=0,"NSP","Exe")</f>
        <v>Exe</v>
      </c>
      <c r="BB570" s="6" t="s">
        <v>253</v>
      </c>
      <c r="BC570" s="20"/>
      <c r="BD570" s="14"/>
    </row>
    <row collapsed="false" customFormat="false" customHeight="false" hidden="false" ht="15" outlineLevel="0" r="571">
      <c r="B571" s="6" t="s">
        <v>78</v>
      </c>
      <c r="C571" s="6" t="e">
        <f aca="false">IF(B571&lt;&gt;B570,VLOOKUP(B571,#REF!!$A$1:$B$21,2)*1000+1,C570+1)</f>
        <v>#REF!</v>
      </c>
      <c r="D571" s="6" t="s">
        <v>250</v>
      </c>
      <c r="E571" s="6" t="s">
        <v>6639</v>
      </c>
      <c r="F571" s="8" t="s">
        <v>6640</v>
      </c>
      <c r="G571" s="17" t="n">
        <v>21.68</v>
      </c>
      <c r="H571" s="17" t="n">
        <v>18.13</v>
      </c>
      <c r="I571" s="17" t="n">
        <v>0.15</v>
      </c>
      <c r="J571" s="138" t="n">
        <v>180</v>
      </c>
      <c r="K571" s="6" t="s">
        <v>5367</v>
      </c>
      <c r="L571" s="6" t="n">
        <v>1</v>
      </c>
      <c r="M571" s="20"/>
      <c r="N571" s="14"/>
      <c r="O571" s="14"/>
      <c r="P571" s="14"/>
      <c r="Q571" s="14"/>
      <c r="R571" s="14"/>
      <c r="S571" s="14"/>
      <c r="T571" s="14"/>
      <c r="U571" s="14"/>
      <c r="V571" s="14"/>
      <c r="W571" s="14"/>
      <c r="X571" s="14"/>
      <c r="Y571" s="14"/>
      <c r="Z571" s="14"/>
      <c r="AA571" s="14"/>
      <c r="AB571" s="6" t="n">
        <v>1</v>
      </c>
      <c r="AC571" s="6" t="s">
        <v>286</v>
      </c>
      <c r="AD571" s="6" t="s">
        <v>5728</v>
      </c>
      <c r="AE571" s="14"/>
      <c r="AF571" s="14"/>
      <c r="AG571" s="14"/>
      <c r="AH571" s="14"/>
      <c r="AI571" s="10" t="n">
        <f aca="false">+H571-I571</f>
        <v>17.98</v>
      </c>
      <c r="AJ571" s="139" t="n">
        <f aca="false">+I571/H571</f>
        <v>0.00827357970215113</v>
      </c>
      <c r="AK571" s="140" t="n">
        <f aca="false">IF(AB571&gt;=1,H571-I571,"on going")</f>
        <v>17.98</v>
      </c>
      <c r="AL571" s="2"/>
      <c r="AM571" s="142"/>
      <c r="AN571" s="142"/>
      <c r="AO571" s="141"/>
      <c r="AP571" s="141"/>
      <c r="AQ571" s="142"/>
      <c r="AR571" s="141"/>
      <c r="AS571" s="141"/>
      <c r="AT571" s="141"/>
      <c r="AU571" s="142"/>
      <c r="AV571" s="142"/>
      <c r="AW571" s="142"/>
      <c r="AX571" s="142"/>
      <c r="AY571" s="14"/>
      <c r="AZ571" s="14"/>
      <c r="BA571" s="13" t="str">
        <f aca="false">IF(I571=0,"NSP","Exe")</f>
        <v>Exe</v>
      </c>
      <c r="BB571" s="6" t="s">
        <v>253</v>
      </c>
      <c r="BC571" s="20"/>
      <c r="BD571" s="14"/>
    </row>
    <row collapsed="false" customFormat="false" customHeight="false" hidden="false" ht="15" outlineLevel="0" r="572">
      <c r="B572" s="6" t="s">
        <v>78</v>
      </c>
      <c r="C572" s="6" t="e">
        <f aca="false">IF(B572&lt;&gt;B571,VLOOKUP(B572,#REF!!$A$1:$B$21,2)*1000+1,C571+1)</f>
        <v>#REF!</v>
      </c>
      <c r="D572" s="6" t="s">
        <v>250</v>
      </c>
      <c r="E572" s="6" t="s">
        <v>6641</v>
      </c>
      <c r="F572" s="8" t="s">
        <v>6642</v>
      </c>
      <c r="G572" s="17" t="n">
        <v>24.77</v>
      </c>
      <c r="H572" s="17" t="n">
        <v>20.71</v>
      </c>
      <c r="I572" s="17" t="n">
        <v>4.62</v>
      </c>
      <c r="J572" s="138" t="n">
        <v>369</v>
      </c>
      <c r="K572" s="6" t="s">
        <v>5367</v>
      </c>
      <c r="L572" s="6" t="n">
        <v>1</v>
      </c>
      <c r="M572" s="20"/>
      <c r="N572" s="14"/>
      <c r="O572" s="14"/>
      <c r="P572" s="14"/>
      <c r="Q572" s="14"/>
      <c r="R572" s="14"/>
      <c r="S572" s="14"/>
      <c r="T572" s="14"/>
      <c r="U572" s="14"/>
      <c r="V572" s="14"/>
      <c r="W572" s="14"/>
      <c r="X572" s="14"/>
      <c r="Y572" s="14"/>
      <c r="Z572" s="14"/>
      <c r="AA572" s="14"/>
      <c r="AB572" s="6" t="n">
        <v>1</v>
      </c>
      <c r="AC572" s="6" t="s">
        <v>286</v>
      </c>
      <c r="AD572" s="6" t="s">
        <v>5728</v>
      </c>
      <c r="AE572" s="14"/>
      <c r="AF572" s="14"/>
      <c r="AG572" s="14"/>
      <c r="AH572" s="14"/>
      <c r="AI572" s="10" t="n">
        <f aca="false">+H572-I572</f>
        <v>16.09</v>
      </c>
      <c r="AJ572" s="139" t="n">
        <f aca="false">+I572/H572</f>
        <v>0.22308063737325</v>
      </c>
      <c r="AK572" s="140" t="n">
        <f aca="false">IF(AB572&gt;=1,H572-I572,"on going")</f>
        <v>16.09</v>
      </c>
      <c r="AL572" s="2"/>
      <c r="AM572" s="142"/>
      <c r="AN572" s="142"/>
      <c r="AO572" s="141"/>
      <c r="AP572" s="141"/>
      <c r="AQ572" s="142"/>
      <c r="AR572" s="141"/>
      <c r="AS572" s="141"/>
      <c r="AT572" s="141"/>
      <c r="AU572" s="141"/>
      <c r="AV572" s="142"/>
      <c r="AW572" s="142"/>
      <c r="AX572" s="156"/>
      <c r="AY572" s="14"/>
      <c r="AZ572" s="14"/>
      <c r="BA572" s="13" t="str">
        <f aca="false">IF(I572=0,"NSP","Exe")</f>
        <v>Exe</v>
      </c>
      <c r="BB572" s="6" t="s">
        <v>253</v>
      </c>
      <c r="BC572" s="20"/>
      <c r="BD572" s="14"/>
    </row>
    <row collapsed="false" customFormat="false" customHeight="false" hidden="false" ht="15" outlineLevel="0" r="573">
      <c r="B573" s="6" t="s">
        <v>78</v>
      </c>
      <c r="C573" s="6" t="e">
        <f aca="false">IF(B573&lt;&gt;B572,VLOOKUP(B573,#REF!!$A$1:$B$21,2)*1000+1,C572+1)</f>
        <v>#REF!</v>
      </c>
      <c r="D573" s="6" t="s">
        <v>250</v>
      </c>
      <c r="E573" s="6" t="s">
        <v>6643</v>
      </c>
      <c r="F573" s="8" t="s">
        <v>6644</v>
      </c>
      <c r="G573" s="17" t="n">
        <v>19.47</v>
      </c>
      <c r="H573" s="17" t="n">
        <v>16.27</v>
      </c>
      <c r="I573" s="17" t="n">
        <v>0</v>
      </c>
      <c r="J573" s="138" t="n">
        <v>229</v>
      </c>
      <c r="K573" s="6" t="s">
        <v>5367</v>
      </c>
      <c r="L573" s="143" t="s">
        <v>5398</v>
      </c>
      <c r="M573" s="20"/>
      <c r="N573" s="14"/>
      <c r="O573" s="14"/>
      <c r="P573" s="14"/>
      <c r="Q573" s="14"/>
      <c r="R573" s="14"/>
      <c r="S573" s="14"/>
      <c r="T573" s="14"/>
      <c r="U573" s="14"/>
      <c r="V573" s="14"/>
      <c r="W573" s="14"/>
      <c r="X573" s="14"/>
      <c r="Y573" s="14"/>
      <c r="Z573" s="14"/>
      <c r="AA573" s="14"/>
      <c r="AB573" s="6"/>
      <c r="AC573" s="6" t="s">
        <v>286</v>
      </c>
      <c r="AD573" s="6" t="s">
        <v>5728</v>
      </c>
      <c r="AE573" s="14"/>
      <c r="AF573" s="14"/>
      <c r="AG573" s="14"/>
      <c r="AH573" s="14"/>
      <c r="AI573" s="10" t="n">
        <f aca="false">+H573-I573</f>
        <v>16.27</v>
      </c>
      <c r="AJ573" s="139" t="n">
        <f aca="false">+I573/H573</f>
        <v>0</v>
      </c>
      <c r="AK573" s="140" t="n">
        <f aca="false">IF(AB573&gt;=1,H573-I573,"on going")</f>
        <v>0</v>
      </c>
      <c r="AL573" s="2"/>
      <c r="AM573" s="142"/>
      <c r="AN573" s="142"/>
      <c r="AO573" s="141"/>
      <c r="AP573" s="141"/>
      <c r="AQ573" s="142"/>
      <c r="AR573" s="141"/>
      <c r="AS573" s="141"/>
      <c r="AT573" s="141"/>
      <c r="AU573" s="141"/>
      <c r="AV573" s="142"/>
      <c r="AW573" s="142"/>
      <c r="AX573" s="141"/>
      <c r="AY573" s="14"/>
      <c r="AZ573" s="14"/>
      <c r="BA573" s="13" t="str">
        <f aca="false">IF(I573=0,"NSP","Exe")</f>
        <v>NSP</v>
      </c>
      <c r="BB573" s="6" t="s">
        <v>253</v>
      </c>
      <c r="BC573" s="20"/>
      <c r="BD573" s="14"/>
    </row>
    <row collapsed="false" customFormat="false" customHeight="false" hidden="false" ht="15" outlineLevel="0" r="574">
      <c r="B574" s="6" t="s">
        <v>78</v>
      </c>
      <c r="C574" s="6" t="e">
        <f aca="false">IF(B574&lt;&gt;B573,VLOOKUP(B574,#REF!!$A$1:$B$21,2)*1000+1,C573+1)</f>
        <v>#REF!</v>
      </c>
      <c r="D574" s="6" t="s">
        <v>250</v>
      </c>
      <c r="E574" s="6" t="s">
        <v>6645</v>
      </c>
      <c r="F574" s="8" t="s">
        <v>6646</v>
      </c>
      <c r="G574" s="17" t="n">
        <v>40.43</v>
      </c>
      <c r="H574" s="17" t="n">
        <v>33.8</v>
      </c>
      <c r="I574" s="17" t="n">
        <v>1.75</v>
      </c>
      <c r="J574" s="138" t="n">
        <v>295</v>
      </c>
      <c r="K574" s="6" t="s">
        <v>5367</v>
      </c>
      <c r="L574" s="6" t="n">
        <v>1</v>
      </c>
      <c r="M574" s="20"/>
      <c r="N574" s="14"/>
      <c r="O574" s="14"/>
      <c r="P574" s="14"/>
      <c r="Q574" s="14"/>
      <c r="R574" s="14"/>
      <c r="S574" s="14"/>
      <c r="T574" s="14"/>
      <c r="U574" s="14"/>
      <c r="V574" s="14"/>
      <c r="W574" s="14"/>
      <c r="X574" s="14"/>
      <c r="Y574" s="14"/>
      <c r="Z574" s="14"/>
      <c r="AA574" s="14"/>
      <c r="AB574" s="6" t="n">
        <v>1</v>
      </c>
      <c r="AC574" s="6" t="s">
        <v>286</v>
      </c>
      <c r="AD574" s="6" t="s">
        <v>5728</v>
      </c>
      <c r="AE574" s="14"/>
      <c r="AF574" s="14"/>
      <c r="AG574" s="14"/>
      <c r="AH574" s="14"/>
      <c r="AI574" s="10" t="n">
        <f aca="false">+H574-I574</f>
        <v>32.05</v>
      </c>
      <c r="AJ574" s="139" t="n">
        <f aca="false">+I574/H574</f>
        <v>0.0517751479289941</v>
      </c>
      <c r="AK574" s="140" t="n">
        <f aca="false">IF(AB574&gt;=1,H574-I574,"on going")</f>
        <v>32.05</v>
      </c>
      <c r="AL574" s="2"/>
      <c r="AM574" s="142"/>
      <c r="AN574" s="142"/>
      <c r="AO574" s="141"/>
      <c r="AP574" s="141"/>
      <c r="AQ574" s="142"/>
      <c r="AR574" s="141"/>
      <c r="AS574" s="141"/>
      <c r="AT574" s="141"/>
      <c r="AU574" s="141"/>
      <c r="AV574" s="142"/>
      <c r="AW574" s="142"/>
      <c r="AX574" s="141"/>
      <c r="AY574" s="14"/>
      <c r="AZ574" s="14"/>
      <c r="BA574" s="13" t="str">
        <f aca="false">IF(I574=0,"NSP","Exe")</f>
        <v>Exe</v>
      </c>
      <c r="BB574" s="6" t="s">
        <v>253</v>
      </c>
      <c r="BC574" s="20"/>
      <c r="BD574" s="14"/>
    </row>
    <row collapsed="false" customFormat="false" customHeight="false" hidden="false" ht="15" outlineLevel="0" r="575">
      <c r="B575" s="6" t="s">
        <v>78</v>
      </c>
      <c r="C575" s="6" t="e">
        <f aca="false">IF(B575&lt;&gt;B574,VLOOKUP(B575,#REF!!$A$1:$B$21,2)*1000+1,C574+1)</f>
        <v>#REF!</v>
      </c>
      <c r="D575" s="6" t="s">
        <v>250</v>
      </c>
      <c r="E575" s="6" t="s">
        <v>6647</v>
      </c>
      <c r="F575" s="8" t="s">
        <v>6648</v>
      </c>
      <c r="G575" s="17" t="n">
        <v>35.23</v>
      </c>
      <c r="H575" s="17" t="n">
        <v>29.45</v>
      </c>
      <c r="I575" s="17" t="n">
        <v>2.26</v>
      </c>
      <c r="J575" s="138" t="n">
        <v>258</v>
      </c>
      <c r="K575" s="6" t="s">
        <v>5367</v>
      </c>
      <c r="L575" s="6" t="n">
        <v>1</v>
      </c>
      <c r="M575" s="20"/>
      <c r="N575" s="14"/>
      <c r="O575" s="14"/>
      <c r="P575" s="14"/>
      <c r="Q575" s="14"/>
      <c r="R575" s="14"/>
      <c r="S575" s="14"/>
      <c r="T575" s="14"/>
      <c r="U575" s="14"/>
      <c r="V575" s="14"/>
      <c r="W575" s="14"/>
      <c r="X575" s="14"/>
      <c r="Y575" s="14"/>
      <c r="Z575" s="14"/>
      <c r="AA575" s="14"/>
      <c r="AB575" s="6" t="n">
        <v>1</v>
      </c>
      <c r="AC575" s="6" t="s">
        <v>286</v>
      </c>
      <c r="AD575" s="6" t="s">
        <v>5728</v>
      </c>
      <c r="AE575" s="14"/>
      <c r="AF575" s="14"/>
      <c r="AG575" s="14"/>
      <c r="AH575" s="14"/>
      <c r="AI575" s="10" t="n">
        <f aca="false">+H575-I575</f>
        <v>27.19</v>
      </c>
      <c r="AJ575" s="139" t="n">
        <f aca="false">+I575/H575</f>
        <v>0.0767402376910017</v>
      </c>
      <c r="AK575" s="140" t="n">
        <f aca="false">IF(AB575&gt;=1,H575-I575,"on going")</f>
        <v>27.19</v>
      </c>
      <c r="AL575" s="2"/>
      <c r="AM575" s="142"/>
      <c r="AN575" s="142"/>
      <c r="AO575" s="141"/>
      <c r="AP575" s="141"/>
      <c r="AQ575" s="142"/>
      <c r="AR575" s="141"/>
      <c r="AS575" s="141"/>
      <c r="AT575" s="141"/>
      <c r="AU575" s="141"/>
      <c r="AV575" s="142"/>
      <c r="AW575" s="142"/>
      <c r="AX575" s="141"/>
      <c r="AY575" s="14"/>
      <c r="AZ575" s="14"/>
      <c r="BA575" s="13" t="str">
        <f aca="false">IF(I575=0,"NSP","Exe")</f>
        <v>Exe</v>
      </c>
      <c r="BB575" s="6" t="s">
        <v>253</v>
      </c>
      <c r="BC575" s="20"/>
      <c r="BD575" s="14"/>
    </row>
    <row collapsed="false" customFormat="false" customHeight="false" hidden="false" ht="15" outlineLevel="0" r="576">
      <c r="B576" s="6" t="s">
        <v>78</v>
      </c>
      <c r="C576" s="6" t="e">
        <f aca="false">IF(B576&lt;&gt;B575,VLOOKUP(B576,#REF!!$A$1:$B$21,2)*1000+1,C575+1)</f>
        <v>#REF!</v>
      </c>
      <c r="D576" s="6" t="s">
        <v>250</v>
      </c>
      <c r="E576" s="6" t="s">
        <v>6649</v>
      </c>
      <c r="F576" s="8" t="s">
        <v>6650</v>
      </c>
      <c r="G576" s="17" t="n">
        <v>32.44</v>
      </c>
      <c r="H576" s="17" t="n">
        <v>27.12</v>
      </c>
      <c r="I576" s="17" t="n">
        <v>0.19</v>
      </c>
      <c r="J576" s="138" t="n">
        <v>191</v>
      </c>
      <c r="K576" s="6" t="s">
        <v>5367</v>
      </c>
      <c r="L576" s="6" t="n">
        <v>1</v>
      </c>
      <c r="M576" s="20"/>
      <c r="N576" s="14"/>
      <c r="O576" s="14"/>
      <c r="P576" s="14"/>
      <c r="Q576" s="14"/>
      <c r="R576" s="14"/>
      <c r="S576" s="14"/>
      <c r="T576" s="14"/>
      <c r="U576" s="14"/>
      <c r="V576" s="14"/>
      <c r="W576" s="14"/>
      <c r="X576" s="14"/>
      <c r="Y576" s="14"/>
      <c r="Z576" s="14"/>
      <c r="AA576" s="14"/>
      <c r="AB576" s="6" t="n">
        <v>1</v>
      </c>
      <c r="AC576" s="6" t="s">
        <v>286</v>
      </c>
      <c r="AD576" s="6" t="s">
        <v>5728</v>
      </c>
      <c r="AE576" s="14"/>
      <c r="AF576" s="14"/>
      <c r="AG576" s="14"/>
      <c r="AH576" s="14"/>
      <c r="AI576" s="10" t="n">
        <f aca="false">+H576-I576</f>
        <v>26.93</v>
      </c>
      <c r="AJ576" s="139" t="n">
        <f aca="false">+I576/H576</f>
        <v>0.00700589970501475</v>
      </c>
      <c r="AK576" s="140" t="n">
        <f aca="false">IF(AB576&gt;=1,H576-I576,"on going")</f>
        <v>26.93</v>
      </c>
      <c r="AL576" s="2"/>
      <c r="AM576" s="142"/>
      <c r="AN576" s="142"/>
      <c r="AO576" s="141"/>
      <c r="AP576" s="141"/>
      <c r="AQ576" s="142"/>
      <c r="AR576" s="141"/>
      <c r="AS576" s="141"/>
      <c r="AT576" s="141"/>
      <c r="AU576" s="142"/>
      <c r="AV576" s="150"/>
      <c r="AW576" s="150"/>
      <c r="AX576" s="141"/>
      <c r="AY576" s="14"/>
      <c r="AZ576" s="14"/>
      <c r="BA576" s="13" t="str">
        <f aca="false">IF(I576=0,"NSP","Exe")</f>
        <v>Exe</v>
      </c>
      <c r="BB576" s="6" t="s">
        <v>253</v>
      </c>
      <c r="BC576" s="20"/>
      <c r="BD576" s="14"/>
    </row>
    <row collapsed="false" customFormat="false" customHeight="false" hidden="false" ht="15" outlineLevel="0" r="577">
      <c r="B577" s="6" t="s">
        <v>78</v>
      </c>
      <c r="C577" s="6" t="e">
        <f aca="false">IF(B577&lt;&gt;B576,VLOOKUP(B577,#REF!!$A$1:$B$21,2)*1000+1,C576+1)</f>
        <v>#REF!</v>
      </c>
      <c r="D577" s="6" t="s">
        <v>250</v>
      </c>
      <c r="E577" s="6" t="s">
        <v>6651</v>
      </c>
      <c r="F577" s="8" t="s">
        <v>6652</v>
      </c>
      <c r="G577" s="17" t="n">
        <v>15.63</v>
      </c>
      <c r="H577" s="17" t="n">
        <v>13.06</v>
      </c>
      <c r="I577" s="17" t="n">
        <v>0.91</v>
      </c>
      <c r="J577" s="138" t="n">
        <v>184</v>
      </c>
      <c r="K577" s="6" t="s">
        <v>5367</v>
      </c>
      <c r="L577" s="6" t="n">
        <v>1</v>
      </c>
      <c r="M577" s="20"/>
      <c r="N577" s="14"/>
      <c r="O577" s="14"/>
      <c r="P577" s="14"/>
      <c r="Q577" s="14"/>
      <c r="R577" s="14"/>
      <c r="S577" s="14"/>
      <c r="T577" s="14"/>
      <c r="U577" s="14"/>
      <c r="V577" s="14"/>
      <c r="W577" s="14"/>
      <c r="X577" s="14"/>
      <c r="Y577" s="14"/>
      <c r="Z577" s="14"/>
      <c r="AA577" s="14"/>
      <c r="AB577" s="6" t="n">
        <v>1</v>
      </c>
      <c r="AC577" s="6" t="s">
        <v>286</v>
      </c>
      <c r="AD577" s="6" t="s">
        <v>5728</v>
      </c>
      <c r="AE577" s="14"/>
      <c r="AF577" s="14"/>
      <c r="AG577" s="14"/>
      <c r="AH577" s="14"/>
      <c r="AI577" s="10" t="n">
        <f aca="false">+H577-I577</f>
        <v>12.15</v>
      </c>
      <c r="AJ577" s="139" t="n">
        <f aca="false">+I577/H577</f>
        <v>0.0696784073506891</v>
      </c>
      <c r="AK577" s="140" t="n">
        <f aca="false">IF(AB577&gt;=1,H577-I577,"on going")</f>
        <v>12.15</v>
      </c>
      <c r="AL577" s="2"/>
      <c r="AM577" s="142"/>
      <c r="AN577" s="142"/>
      <c r="AO577" s="141"/>
      <c r="AP577" s="141"/>
      <c r="AQ577" s="142"/>
      <c r="AR577" s="141"/>
      <c r="AS577" s="141"/>
      <c r="AT577" s="141"/>
      <c r="AU577" s="142"/>
      <c r="AV577" s="150"/>
      <c r="AW577" s="150"/>
      <c r="AX577" s="141"/>
      <c r="AY577" s="14"/>
      <c r="AZ577" s="14"/>
      <c r="BA577" s="13" t="str">
        <f aca="false">IF(I577=0,"NSP","Exe")</f>
        <v>Exe</v>
      </c>
      <c r="BB577" s="6" t="s">
        <v>253</v>
      </c>
      <c r="BC577" s="20"/>
      <c r="BD577" s="14"/>
    </row>
    <row collapsed="false" customFormat="false" customHeight="false" hidden="false" ht="15" outlineLevel="0" r="578">
      <c r="B578" s="6" t="s">
        <v>78</v>
      </c>
      <c r="C578" s="6" t="e">
        <f aca="false">IF(B578&lt;&gt;B577,VLOOKUP(B578,#REF!!$A$1:$B$21,2)*1000+1,C577+1)</f>
        <v>#REF!</v>
      </c>
      <c r="D578" s="6" t="s">
        <v>250</v>
      </c>
      <c r="E578" s="6" t="s">
        <v>6653</v>
      </c>
      <c r="F578" s="8" t="s">
        <v>6654</v>
      </c>
      <c r="G578" s="17" t="n">
        <v>21.63</v>
      </c>
      <c r="H578" s="17" t="n">
        <v>18.08</v>
      </c>
      <c r="I578" s="17" t="n">
        <v>0.48</v>
      </c>
      <c r="J578" s="138" t="n">
        <v>170</v>
      </c>
      <c r="K578" s="6" t="s">
        <v>5367</v>
      </c>
      <c r="L578" s="6" t="n">
        <v>1</v>
      </c>
      <c r="M578" s="20"/>
      <c r="N578" s="14"/>
      <c r="O578" s="14"/>
      <c r="P578" s="14"/>
      <c r="Q578" s="14"/>
      <c r="R578" s="14"/>
      <c r="S578" s="14"/>
      <c r="T578" s="14"/>
      <c r="U578" s="14"/>
      <c r="V578" s="14"/>
      <c r="W578" s="14"/>
      <c r="X578" s="14"/>
      <c r="Y578" s="14"/>
      <c r="Z578" s="14"/>
      <c r="AA578" s="14"/>
      <c r="AB578" s="6" t="n">
        <v>1</v>
      </c>
      <c r="AC578" s="6" t="s">
        <v>286</v>
      </c>
      <c r="AD578" s="6" t="s">
        <v>5728</v>
      </c>
      <c r="AE578" s="14"/>
      <c r="AF578" s="14"/>
      <c r="AG578" s="14"/>
      <c r="AH578" s="14"/>
      <c r="AI578" s="10" t="n">
        <f aca="false">+H578-I578</f>
        <v>17.6</v>
      </c>
      <c r="AJ578" s="139" t="n">
        <f aca="false">+I578/H578</f>
        <v>0.0265486725663717</v>
      </c>
      <c r="AK578" s="140" t="n">
        <f aca="false">IF(AB578&gt;=1,H578-I578,"on going")</f>
        <v>17.6</v>
      </c>
      <c r="AL578" s="2"/>
      <c r="AM578" s="142"/>
      <c r="AN578" s="142"/>
      <c r="AO578" s="141"/>
      <c r="AP578" s="141"/>
      <c r="AQ578" s="142"/>
      <c r="AR578" s="141"/>
      <c r="AS578" s="141"/>
      <c r="AT578" s="141"/>
      <c r="AU578" s="150"/>
      <c r="AV578" s="150"/>
      <c r="AW578" s="150"/>
      <c r="AX578" s="153"/>
      <c r="AY578" s="14"/>
      <c r="AZ578" s="14"/>
      <c r="BA578" s="13" t="str">
        <f aca="false">IF(I578=0,"NSP","Exe")</f>
        <v>Exe</v>
      </c>
      <c r="BB578" s="6" t="s">
        <v>253</v>
      </c>
      <c r="BC578" s="20"/>
      <c r="BD578" s="14"/>
    </row>
    <row collapsed="false" customFormat="false" customHeight="false" hidden="false" ht="15" outlineLevel="0" r="579">
      <c r="B579" s="6" t="s">
        <v>78</v>
      </c>
      <c r="C579" s="6" t="e">
        <f aca="false">IF(B579&lt;&gt;B578,VLOOKUP(B579,#REF!!$A$1:$B$21,2)*1000+1,C578+1)</f>
        <v>#REF!</v>
      </c>
      <c r="D579" s="6" t="s">
        <v>250</v>
      </c>
      <c r="E579" s="6" t="s">
        <v>6655</v>
      </c>
      <c r="F579" s="8" t="s">
        <v>6656</v>
      </c>
      <c r="G579" s="17" t="n">
        <v>21.44</v>
      </c>
      <c r="H579" s="17" t="n">
        <v>17.93</v>
      </c>
      <c r="I579" s="17" t="n">
        <v>1.5</v>
      </c>
      <c r="J579" s="138" t="n">
        <v>143</v>
      </c>
      <c r="K579" s="6" t="s">
        <v>5367</v>
      </c>
      <c r="L579" s="6" t="n">
        <v>1</v>
      </c>
      <c r="M579" s="20"/>
      <c r="N579" s="14"/>
      <c r="O579" s="14"/>
      <c r="P579" s="14"/>
      <c r="Q579" s="14"/>
      <c r="R579" s="14"/>
      <c r="S579" s="14"/>
      <c r="T579" s="14"/>
      <c r="U579" s="14"/>
      <c r="V579" s="14"/>
      <c r="W579" s="14"/>
      <c r="X579" s="14"/>
      <c r="Y579" s="14"/>
      <c r="Z579" s="14"/>
      <c r="AA579" s="14"/>
      <c r="AB579" s="6" t="n">
        <v>1</v>
      </c>
      <c r="AC579" s="6" t="s">
        <v>286</v>
      </c>
      <c r="AD579" s="6" t="s">
        <v>5728</v>
      </c>
      <c r="AE579" s="14"/>
      <c r="AF579" s="14"/>
      <c r="AG579" s="14"/>
      <c r="AH579" s="14"/>
      <c r="AI579" s="10" t="n">
        <f aca="false">+H579-I579</f>
        <v>16.43</v>
      </c>
      <c r="AJ579" s="139" t="n">
        <f aca="false">+I579/H579</f>
        <v>0.0836586726157278</v>
      </c>
      <c r="AK579" s="140" t="n">
        <f aca="false">IF(AB579&gt;=1,H579-I579,"on going")</f>
        <v>16.43</v>
      </c>
      <c r="AL579" s="2"/>
      <c r="AM579" s="142"/>
      <c r="AN579" s="142"/>
      <c r="AO579" s="141"/>
      <c r="AP579" s="141"/>
      <c r="AQ579" s="142"/>
      <c r="AR579" s="141"/>
      <c r="AS579" s="141"/>
      <c r="AT579" s="141"/>
      <c r="AU579" s="142"/>
      <c r="AV579" s="141"/>
      <c r="AW579" s="141"/>
      <c r="AX579" s="141"/>
      <c r="AY579" s="14"/>
      <c r="AZ579" s="14"/>
      <c r="BA579" s="13" t="str">
        <f aca="false">IF(I579=0,"NSP","Exe")</f>
        <v>Exe</v>
      </c>
      <c r="BB579" s="6" t="s">
        <v>253</v>
      </c>
      <c r="BC579" s="159"/>
      <c r="BD579" s="14"/>
    </row>
    <row collapsed="false" customFormat="false" customHeight="false" hidden="false" ht="15" outlineLevel="0" r="580">
      <c r="B580" s="6" t="s">
        <v>78</v>
      </c>
      <c r="C580" s="6" t="e">
        <f aca="false">IF(B580&lt;&gt;B579,VLOOKUP(B580,#REF!!$A$1:$B$21,2)*1000+1,C579+1)</f>
        <v>#REF!</v>
      </c>
      <c r="D580" s="6" t="s">
        <v>250</v>
      </c>
      <c r="E580" s="6" t="s">
        <v>6657</v>
      </c>
      <c r="F580" s="8" t="s">
        <v>6658</v>
      </c>
      <c r="G580" s="17" t="n">
        <v>30.69</v>
      </c>
      <c r="H580" s="17" t="n">
        <v>25.66</v>
      </c>
      <c r="I580" s="17" t="n">
        <v>1.05</v>
      </c>
      <c r="J580" s="138" t="n">
        <v>293</v>
      </c>
      <c r="K580" s="6" t="s">
        <v>5367</v>
      </c>
      <c r="L580" s="6" t="n">
        <v>1</v>
      </c>
      <c r="M580" s="20"/>
      <c r="N580" s="14"/>
      <c r="O580" s="14"/>
      <c r="P580" s="14"/>
      <c r="Q580" s="14"/>
      <c r="R580" s="14"/>
      <c r="S580" s="14"/>
      <c r="T580" s="14"/>
      <c r="U580" s="14"/>
      <c r="V580" s="14"/>
      <c r="W580" s="14"/>
      <c r="X580" s="14"/>
      <c r="Y580" s="14"/>
      <c r="Z580" s="14"/>
      <c r="AA580" s="14"/>
      <c r="AB580" s="6" t="n">
        <v>1</v>
      </c>
      <c r="AC580" s="6" t="s">
        <v>286</v>
      </c>
      <c r="AD580" s="6" t="s">
        <v>5728</v>
      </c>
      <c r="AE580" s="14"/>
      <c r="AF580" s="14"/>
      <c r="AG580" s="14"/>
      <c r="AH580" s="14"/>
      <c r="AI580" s="10" t="n">
        <f aca="false">+H580-I580</f>
        <v>24.61</v>
      </c>
      <c r="AJ580" s="139" t="n">
        <f aca="false">+I580/H580</f>
        <v>0.0409197194076384</v>
      </c>
      <c r="AK580" s="140" t="n">
        <f aca="false">IF(AB580&gt;=1,H580-I580,"on going")</f>
        <v>24.61</v>
      </c>
      <c r="AL580" s="2"/>
      <c r="AM580" s="142"/>
      <c r="AN580" s="142"/>
      <c r="AO580" s="141"/>
      <c r="AP580" s="141"/>
      <c r="AQ580" s="142"/>
      <c r="AR580" s="141"/>
      <c r="AS580" s="141"/>
      <c r="AT580" s="141"/>
      <c r="AU580" s="150"/>
      <c r="AV580" s="141"/>
      <c r="AW580" s="141"/>
      <c r="AX580" s="141"/>
      <c r="AY580" s="14"/>
      <c r="AZ580" s="14"/>
      <c r="BA580" s="13" t="str">
        <f aca="false">IF(I580=0,"NSP","Exe")</f>
        <v>Exe</v>
      </c>
      <c r="BB580" s="6" t="s">
        <v>253</v>
      </c>
      <c r="BC580" s="20"/>
      <c r="BD580" s="14"/>
    </row>
    <row collapsed="false" customFormat="false" customHeight="false" hidden="false" ht="15" outlineLevel="0" r="581">
      <c r="B581" s="6" t="s">
        <v>78</v>
      </c>
      <c r="C581" s="6" t="e">
        <f aca="false">IF(B581&lt;&gt;B580,VLOOKUP(B581,#REF!!$A$1:$B$21,2)*1000+1,C580+1)</f>
        <v>#REF!</v>
      </c>
      <c r="D581" s="6" t="s">
        <v>250</v>
      </c>
      <c r="E581" s="6" t="s">
        <v>6659</v>
      </c>
      <c r="F581" s="8" t="s">
        <v>6660</v>
      </c>
      <c r="G581" s="17" t="n">
        <v>17.04</v>
      </c>
      <c r="H581" s="17" t="n">
        <v>14.24</v>
      </c>
      <c r="I581" s="17" t="n">
        <v>0.39</v>
      </c>
      <c r="J581" s="138" t="n">
        <v>150</v>
      </c>
      <c r="K581" s="6" t="s">
        <v>5367</v>
      </c>
      <c r="L581" s="6" t="n">
        <v>1</v>
      </c>
      <c r="M581" s="20"/>
      <c r="N581" s="14"/>
      <c r="O581" s="14"/>
      <c r="P581" s="14"/>
      <c r="Q581" s="14"/>
      <c r="R581" s="14"/>
      <c r="S581" s="14"/>
      <c r="T581" s="14"/>
      <c r="U581" s="14"/>
      <c r="V581" s="14"/>
      <c r="W581" s="14"/>
      <c r="X581" s="14"/>
      <c r="Y581" s="14"/>
      <c r="Z581" s="14"/>
      <c r="AA581" s="14"/>
      <c r="AB581" s="6" t="n">
        <v>1</v>
      </c>
      <c r="AC581" s="6" t="s">
        <v>286</v>
      </c>
      <c r="AD581" s="6" t="s">
        <v>5728</v>
      </c>
      <c r="AE581" s="14"/>
      <c r="AF581" s="14"/>
      <c r="AG581" s="14"/>
      <c r="AH581" s="14"/>
      <c r="AI581" s="10" t="n">
        <f aca="false">+H581-I581</f>
        <v>13.85</v>
      </c>
      <c r="AJ581" s="139" t="n">
        <f aca="false">+I581/H581</f>
        <v>0.0273876404494382</v>
      </c>
      <c r="AK581" s="140" t="n">
        <f aca="false">IF(AB581&gt;=1,H581-I581,"on going")</f>
        <v>13.85</v>
      </c>
      <c r="AL581" s="2"/>
      <c r="AM581" s="142"/>
      <c r="AN581" s="142"/>
      <c r="AO581" s="141"/>
      <c r="AP581" s="141"/>
      <c r="AQ581" s="142"/>
      <c r="AR581" s="141"/>
      <c r="AS581" s="141"/>
      <c r="AT581" s="141"/>
      <c r="AU581" s="141"/>
      <c r="AV581" s="142"/>
      <c r="AW581" s="142"/>
      <c r="AX581" s="153"/>
      <c r="AY581" s="14"/>
      <c r="AZ581" s="14"/>
      <c r="BA581" s="13" t="str">
        <f aca="false">IF(I581=0,"NSP","Exe")</f>
        <v>Exe</v>
      </c>
      <c r="BB581" s="6" t="s">
        <v>253</v>
      </c>
      <c r="BC581" s="20"/>
      <c r="BD581" s="14"/>
    </row>
    <row collapsed="false" customFormat="false" customHeight="false" hidden="false" ht="15" outlineLevel="0" r="582">
      <c r="B582" s="6" t="s">
        <v>78</v>
      </c>
      <c r="C582" s="6" t="e">
        <f aca="false">IF(B582&lt;&gt;B581,VLOOKUP(B582,#REF!!$A$1:$B$21,2)*1000+1,C581+1)</f>
        <v>#REF!</v>
      </c>
      <c r="D582" s="6" t="s">
        <v>250</v>
      </c>
      <c r="E582" s="6" t="s">
        <v>306</v>
      </c>
      <c r="F582" s="8" t="s">
        <v>307</v>
      </c>
      <c r="G582" s="17" t="n">
        <v>17.4</v>
      </c>
      <c r="H582" s="17" t="n">
        <v>14.54</v>
      </c>
      <c r="I582" s="17" t="n">
        <v>3.96</v>
      </c>
      <c r="J582" s="138" t="n">
        <v>100</v>
      </c>
      <c r="K582" s="6" t="s">
        <v>5367</v>
      </c>
      <c r="L582" s="6" t="n">
        <v>1</v>
      </c>
      <c r="M582" s="20"/>
      <c r="N582" s="14"/>
      <c r="O582" s="14"/>
      <c r="P582" s="14"/>
      <c r="Q582" s="14"/>
      <c r="R582" s="14"/>
      <c r="S582" s="14"/>
      <c r="T582" s="14"/>
      <c r="U582" s="14"/>
      <c r="V582" s="14"/>
      <c r="W582" s="14"/>
      <c r="X582" s="14"/>
      <c r="Y582" s="14"/>
      <c r="Z582" s="14"/>
      <c r="AA582" s="14"/>
      <c r="AB582" s="6"/>
      <c r="AC582" s="6" t="s">
        <v>286</v>
      </c>
      <c r="AD582" s="6" t="s">
        <v>5728</v>
      </c>
      <c r="AE582" s="14"/>
      <c r="AF582" s="14"/>
      <c r="AG582" s="14"/>
      <c r="AH582" s="14"/>
      <c r="AI582" s="10" t="n">
        <f aca="false">+H582-I582</f>
        <v>10.58</v>
      </c>
      <c r="AJ582" s="139" t="n">
        <f aca="false">+I582/H582</f>
        <v>0.272352132049519</v>
      </c>
      <c r="AK582" s="140" t="n">
        <f aca="false">IF(AB582&gt;=1,H582-I582,"on going")</f>
        <v>0</v>
      </c>
      <c r="AL582" s="2"/>
      <c r="AM582" s="142"/>
      <c r="AN582" s="142"/>
      <c r="AO582" s="141"/>
      <c r="AP582" s="141"/>
      <c r="AQ582" s="142"/>
      <c r="AR582" s="141"/>
      <c r="AS582" s="141"/>
      <c r="AT582" s="141"/>
      <c r="AU582" s="141"/>
      <c r="AV582" s="142"/>
      <c r="AW582" s="142"/>
      <c r="AX582" s="141"/>
      <c r="AY582" s="14"/>
      <c r="AZ582" s="14"/>
      <c r="BA582" s="13" t="str">
        <f aca="false">IF(I582=0,"NSP","Exe")</f>
        <v>Exe</v>
      </c>
      <c r="BB582" s="6" t="s">
        <v>253</v>
      </c>
      <c r="BC582" s="20"/>
      <c r="BD582" s="14"/>
    </row>
    <row collapsed="false" customFormat="false" customHeight="false" hidden="false" ht="15" outlineLevel="0" r="583">
      <c r="B583" s="6" t="s">
        <v>78</v>
      </c>
      <c r="C583" s="6" t="e">
        <f aca="false">IF(B583&lt;&gt;B582,VLOOKUP(B583,#REF!!$A$1:$B$21,2)*1000+1,C582+1)</f>
        <v>#REF!</v>
      </c>
      <c r="D583" s="6" t="s">
        <v>250</v>
      </c>
      <c r="E583" s="6" t="s">
        <v>6661</v>
      </c>
      <c r="F583" s="8" t="s">
        <v>6662</v>
      </c>
      <c r="G583" s="17" t="n">
        <v>16.69</v>
      </c>
      <c r="H583" s="17" t="n">
        <v>13.96</v>
      </c>
      <c r="I583" s="17" t="n">
        <v>12.74</v>
      </c>
      <c r="J583" s="138" t="n">
        <v>120</v>
      </c>
      <c r="K583" s="6" t="s">
        <v>5367</v>
      </c>
      <c r="L583" s="6" t="n">
        <v>1</v>
      </c>
      <c r="M583" s="20"/>
      <c r="N583" s="14"/>
      <c r="O583" s="14"/>
      <c r="P583" s="14"/>
      <c r="Q583" s="14"/>
      <c r="R583" s="14"/>
      <c r="S583" s="14"/>
      <c r="T583" s="14"/>
      <c r="U583" s="14"/>
      <c r="V583" s="14"/>
      <c r="W583" s="14"/>
      <c r="X583" s="14"/>
      <c r="Y583" s="14"/>
      <c r="Z583" s="14"/>
      <c r="AA583" s="14"/>
      <c r="AB583" s="6" t="n">
        <v>1</v>
      </c>
      <c r="AC583" s="6" t="s">
        <v>286</v>
      </c>
      <c r="AD583" s="6" t="s">
        <v>5728</v>
      </c>
      <c r="AE583" s="14"/>
      <c r="AF583" s="14"/>
      <c r="AG583" s="14"/>
      <c r="AH583" s="14"/>
      <c r="AI583" s="10" t="n">
        <f aca="false">+H583-I583</f>
        <v>1.22</v>
      </c>
      <c r="AJ583" s="139" t="n">
        <f aca="false">+I583/H583</f>
        <v>0.912607449856733</v>
      </c>
      <c r="AK583" s="140" t="n">
        <f aca="false">IF(AB583&gt;=1,H583-I583,"on going")</f>
        <v>1.22</v>
      </c>
      <c r="AL583" s="2"/>
      <c r="AM583" s="142"/>
      <c r="AN583" s="142"/>
      <c r="AO583" s="141"/>
      <c r="AP583" s="141"/>
      <c r="AQ583" s="142"/>
      <c r="AR583" s="141"/>
      <c r="AS583" s="141"/>
      <c r="AT583" s="141"/>
      <c r="AU583" s="142"/>
      <c r="AV583" s="142"/>
      <c r="AW583" s="142"/>
      <c r="AX583" s="141"/>
      <c r="AY583" s="14"/>
      <c r="AZ583" s="14"/>
      <c r="BA583" s="13" t="str">
        <f aca="false">IF(I583=0,"NSP","Exe")</f>
        <v>Exe</v>
      </c>
      <c r="BB583" s="6" t="s">
        <v>253</v>
      </c>
      <c r="BC583" s="20"/>
      <c r="BD583" s="14"/>
    </row>
    <row collapsed="false" customFormat="false" customHeight="false" hidden="false" ht="15" outlineLevel="0" r="584">
      <c r="B584" s="6" t="s">
        <v>78</v>
      </c>
      <c r="C584" s="6" t="e">
        <f aca="false">IF(B584&lt;&gt;B583,VLOOKUP(B584,#REF!!$A$1:$B$21,2)*1000+1,C583+1)</f>
        <v>#REF!</v>
      </c>
      <c r="D584" s="6" t="s">
        <v>250</v>
      </c>
      <c r="E584" s="6" t="s">
        <v>6663</v>
      </c>
      <c r="F584" s="8" t="s">
        <v>6664</v>
      </c>
      <c r="G584" s="17" t="n">
        <v>56.53</v>
      </c>
      <c r="H584" s="17" t="n">
        <v>47.26</v>
      </c>
      <c r="I584" s="17" t="n">
        <v>47.26</v>
      </c>
      <c r="J584" s="138" t="n">
        <v>393</v>
      </c>
      <c r="K584" s="6" t="s">
        <v>5367</v>
      </c>
      <c r="L584" s="6" t="n">
        <v>1</v>
      </c>
      <c r="M584" s="20"/>
      <c r="N584" s="14"/>
      <c r="O584" s="14"/>
      <c r="P584" s="14"/>
      <c r="Q584" s="14"/>
      <c r="R584" s="14"/>
      <c r="S584" s="14"/>
      <c r="T584" s="14"/>
      <c r="U584" s="14"/>
      <c r="V584" s="14"/>
      <c r="W584" s="14"/>
      <c r="X584" s="14"/>
      <c r="Y584" s="14"/>
      <c r="Z584" s="14"/>
      <c r="AA584" s="14"/>
      <c r="AB584" s="6" t="n">
        <v>1</v>
      </c>
      <c r="AC584" s="6" t="s">
        <v>286</v>
      </c>
      <c r="AD584" s="6" t="s">
        <v>5728</v>
      </c>
      <c r="AE584" s="14"/>
      <c r="AF584" s="14"/>
      <c r="AG584" s="14"/>
      <c r="AH584" s="14"/>
      <c r="AI584" s="10" t="n">
        <f aca="false">+H584-I584</f>
        <v>0</v>
      </c>
      <c r="AJ584" s="139" t="n">
        <f aca="false">+I584/H584</f>
        <v>1</v>
      </c>
      <c r="AK584" s="140" t="n">
        <f aca="false">IF(AB584&gt;=1,H584-I584,"on going")</f>
        <v>0</v>
      </c>
      <c r="AL584" s="2"/>
      <c r="AM584" s="142"/>
      <c r="AN584" s="142"/>
      <c r="AO584" s="141"/>
      <c r="AP584" s="141"/>
      <c r="AQ584" s="142"/>
      <c r="AR584" s="141"/>
      <c r="AS584" s="141"/>
      <c r="AT584" s="141"/>
      <c r="AU584" s="142"/>
      <c r="AV584" s="150"/>
      <c r="AW584" s="150"/>
      <c r="AX584" s="141"/>
      <c r="AY584" s="14"/>
      <c r="AZ584" s="14"/>
      <c r="BA584" s="13" t="str">
        <f aca="false">IF(I584=0,"NSP","Exe")</f>
        <v>Exe</v>
      </c>
      <c r="BB584" s="6" t="s">
        <v>253</v>
      </c>
      <c r="BC584" s="20"/>
      <c r="BD584" s="14"/>
    </row>
    <row collapsed="false" customFormat="false" customHeight="false" hidden="false" ht="15" outlineLevel="0" r="585">
      <c r="B585" s="6" t="s">
        <v>78</v>
      </c>
      <c r="C585" s="6" t="e">
        <f aca="false">IF(B585&lt;&gt;B584,VLOOKUP(B585,#REF!!$A$1:$B$21,2)*1000+1,C584+1)</f>
        <v>#REF!</v>
      </c>
      <c r="D585" s="6" t="s">
        <v>250</v>
      </c>
      <c r="E585" s="6" t="s">
        <v>316</v>
      </c>
      <c r="F585" s="8" t="s">
        <v>317</v>
      </c>
      <c r="G585" s="17" t="n">
        <v>48.73</v>
      </c>
      <c r="H585" s="17" t="n">
        <v>40.74</v>
      </c>
      <c r="I585" s="17" t="n">
        <v>5.24</v>
      </c>
      <c r="J585" s="138" t="n">
        <v>360</v>
      </c>
      <c r="K585" s="6" t="s">
        <v>5367</v>
      </c>
      <c r="L585" s="6" t="n">
        <v>1</v>
      </c>
      <c r="M585" s="20"/>
      <c r="N585" s="14"/>
      <c r="O585" s="14"/>
      <c r="P585" s="14"/>
      <c r="Q585" s="14"/>
      <c r="R585" s="14"/>
      <c r="S585" s="14"/>
      <c r="T585" s="14"/>
      <c r="U585" s="14"/>
      <c r="V585" s="14"/>
      <c r="W585" s="14"/>
      <c r="X585" s="14"/>
      <c r="Y585" s="14"/>
      <c r="Z585" s="14"/>
      <c r="AA585" s="14"/>
      <c r="AB585" s="6"/>
      <c r="AC585" s="6" t="s">
        <v>286</v>
      </c>
      <c r="AD585" s="6" t="s">
        <v>5728</v>
      </c>
      <c r="AE585" s="14"/>
      <c r="AF585" s="14"/>
      <c r="AG585" s="14"/>
      <c r="AH585" s="14"/>
      <c r="AI585" s="10" t="n">
        <f aca="false">+H585-I585</f>
        <v>35.5</v>
      </c>
      <c r="AJ585" s="139" t="n">
        <f aca="false">+I585/H585</f>
        <v>0.128620520373098</v>
      </c>
      <c r="AK585" s="140" t="n">
        <f aca="false">IF(AB585&gt;=1,H585-I585,"on going")</f>
        <v>0</v>
      </c>
      <c r="AL585" s="2"/>
      <c r="AM585" s="142"/>
      <c r="AN585" s="142"/>
      <c r="AO585" s="141"/>
      <c r="AP585" s="141"/>
      <c r="AQ585" s="142"/>
      <c r="AR585" s="141"/>
      <c r="AS585" s="141"/>
      <c r="AT585" s="141"/>
      <c r="AU585" s="142"/>
      <c r="AV585" s="141"/>
      <c r="AW585" s="141"/>
      <c r="AX585" s="141"/>
      <c r="AY585" s="14"/>
      <c r="AZ585" s="14"/>
      <c r="BA585" s="13" t="str">
        <f aca="false">IF(I585=0,"NSP","Exe")</f>
        <v>Exe</v>
      </c>
      <c r="BB585" s="6" t="s">
        <v>253</v>
      </c>
      <c r="BC585" s="20"/>
      <c r="BD585" s="14"/>
    </row>
    <row collapsed="false" customFormat="false" customHeight="false" hidden="false" ht="15" outlineLevel="0" r="586">
      <c r="B586" s="6" t="s">
        <v>78</v>
      </c>
      <c r="C586" s="6" t="e">
        <f aca="false">IF(B586&lt;&gt;B585,VLOOKUP(B586,#REF!!$A$1:$B$21,2)*1000+1,C585+1)</f>
        <v>#REF!</v>
      </c>
      <c r="D586" s="6" t="s">
        <v>250</v>
      </c>
      <c r="E586" s="6" t="s">
        <v>6665</v>
      </c>
      <c r="F586" s="8" t="s">
        <v>6666</v>
      </c>
      <c r="G586" s="17" t="n">
        <v>42.97</v>
      </c>
      <c r="H586" s="17" t="n">
        <v>35.92</v>
      </c>
      <c r="I586" s="17" t="n">
        <v>35.92</v>
      </c>
      <c r="J586" s="138" t="n">
        <v>297</v>
      </c>
      <c r="K586" s="6" t="s">
        <v>5367</v>
      </c>
      <c r="L586" s="6" t="n">
        <v>1</v>
      </c>
      <c r="M586" s="20"/>
      <c r="N586" s="14"/>
      <c r="O586" s="14"/>
      <c r="P586" s="14"/>
      <c r="Q586" s="14"/>
      <c r="R586" s="14"/>
      <c r="S586" s="14"/>
      <c r="T586" s="14"/>
      <c r="U586" s="14"/>
      <c r="V586" s="14"/>
      <c r="W586" s="14"/>
      <c r="X586" s="14"/>
      <c r="Y586" s="14"/>
      <c r="Z586" s="14"/>
      <c r="AA586" s="14"/>
      <c r="AB586" s="6"/>
      <c r="AC586" s="6" t="s">
        <v>286</v>
      </c>
      <c r="AD586" s="6" t="s">
        <v>5728</v>
      </c>
      <c r="AE586" s="14"/>
      <c r="AF586" s="14"/>
      <c r="AG586" s="14"/>
      <c r="AH586" s="14"/>
      <c r="AI586" s="10" t="n">
        <f aca="false">+H586-I586</f>
        <v>0</v>
      </c>
      <c r="AJ586" s="139" t="n">
        <f aca="false">+I586/H586</f>
        <v>1</v>
      </c>
      <c r="AK586" s="140" t="n">
        <f aca="false">IF(AB586&gt;=1,H586-I586,"on going")</f>
        <v>0</v>
      </c>
      <c r="AL586" s="2"/>
      <c r="AM586" s="142"/>
      <c r="AN586" s="142"/>
      <c r="AO586" s="141"/>
      <c r="AP586" s="141"/>
      <c r="AQ586" s="142"/>
      <c r="AR586" s="141"/>
      <c r="AS586" s="141"/>
      <c r="AT586" s="141"/>
      <c r="AU586" s="142"/>
      <c r="AV586" s="141"/>
      <c r="AW586" s="141"/>
      <c r="AX586" s="141"/>
      <c r="AY586" s="14"/>
      <c r="AZ586" s="14"/>
      <c r="BA586" s="13" t="str">
        <f aca="false">IF(I586=0,"NSP","Exe")</f>
        <v>Exe</v>
      </c>
      <c r="BB586" s="6" t="s">
        <v>253</v>
      </c>
      <c r="BC586" s="20"/>
      <c r="BD586" s="14"/>
    </row>
    <row collapsed="false" customFormat="false" customHeight="false" hidden="false" ht="15" outlineLevel="0" r="587">
      <c r="B587" s="6" t="s">
        <v>78</v>
      </c>
      <c r="C587" s="6" t="e">
        <f aca="false">IF(B587&lt;&gt;B586,VLOOKUP(B587,#REF!!$A$1:$B$21,2)*1000+1,C586+1)</f>
        <v>#REF!</v>
      </c>
      <c r="D587" s="6" t="s">
        <v>250</v>
      </c>
      <c r="E587" s="6" t="s">
        <v>6667</v>
      </c>
      <c r="F587" s="8" t="s">
        <v>6668</v>
      </c>
      <c r="G587" s="17" t="n">
        <v>42.86</v>
      </c>
      <c r="H587" s="17" t="n">
        <v>35.83</v>
      </c>
      <c r="I587" s="17" t="n">
        <v>8.84</v>
      </c>
      <c r="J587" s="138" t="n">
        <v>316</v>
      </c>
      <c r="K587" s="6" t="s">
        <v>5367</v>
      </c>
      <c r="L587" s="6" t="n">
        <v>1</v>
      </c>
      <c r="M587" s="20"/>
      <c r="N587" s="14"/>
      <c r="O587" s="14"/>
      <c r="P587" s="14"/>
      <c r="Q587" s="14"/>
      <c r="R587" s="14"/>
      <c r="S587" s="14"/>
      <c r="T587" s="14"/>
      <c r="U587" s="14"/>
      <c r="V587" s="14"/>
      <c r="W587" s="14"/>
      <c r="X587" s="14"/>
      <c r="Y587" s="14"/>
      <c r="Z587" s="14"/>
      <c r="AA587" s="14"/>
      <c r="AB587" s="6" t="n">
        <v>1</v>
      </c>
      <c r="AC587" s="6" t="s">
        <v>286</v>
      </c>
      <c r="AD587" s="6" t="s">
        <v>5728</v>
      </c>
      <c r="AE587" s="14"/>
      <c r="AF587" s="14"/>
      <c r="AG587" s="14"/>
      <c r="AH587" s="14"/>
      <c r="AI587" s="10" t="n">
        <f aca="false">+H587-I587</f>
        <v>26.99</v>
      </c>
      <c r="AJ587" s="139" t="n">
        <f aca="false">+I587/H587</f>
        <v>0.246720625174435</v>
      </c>
      <c r="AK587" s="140" t="n">
        <f aca="false">IF(AB587&gt;=1,H587-I587,"on going")</f>
        <v>26.99</v>
      </c>
      <c r="AL587" s="2"/>
      <c r="AM587" s="142"/>
      <c r="AN587" s="142"/>
      <c r="AO587" s="141"/>
      <c r="AP587" s="141"/>
      <c r="AQ587" s="142"/>
      <c r="AR587" s="141"/>
      <c r="AS587" s="141"/>
      <c r="AT587" s="141"/>
      <c r="AU587" s="141"/>
      <c r="AV587" s="142"/>
      <c r="AW587" s="142"/>
      <c r="AX587" s="142"/>
      <c r="AY587" s="14"/>
      <c r="AZ587" s="14"/>
      <c r="BA587" s="13" t="str">
        <f aca="false">IF(I587=0,"NSP","Exe")</f>
        <v>Exe</v>
      </c>
      <c r="BB587" s="6" t="s">
        <v>253</v>
      </c>
      <c r="BC587" s="20"/>
      <c r="BD587" s="14"/>
    </row>
    <row collapsed="false" customFormat="false" customHeight="false" hidden="false" ht="15" outlineLevel="0" r="588">
      <c r="B588" s="6" t="s">
        <v>78</v>
      </c>
      <c r="C588" s="6" t="e">
        <f aca="false">IF(B588&lt;&gt;B587,VLOOKUP(B588,#REF!!$A$1:$B$21,2)*1000+1,C587+1)</f>
        <v>#REF!</v>
      </c>
      <c r="D588" s="6" t="s">
        <v>250</v>
      </c>
      <c r="E588" s="6" t="s">
        <v>366</v>
      </c>
      <c r="F588" s="8" t="s">
        <v>367</v>
      </c>
      <c r="G588" s="17" t="n">
        <v>41.37</v>
      </c>
      <c r="H588" s="17" t="n">
        <v>34.59</v>
      </c>
      <c r="I588" s="17" t="n">
        <v>15.57</v>
      </c>
      <c r="J588" s="138" t="n">
        <v>293</v>
      </c>
      <c r="K588" s="6" t="s">
        <v>5367</v>
      </c>
      <c r="L588" s="6" t="n">
        <v>1</v>
      </c>
      <c r="M588" s="20"/>
      <c r="N588" s="14"/>
      <c r="O588" s="14"/>
      <c r="P588" s="14"/>
      <c r="Q588" s="14"/>
      <c r="R588" s="14"/>
      <c r="S588" s="14"/>
      <c r="T588" s="14"/>
      <c r="U588" s="14"/>
      <c r="V588" s="14"/>
      <c r="W588" s="14"/>
      <c r="X588" s="14"/>
      <c r="Y588" s="14"/>
      <c r="Z588" s="14"/>
      <c r="AA588" s="14"/>
      <c r="AB588" s="6"/>
      <c r="AC588" s="6" t="s">
        <v>286</v>
      </c>
      <c r="AD588" s="6" t="s">
        <v>5728</v>
      </c>
      <c r="AE588" s="14"/>
      <c r="AF588" s="14"/>
      <c r="AG588" s="14"/>
      <c r="AH588" s="14"/>
      <c r="AI588" s="10" t="n">
        <f aca="false">+H588-I588</f>
        <v>19.02</v>
      </c>
      <c r="AJ588" s="139" t="n">
        <f aca="false">+I588/H588</f>
        <v>0.450130095403296</v>
      </c>
      <c r="AK588" s="140" t="n">
        <f aca="false">IF(AB588&gt;=1,H588-I588,"on going")</f>
        <v>0</v>
      </c>
      <c r="AL588" s="2"/>
      <c r="AM588" s="142"/>
      <c r="AN588" s="142"/>
      <c r="AO588" s="141"/>
      <c r="AP588" s="141"/>
      <c r="AQ588" s="142"/>
      <c r="AR588" s="141"/>
      <c r="AS588" s="141"/>
      <c r="AT588" s="141"/>
      <c r="AU588" s="141"/>
      <c r="AV588" s="142"/>
      <c r="AW588" s="142"/>
      <c r="AX588" s="150"/>
      <c r="AY588" s="14"/>
      <c r="AZ588" s="14"/>
      <c r="BA588" s="13" t="str">
        <f aca="false">IF(I588=0,"NSP","Exe")</f>
        <v>Exe</v>
      </c>
      <c r="BB588" s="6" t="s">
        <v>253</v>
      </c>
      <c r="BC588" s="20"/>
      <c r="BD588" s="14"/>
    </row>
    <row collapsed="false" customFormat="false" customHeight="false" hidden="false" ht="15" outlineLevel="0" r="589">
      <c r="B589" s="6" t="s">
        <v>78</v>
      </c>
      <c r="C589" s="6" t="e">
        <f aca="false">IF(B589&lt;&gt;B588,VLOOKUP(B589,#REF!!$A$1:$B$21,2)*1000+1,C588+1)</f>
        <v>#REF!</v>
      </c>
      <c r="D589" s="6" t="s">
        <v>250</v>
      </c>
      <c r="E589" s="6" t="s">
        <v>331</v>
      </c>
      <c r="F589" s="8" t="s">
        <v>332</v>
      </c>
      <c r="G589" s="17" t="n">
        <v>34.43</v>
      </c>
      <c r="H589" s="17" t="n">
        <v>28.79</v>
      </c>
      <c r="I589" s="17" t="n">
        <v>8.59</v>
      </c>
      <c r="J589" s="138" t="n">
        <v>258</v>
      </c>
      <c r="K589" s="6" t="s">
        <v>5367</v>
      </c>
      <c r="L589" s="6" t="n">
        <v>1</v>
      </c>
      <c r="M589" s="20"/>
      <c r="N589" s="14"/>
      <c r="O589" s="14"/>
      <c r="P589" s="14"/>
      <c r="Q589" s="14"/>
      <c r="R589" s="14"/>
      <c r="S589" s="14"/>
      <c r="T589" s="14"/>
      <c r="U589" s="14"/>
      <c r="V589" s="14"/>
      <c r="W589" s="14"/>
      <c r="X589" s="14"/>
      <c r="Y589" s="14"/>
      <c r="Z589" s="14"/>
      <c r="AA589" s="14"/>
      <c r="AB589" s="6"/>
      <c r="AC589" s="6" t="s">
        <v>286</v>
      </c>
      <c r="AD589" s="6" t="s">
        <v>5728</v>
      </c>
      <c r="AE589" s="14"/>
      <c r="AF589" s="14"/>
      <c r="AG589" s="14"/>
      <c r="AH589" s="14"/>
      <c r="AI589" s="10" t="n">
        <f aca="false">+H589-I589</f>
        <v>20.2</v>
      </c>
      <c r="AJ589" s="139" t="n">
        <f aca="false">+I589/H589</f>
        <v>0.298367488711358</v>
      </c>
      <c r="AK589" s="140" t="n">
        <f aca="false">IF(AB589&gt;=1,H589-I589,"on going")</f>
        <v>0</v>
      </c>
      <c r="AL589" s="2"/>
      <c r="AM589" s="142"/>
      <c r="AN589" s="142"/>
      <c r="AO589" s="141"/>
      <c r="AP589" s="141"/>
      <c r="AQ589" s="142"/>
      <c r="AR589" s="141"/>
      <c r="AS589" s="141"/>
      <c r="AT589" s="141"/>
      <c r="AU589" s="141"/>
      <c r="AV589" s="142"/>
      <c r="AW589" s="142"/>
      <c r="AX589" s="150"/>
      <c r="AY589" s="14"/>
      <c r="AZ589" s="14"/>
      <c r="BA589" s="13" t="str">
        <f aca="false">IF(I589=0,"NSP","Exe")</f>
        <v>Exe</v>
      </c>
      <c r="BB589" s="6" t="s">
        <v>253</v>
      </c>
      <c r="BC589" s="20"/>
      <c r="BD589" s="14"/>
    </row>
    <row collapsed="false" customFormat="false" customHeight="false" hidden="false" ht="15" outlineLevel="0" r="590">
      <c r="B590" s="6" t="s">
        <v>78</v>
      </c>
      <c r="C590" s="6" t="e">
        <f aca="false">IF(B590&lt;&gt;B589,VLOOKUP(B590,#REF!!$A$1:$B$21,2)*1000+1,C589+1)</f>
        <v>#REF!</v>
      </c>
      <c r="D590" s="6" t="s">
        <v>250</v>
      </c>
      <c r="E590" s="6" t="s">
        <v>6669</v>
      </c>
      <c r="F590" s="8" t="s">
        <v>6670</v>
      </c>
      <c r="G590" s="17" t="n">
        <v>28.35</v>
      </c>
      <c r="H590" s="17" t="n">
        <v>23.7</v>
      </c>
      <c r="I590" s="17" t="n">
        <v>15.14</v>
      </c>
      <c r="J590" s="138" t="n">
        <v>233</v>
      </c>
      <c r="K590" s="6" t="s">
        <v>5367</v>
      </c>
      <c r="L590" s="6" t="n">
        <v>1</v>
      </c>
      <c r="M590" s="20"/>
      <c r="N590" s="14"/>
      <c r="O590" s="14"/>
      <c r="P590" s="14"/>
      <c r="Q590" s="14"/>
      <c r="R590" s="14"/>
      <c r="S590" s="14"/>
      <c r="T590" s="14"/>
      <c r="U590" s="14"/>
      <c r="V590" s="14"/>
      <c r="W590" s="14"/>
      <c r="X590" s="14"/>
      <c r="Y590" s="14"/>
      <c r="Z590" s="14"/>
      <c r="AA590" s="14"/>
      <c r="AB590" s="6" t="n">
        <v>1</v>
      </c>
      <c r="AC590" s="6" t="s">
        <v>286</v>
      </c>
      <c r="AD590" s="6" t="s">
        <v>5728</v>
      </c>
      <c r="AE590" s="14"/>
      <c r="AF590" s="14"/>
      <c r="AG590" s="14"/>
      <c r="AH590" s="14"/>
      <c r="AI590" s="10" t="n">
        <f aca="false">+H590-I590</f>
        <v>8.56</v>
      </c>
      <c r="AJ590" s="139" t="n">
        <f aca="false">+I590/H590</f>
        <v>0.638818565400844</v>
      </c>
      <c r="AK590" s="140" t="n">
        <f aca="false">IF(AB590&gt;=1,H590-I590,"on going")</f>
        <v>8.56</v>
      </c>
      <c r="AL590" s="2"/>
      <c r="AM590" s="142"/>
      <c r="AN590" s="142"/>
      <c r="AO590" s="141"/>
      <c r="AP590" s="141"/>
      <c r="AQ590" s="142"/>
      <c r="AR590" s="141"/>
      <c r="AS590" s="141"/>
      <c r="AT590" s="141"/>
      <c r="AU590" s="141"/>
      <c r="AV590" s="142"/>
      <c r="AW590" s="142"/>
      <c r="AX590" s="150"/>
      <c r="AY590" s="14"/>
      <c r="AZ590" s="14"/>
      <c r="BA590" s="13" t="str">
        <f aca="false">IF(I590=0,"NSP","Exe")</f>
        <v>Exe</v>
      </c>
      <c r="BB590" s="6" t="s">
        <v>253</v>
      </c>
      <c r="BC590" s="159"/>
      <c r="BD590" s="14"/>
    </row>
    <row collapsed="false" customFormat="false" customHeight="false" hidden="false" ht="15" outlineLevel="0" r="591">
      <c r="B591" s="6" t="s">
        <v>78</v>
      </c>
      <c r="C591" s="6" t="e">
        <f aca="false">IF(B591&lt;&gt;B590,VLOOKUP(B591,#REF!!$A$1:$B$21,2)*1000+1,C590+1)</f>
        <v>#REF!</v>
      </c>
      <c r="D591" s="6" t="s">
        <v>250</v>
      </c>
      <c r="E591" s="6" t="s">
        <v>6671</v>
      </c>
      <c r="F591" s="8" t="s">
        <v>6672</v>
      </c>
      <c r="G591" s="17" t="n">
        <v>36.24</v>
      </c>
      <c r="H591" s="17" t="n">
        <v>30.3</v>
      </c>
      <c r="I591" s="17" t="n">
        <v>14.65</v>
      </c>
      <c r="J591" s="138" t="n">
        <v>278</v>
      </c>
      <c r="K591" s="6" t="s">
        <v>5367</v>
      </c>
      <c r="L591" s="6" t="n">
        <v>1</v>
      </c>
      <c r="M591" s="20"/>
      <c r="N591" s="14"/>
      <c r="O591" s="14"/>
      <c r="P591" s="14"/>
      <c r="Q591" s="14"/>
      <c r="R591" s="14"/>
      <c r="S591" s="14"/>
      <c r="T591" s="14"/>
      <c r="U591" s="14"/>
      <c r="V591" s="14"/>
      <c r="W591" s="14"/>
      <c r="X591" s="14"/>
      <c r="Y591" s="14"/>
      <c r="Z591" s="14"/>
      <c r="AA591" s="14"/>
      <c r="AB591" s="6" t="n">
        <v>1</v>
      </c>
      <c r="AC591" s="6" t="s">
        <v>286</v>
      </c>
      <c r="AD591" s="6" t="s">
        <v>5728</v>
      </c>
      <c r="AE591" s="14"/>
      <c r="AF591" s="14"/>
      <c r="AG591" s="14"/>
      <c r="AH591" s="14"/>
      <c r="AI591" s="10" t="n">
        <f aca="false">+H591-I591</f>
        <v>15.65</v>
      </c>
      <c r="AJ591" s="139" t="n">
        <f aca="false">+I591/H591</f>
        <v>0.483498349834983</v>
      </c>
      <c r="AK591" s="140" t="n">
        <f aca="false">IF(AB591&gt;=1,H591-I591,"on going")</f>
        <v>15.65</v>
      </c>
      <c r="AL591" s="2"/>
      <c r="AM591" s="142"/>
      <c r="AN591" s="142"/>
      <c r="AO591" s="141"/>
      <c r="AP591" s="141"/>
      <c r="AQ591" s="142"/>
      <c r="AR591" s="141"/>
      <c r="AS591" s="141"/>
      <c r="AT591" s="141"/>
      <c r="AU591" s="141"/>
      <c r="AV591" s="142"/>
      <c r="AW591" s="142"/>
      <c r="AX591" s="150"/>
      <c r="AY591" s="14"/>
      <c r="AZ591" s="14"/>
      <c r="BA591" s="13" t="str">
        <f aca="false">IF(I591=0,"NSP","Exe")</f>
        <v>Exe</v>
      </c>
      <c r="BB591" s="6" t="s">
        <v>253</v>
      </c>
      <c r="BC591" s="20"/>
      <c r="BD591" s="14"/>
    </row>
    <row collapsed="false" customFormat="false" customHeight="false" hidden="false" ht="15" outlineLevel="0" r="592">
      <c r="B592" s="6" t="s">
        <v>78</v>
      </c>
      <c r="C592" s="6" t="e">
        <f aca="false">IF(B592&lt;&gt;B591,VLOOKUP(B592,#REF!!$A$1:$B$21,2)*1000+1,C591+1)</f>
        <v>#REF!</v>
      </c>
      <c r="D592" s="6" t="s">
        <v>250</v>
      </c>
      <c r="E592" s="6" t="s">
        <v>6673</v>
      </c>
      <c r="F592" s="8" t="s">
        <v>6674</v>
      </c>
      <c r="G592" s="17" t="n">
        <v>34</v>
      </c>
      <c r="H592" s="17" t="n">
        <v>28.42</v>
      </c>
      <c r="I592" s="17" t="n">
        <v>17.19</v>
      </c>
      <c r="J592" s="138" t="n">
        <v>258</v>
      </c>
      <c r="K592" s="6" t="s">
        <v>5367</v>
      </c>
      <c r="L592" s="6" t="n">
        <v>1</v>
      </c>
      <c r="M592" s="20"/>
      <c r="N592" s="14"/>
      <c r="O592" s="14"/>
      <c r="P592" s="14"/>
      <c r="Q592" s="14"/>
      <c r="R592" s="14"/>
      <c r="S592" s="14"/>
      <c r="T592" s="14"/>
      <c r="U592" s="14"/>
      <c r="V592" s="14"/>
      <c r="W592" s="14"/>
      <c r="X592" s="14"/>
      <c r="Y592" s="14"/>
      <c r="Z592" s="14"/>
      <c r="AA592" s="14"/>
      <c r="AB592" s="6" t="n">
        <v>1</v>
      </c>
      <c r="AC592" s="6" t="s">
        <v>286</v>
      </c>
      <c r="AD592" s="6" t="s">
        <v>5728</v>
      </c>
      <c r="AE592" s="14"/>
      <c r="AF592" s="14"/>
      <c r="AG592" s="14"/>
      <c r="AH592" s="14"/>
      <c r="AI592" s="10" t="n">
        <f aca="false">+H592-I592</f>
        <v>11.23</v>
      </c>
      <c r="AJ592" s="139" t="n">
        <f aca="false">+I592/H592</f>
        <v>0.604855735397607</v>
      </c>
      <c r="AK592" s="140" t="n">
        <f aca="false">IF(AB592&gt;=1,H592-I592,"on going")</f>
        <v>11.23</v>
      </c>
      <c r="AL592" s="2"/>
      <c r="AM592" s="142"/>
      <c r="AN592" s="142"/>
      <c r="AO592" s="141"/>
      <c r="AP592" s="141"/>
      <c r="AQ592" s="142"/>
      <c r="AR592" s="141"/>
      <c r="AS592" s="141"/>
      <c r="AT592" s="141"/>
      <c r="AU592" s="141"/>
      <c r="AV592" s="142"/>
      <c r="AW592" s="142"/>
      <c r="AX592" s="150"/>
      <c r="AY592" s="21"/>
      <c r="AZ592" s="14"/>
      <c r="BA592" s="13" t="str">
        <f aca="false">IF(I592=0,"NSP","Exe")</f>
        <v>Exe</v>
      </c>
      <c r="BB592" s="6" t="s">
        <v>253</v>
      </c>
      <c r="BC592" s="20"/>
      <c r="BD592" s="14"/>
    </row>
    <row collapsed="false" customFormat="false" customHeight="false" hidden="false" ht="15" outlineLevel="0" r="593">
      <c r="B593" s="6" t="s">
        <v>78</v>
      </c>
      <c r="C593" s="6" t="e">
        <f aca="false">IF(B593&lt;&gt;B592,VLOOKUP(B593,#REF!!$A$1:$B$21,2)*1000+1,C592+1)</f>
        <v>#REF!</v>
      </c>
      <c r="D593" s="6" t="s">
        <v>250</v>
      </c>
      <c r="E593" s="6" t="s">
        <v>6675</v>
      </c>
      <c r="F593" s="8" t="s">
        <v>6676</v>
      </c>
      <c r="G593" s="17" t="n">
        <v>28.68</v>
      </c>
      <c r="H593" s="17" t="n">
        <v>23.98</v>
      </c>
      <c r="I593" s="17" t="n">
        <v>0</v>
      </c>
      <c r="J593" s="138" t="n">
        <v>221</v>
      </c>
      <c r="K593" s="6" t="s">
        <v>5367</v>
      </c>
      <c r="L593" s="6" t="n">
        <v>1</v>
      </c>
      <c r="M593" s="20"/>
      <c r="N593" s="14"/>
      <c r="O593" s="14"/>
      <c r="P593" s="14"/>
      <c r="Q593" s="14"/>
      <c r="R593" s="14"/>
      <c r="S593" s="14"/>
      <c r="T593" s="14"/>
      <c r="U593" s="14"/>
      <c r="V593" s="14"/>
      <c r="W593" s="14"/>
      <c r="X593" s="14"/>
      <c r="Y593" s="14"/>
      <c r="Z593" s="14"/>
      <c r="AA593" s="14"/>
      <c r="AB593" s="6"/>
      <c r="AC593" s="6" t="s">
        <v>286</v>
      </c>
      <c r="AD593" s="6" t="s">
        <v>5728</v>
      </c>
      <c r="AE593" s="14"/>
      <c r="AF593" s="14"/>
      <c r="AG593" s="14"/>
      <c r="AH593" s="14"/>
      <c r="AI593" s="10" t="n">
        <f aca="false">+H593-I593</f>
        <v>23.98</v>
      </c>
      <c r="AJ593" s="139" t="n">
        <f aca="false">+I593/H593</f>
        <v>0</v>
      </c>
      <c r="AK593" s="140" t="n">
        <f aca="false">IF(AB593&gt;=1,H593-I593,"on going")</f>
        <v>0</v>
      </c>
      <c r="AL593" s="2"/>
      <c r="AM593" s="142"/>
      <c r="AN593" s="142"/>
      <c r="AO593" s="141"/>
      <c r="AP593" s="141"/>
      <c r="AQ593" s="142"/>
      <c r="AR593" s="141"/>
      <c r="AS593" s="141"/>
      <c r="AT593" s="141"/>
      <c r="AU593" s="141"/>
      <c r="AV593" s="142"/>
      <c r="AW593" s="142"/>
      <c r="AX593" s="150"/>
      <c r="AY593" s="14"/>
      <c r="AZ593" s="14"/>
      <c r="BA593" s="13" t="str">
        <f aca="false">IF(I593=0,"NSP","Exe")</f>
        <v>NSP</v>
      </c>
      <c r="BB593" s="6" t="s">
        <v>253</v>
      </c>
      <c r="BC593" s="20"/>
      <c r="BD593" s="14"/>
    </row>
    <row collapsed="false" customFormat="false" customHeight="false" hidden="false" ht="15" outlineLevel="0" r="594">
      <c r="B594" s="6" t="s">
        <v>78</v>
      </c>
      <c r="C594" s="6" t="e">
        <f aca="false">IF(B594&lt;&gt;B593,VLOOKUP(B594,#REF!!$A$1:$B$21,2)*1000+1,C593+1)</f>
        <v>#REF!</v>
      </c>
      <c r="D594" s="6" t="s">
        <v>250</v>
      </c>
      <c r="E594" s="6" t="s">
        <v>6677</v>
      </c>
      <c r="F594" s="8" t="s">
        <v>6678</v>
      </c>
      <c r="G594" s="17" t="n">
        <v>27.04</v>
      </c>
      <c r="H594" s="17" t="n">
        <v>22.61</v>
      </c>
      <c r="I594" s="17" t="n">
        <v>18.19</v>
      </c>
      <c r="J594" s="138" t="n">
        <v>208</v>
      </c>
      <c r="K594" s="6" t="s">
        <v>5367</v>
      </c>
      <c r="L594" s="6" t="n">
        <v>1</v>
      </c>
      <c r="M594" s="20"/>
      <c r="N594" s="14"/>
      <c r="O594" s="14"/>
      <c r="P594" s="14"/>
      <c r="Q594" s="14"/>
      <c r="R594" s="14"/>
      <c r="S594" s="14"/>
      <c r="T594" s="14"/>
      <c r="U594" s="14"/>
      <c r="V594" s="14"/>
      <c r="W594" s="14"/>
      <c r="X594" s="14"/>
      <c r="Y594" s="14"/>
      <c r="Z594" s="14"/>
      <c r="AA594" s="14"/>
      <c r="AB594" s="6" t="n">
        <v>1</v>
      </c>
      <c r="AC594" s="6" t="s">
        <v>286</v>
      </c>
      <c r="AD594" s="6" t="s">
        <v>5728</v>
      </c>
      <c r="AE594" s="14"/>
      <c r="AF594" s="14"/>
      <c r="AG594" s="14"/>
      <c r="AH594" s="14"/>
      <c r="AI594" s="10" t="n">
        <f aca="false">+H594-I594</f>
        <v>4.42</v>
      </c>
      <c r="AJ594" s="139" t="n">
        <f aca="false">+I594/H594</f>
        <v>0.804511278195489</v>
      </c>
      <c r="AK594" s="140" t="n">
        <f aca="false">IF(AB594&gt;=1,H594-I594,"on going")</f>
        <v>4.42</v>
      </c>
      <c r="AL594" s="2"/>
      <c r="AM594" s="142"/>
      <c r="AN594" s="142"/>
      <c r="AO594" s="141"/>
      <c r="AP594" s="141"/>
      <c r="AQ594" s="142"/>
      <c r="AR594" s="141"/>
      <c r="AS594" s="141"/>
      <c r="AT594" s="141"/>
      <c r="AU594" s="141"/>
      <c r="AV594" s="142"/>
      <c r="AW594" s="142"/>
      <c r="AX594" s="150"/>
      <c r="AY594" s="14"/>
      <c r="AZ594" s="14"/>
      <c r="BA594" s="13" t="str">
        <f aca="false">IF(I594=0,"NSP","Exe")</f>
        <v>Exe</v>
      </c>
      <c r="BB594" s="6" t="s">
        <v>253</v>
      </c>
      <c r="BC594" s="20"/>
      <c r="BD594" s="14"/>
    </row>
    <row collapsed="false" customFormat="false" customHeight="false" hidden="false" ht="15" outlineLevel="0" r="595">
      <c r="B595" s="6" t="s">
        <v>78</v>
      </c>
      <c r="C595" s="6" t="e">
        <f aca="false">IF(B595&lt;&gt;B594,VLOOKUP(B595,#REF!!$A$1:$B$21,2)*1000+1,C594+1)</f>
        <v>#REF!</v>
      </c>
      <c r="D595" s="6" t="s">
        <v>250</v>
      </c>
      <c r="E595" s="6" t="s">
        <v>326</v>
      </c>
      <c r="F595" s="8" t="s">
        <v>327</v>
      </c>
      <c r="G595" s="17" t="n">
        <v>29.39</v>
      </c>
      <c r="H595" s="17" t="n">
        <v>24.57</v>
      </c>
      <c r="I595" s="17" t="n">
        <v>8.16</v>
      </c>
      <c r="J595" s="138" t="n">
        <v>159</v>
      </c>
      <c r="K595" s="6" t="s">
        <v>5367</v>
      </c>
      <c r="L595" s="6" t="n">
        <v>1</v>
      </c>
      <c r="M595" s="20"/>
      <c r="N595" s="14"/>
      <c r="O595" s="14"/>
      <c r="P595" s="14"/>
      <c r="Q595" s="14"/>
      <c r="R595" s="14"/>
      <c r="S595" s="14"/>
      <c r="T595" s="14"/>
      <c r="U595" s="14"/>
      <c r="V595" s="14"/>
      <c r="W595" s="14"/>
      <c r="X595" s="14"/>
      <c r="Y595" s="14"/>
      <c r="Z595" s="14"/>
      <c r="AA595" s="14"/>
      <c r="AB595" s="6"/>
      <c r="AC595" s="6" t="s">
        <v>286</v>
      </c>
      <c r="AD595" s="6" t="s">
        <v>5728</v>
      </c>
      <c r="AE595" s="14"/>
      <c r="AF595" s="14"/>
      <c r="AG595" s="14"/>
      <c r="AH595" s="14"/>
      <c r="AI595" s="10" t="n">
        <f aca="false">+H595-I595</f>
        <v>16.41</v>
      </c>
      <c r="AJ595" s="139" t="n">
        <f aca="false">+I595/H595</f>
        <v>0.332112332112332</v>
      </c>
      <c r="AK595" s="140" t="n">
        <f aca="false">IF(AB595&gt;=1,H595-I595,"on going")</f>
        <v>0</v>
      </c>
      <c r="AL595" s="2"/>
      <c r="AM595" s="142"/>
      <c r="AN595" s="142"/>
      <c r="AO595" s="141"/>
      <c r="AP595" s="141"/>
      <c r="AQ595" s="142"/>
      <c r="AR595" s="141"/>
      <c r="AS595" s="141"/>
      <c r="AT595" s="141"/>
      <c r="AU595" s="141"/>
      <c r="AV595" s="142"/>
      <c r="AW595" s="142"/>
      <c r="AX595" s="150"/>
      <c r="AY595" s="14"/>
      <c r="AZ595" s="14"/>
      <c r="BA595" s="13" t="str">
        <f aca="false">IF(I595=0,"NSP","Exe")</f>
        <v>Exe</v>
      </c>
      <c r="BB595" s="6" t="s">
        <v>253</v>
      </c>
      <c r="BC595" s="20"/>
      <c r="BD595" s="14"/>
    </row>
    <row collapsed="false" customFormat="false" customHeight="false" hidden="false" ht="15" outlineLevel="0" r="596">
      <c r="B596" s="6" t="s">
        <v>78</v>
      </c>
      <c r="C596" s="6" t="e">
        <f aca="false">IF(B596&lt;&gt;B595,VLOOKUP(B596,#REF!!$A$1:$B$21,2)*1000+1,C595+1)</f>
        <v>#REF!</v>
      </c>
      <c r="D596" s="6" t="s">
        <v>250</v>
      </c>
      <c r="E596" s="6" t="s">
        <v>6679</v>
      </c>
      <c r="F596" s="8" t="s">
        <v>6680</v>
      </c>
      <c r="G596" s="17" t="n">
        <v>38.38</v>
      </c>
      <c r="H596" s="17" t="n">
        <v>32.08</v>
      </c>
      <c r="I596" s="17" t="n">
        <v>15.05</v>
      </c>
      <c r="J596" s="138" t="n">
        <v>130</v>
      </c>
      <c r="K596" s="6" t="s">
        <v>5367</v>
      </c>
      <c r="L596" s="6" t="n">
        <v>1</v>
      </c>
      <c r="M596" s="20"/>
      <c r="N596" s="14"/>
      <c r="O596" s="14"/>
      <c r="P596" s="14"/>
      <c r="Q596" s="14"/>
      <c r="R596" s="14"/>
      <c r="S596" s="14"/>
      <c r="T596" s="14"/>
      <c r="U596" s="14"/>
      <c r="V596" s="14"/>
      <c r="W596" s="14"/>
      <c r="X596" s="14"/>
      <c r="Y596" s="14"/>
      <c r="Z596" s="14"/>
      <c r="AA596" s="14"/>
      <c r="AB596" s="6" t="n">
        <v>1</v>
      </c>
      <c r="AC596" s="6" t="s">
        <v>286</v>
      </c>
      <c r="AD596" s="6" t="s">
        <v>5728</v>
      </c>
      <c r="AE596" s="14"/>
      <c r="AF596" s="14"/>
      <c r="AG596" s="14"/>
      <c r="AH596" s="14"/>
      <c r="AI596" s="10" t="n">
        <f aca="false">+H596-I596</f>
        <v>17.03</v>
      </c>
      <c r="AJ596" s="139" t="n">
        <f aca="false">+I596/H596</f>
        <v>0.469139650872818</v>
      </c>
      <c r="AK596" s="140" t="n">
        <f aca="false">IF(AB596&gt;=1,H596-I596,"on going")</f>
        <v>17.03</v>
      </c>
      <c r="AL596" s="2"/>
      <c r="AM596" s="142"/>
      <c r="AN596" s="142"/>
      <c r="AO596" s="141"/>
      <c r="AP596" s="141"/>
      <c r="AQ596" s="142"/>
      <c r="AR596" s="141"/>
      <c r="AS596" s="141"/>
      <c r="AT596" s="141"/>
      <c r="AU596" s="141"/>
      <c r="AV596" s="142"/>
      <c r="AW596" s="142"/>
      <c r="AX596" s="150"/>
      <c r="AY596" s="14"/>
      <c r="AZ596" s="14"/>
      <c r="BA596" s="13" t="str">
        <f aca="false">IF(I596=0,"NSP","Exe")</f>
        <v>Exe</v>
      </c>
      <c r="BB596" s="6" t="s">
        <v>253</v>
      </c>
      <c r="BC596" s="159"/>
      <c r="BD596" s="14"/>
    </row>
    <row collapsed="false" customFormat="false" customHeight="false" hidden="false" ht="15" outlineLevel="0" r="597">
      <c r="B597" s="6" t="s">
        <v>78</v>
      </c>
      <c r="C597" s="6" t="e">
        <f aca="false">IF(B597&lt;&gt;B596,VLOOKUP(B597,#REF!!$A$1:$B$21,2)*1000+1,C596+1)</f>
        <v>#REF!</v>
      </c>
      <c r="D597" s="6" t="s">
        <v>250</v>
      </c>
      <c r="E597" s="6" t="s">
        <v>6681</v>
      </c>
      <c r="F597" s="8" t="s">
        <v>6682</v>
      </c>
      <c r="G597" s="17" t="n">
        <v>30.04</v>
      </c>
      <c r="H597" s="17" t="n">
        <v>25.11</v>
      </c>
      <c r="I597" s="17" t="n">
        <v>8.06</v>
      </c>
      <c r="J597" s="138" t="n">
        <v>114</v>
      </c>
      <c r="K597" s="6" t="s">
        <v>5367</v>
      </c>
      <c r="L597" s="6" t="n">
        <v>1</v>
      </c>
      <c r="M597" s="20"/>
      <c r="N597" s="14"/>
      <c r="O597" s="14"/>
      <c r="P597" s="14"/>
      <c r="Q597" s="14"/>
      <c r="R597" s="14"/>
      <c r="S597" s="14"/>
      <c r="T597" s="14"/>
      <c r="U597" s="14"/>
      <c r="V597" s="14"/>
      <c r="W597" s="14"/>
      <c r="X597" s="14"/>
      <c r="Y597" s="14"/>
      <c r="Z597" s="14"/>
      <c r="AA597" s="14"/>
      <c r="AB597" s="6" t="n">
        <v>1</v>
      </c>
      <c r="AC597" s="6" t="s">
        <v>286</v>
      </c>
      <c r="AD597" s="6" t="s">
        <v>5728</v>
      </c>
      <c r="AE597" s="14"/>
      <c r="AF597" s="14"/>
      <c r="AG597" s="14"/>
      <c r="AH597" s="14"/>
      <c r="AI597" s="10" t="n">
        <f aca="false">+H597-I597</f>
        <v>17.05</v>
      </c>
      <c r="AJ597" s="139" t="n">
        <f aca="false">+I597/H597</f>
        <v>0.320987654320988</v>
      </c>
      <c r="AK597" s="140" t="n">
        <f aca="false">IF(AB597&gt;=1,H597-I597,"on going")</f>
        <v>17.05</v>
      </c>
      <c r="AL597" s="2"/>
      <c r="AM597" s="142"/>
      <c r="AN597" s="142"/>
      <c r="AO597" s="141"/>
      <c r="AP597" s="141"/>
      <c r="AQ597" s="142"/>
      <c r="AR597" s="141"/>
      <c r="AS597" s="141"/>
      <c r="AT597" s="141"/>
      <c r="AU597" s="141"/>
      <c r="AV597" s="142"/>
      <c r="AW597" s="142"/>
      <c r="AX597" s="142"/>
      <c r="AY597" s="14"/>
      <c r="AZ597" s="14"/>
      <c r="BA597" s="13" t="str">
        <f aca="false">IF(I597=0,"NSP","Exe")</f>
        <v>Exe</v>
      </c>
      <c r="BB597" s="6" t="s">
        <v>253</v>
      </c>
      <c r="BC597" s="20"/>
      <c r="BD597" s="14"/>
    </row>
    <row collapsed="false" customFormat="false" customHeight="false" hidden="false" ht="15" outlineLevel="0" r="598">
      <c r="B598" s="6" t="s">
        <v>78</v>
      </c>
      <c r="C598" s="6" t="e">
        <f aca="false">IF(B598&lt;&gt;B597,VLOOKUP(B598,#REF!!$A$1:$B$21,2)*1000+1,C597+1)</f>
        <v>#REF!</v>
      </c>
      <c r="D598" s="6" t="s">
        <v>250</v>
      </c>
      <c r="E598" s="6" t="s">
        <v>6683</v>
      </c>
      <c r="F598" s="8" t="s">
        <v>6684</v>
      </c>
      <c r="G598" s="17" t="n">
        <v>35.23</v>
      </c>
      <c r="H598" s="17" t="n">
        <v>29.45</v>
      </c>
      <c r="I598" s="17" t="n">
        <v>24.27</v>
      </c>
      <c r="J598" s="138" t="n">
        <v>308</v>
      </c>
      <c r="K598" s="6" t="s">
        <v>5367</v>
      </c>
      <c r="L598" s="6" t="n">
        <v>1</v>
      </c>
      <c r="M598" s="20"/>
      <c r="N598" s="14"/>
      <c r="O598" s="14"/>
      <c r="P598" s="14"/>
      <c r="Q598" s="14"/>
      <c r="R598" s="14"/>
      <c r="S598" s="14"/>
      <c r="T598" s="14"/>
      <c r="U598" s="14"/>
      <c r="V598" s="14"/>
      <c r="W598" s="14"/>
      <c r="X598" s="14"/>
      <c r="Y598" s="14"/>
      <c r="Z598" s="14"/>
      <c r="AA598" s="14"/>
      <c r="AB598" s="6" t="n">
        <v>1</v>
      </c>
      <c r="AC598" s="6" t="s">
        <v>286</v>
      </c>
      <c r="AD598" s="6" t="s">
        <v>5728</v>
      </c>
      <c r="AE598" s="14"/>
      <c r="AF598" s="14"/>
      <c r="AG598" s="14"/>
      <c r="AH598" s="14"/>
      <c r="AI598" s="10" t="n">
        <f aca="false">+H598-I598</f>
        <v>5.18</v>
      </c>
      <c r="AJ598" s="139" t="n">
        <f aca="false">+I598/H598</f>
        <v>0.824108658743633</v>
      </c>
      <c r="AK598" s="140" t="n">
        <f aca="false">IF(AB598&gt;=1,H598-I598,"on going")</f>
        <v>5.18</v>
      </c>
      <c r="AL598" s="2"/>
      <c r="AM598" s="142"/>
      <c r="AN598" s="142"/>
      <c r="AO598" s="141"/>
      <c r="AP598" s="141"/>
      <c r="AQ598" s="142"/>
      <c r="AR598" s="141"/>
      <c r="AS598" s="141"/>
      <c r="AT598" s="141"/>
      <c r="AU598" s="141"/>
      <c r="AV598" s="142"/>
      <c r="AW598" s="142"/>
      <c r="AX598" s="142"/>
      <c r="AY598" s="14"/>
      <c r="AZ598" s="14"/>
      <c r="BA598" s="13" t="str">
        <f aca="false">IF(I598=0,"NSP","Exe")</f>
        <v>Exe</v>
      </c>
      <c r="BB598" s="6" t="s">
        <v>253</v>
      </c>
      <c r="BC598" s="20"/>
      <c r="BD598" s="14"/>
    </row>
    <row collapsed="false" customFormat="false" customHeight="false" hidden="false" ht="15" outlineLevel="0" r="599">
      <c r="B599" s="6" t="s">
        <v>78</v>
      </c>
      <c r="C599" s="6" t="e">
        <f aca="false">IF(B599&lt;&gt;B598,VLOOKUP(B599,#REF!!$A$1:$B$21,2)*1000+1,C598+1)</f>
        <v>#REF!</v>
      </c>
      <c r="D599" s="6" t="s">
        <v>250</v>
      </c>
      <c r="E599" s="6" t="s">
        <v>6685</v>
      </c>
      <c r="F599" s="8" t="s">
        <v>6686</v>
      </c>
      <c r="G599" s="17" t="n">
        <v>45.02</v>
      </c>
      <c r="H599" s="17" t="n">
        <v>37.64</v>
      </c>
      <c r="I599" s="17" t="n">
        <v>26.29</v>
      </c>
      <c r="J599" s="138" t="n">
        <v>224</v>
      </c>
      <c r="K599" s="6" t="s">
        <v>5367</v>
      </c>
      <c r="L599" s="6" t="n">
        <v>1</v>
      </c>
      <c r="M599" s="20"/>
      <c r="N599" s="14"/>
      <c r="O599" s="14"/>
      <c r="P599" s="14"/>
      <c r="Q599" s="14"/>
      <c r="R599" s="14"/>
      <c r="S599" s="14"/>
      <c r="T599" s="14"/>
      <c r="U599" s="14"/>
      <c r="V599" s="14"/>
      <c r="W599" s="14"/>
      <c r="X599" s="14"/>
      <c r="Y599" s="14"/>
      <c r="Z599" s="14"/>
      <c r="AA599" s="14"/>
      <c r="AB599" s="6" t="n">
        <v>1</v>
      </c>
      <c r="AC599" s="6" t="s">
        <v>286</v>
      </c>
      <c r="AD599" s="6" t="s">
        <v>5728</v>
      </c>
      <c r="AE599" s="14"/>
      <c r="AF599" s="14"/>
      <c r="AG599" s="14"/>
      <c r="AH599" s="14"/>
      <c r="AI599" s="10" t="n">
        <f aca="false">+H599-I599</f>
        <v>11.35</v>
      </c>
      <c r="AJ599" s="139" t="n">
        <f aca="false">+I599/H599</f>
        <v>0.69845908607864</v>
      </c>
      <c r="AK599" s="140" t="n">
        <f aca="false">IF(AB599&gt;=1,H599-I599,"on going")</f>
        <v>11.35</v>
      </c>
      <c r="AL599" s="2"/>
      <c r="AM599" s="142"/>
      <c r="AN599" s="142"/>
      <c r="AO599" s="141"/>
      <c r="AP599" s="141"/>
      <c r="AQ599" s="142"/>
      <c r="AR599" s="141"/>
      <c r="AS599" s="141"/>
      <c r="AT599" s="141"/>
      <c r="AU599" s="141"/>
      <c r="AV599" s="141"/>
      <c r="AW599" s="141"/>
      <c r="AX599" s="141"/>
      <c r="AY599" s="14"/>
      <c r="AZ599" s="14"/>
      <c r="BA599" s="13" t="str">
        <f aca="false">IF(I599=0,"NSP","Exe")</f>
        <v>Exe</v>
      </c>
      <c r="BB599" s="6" t="s">
        <v>253</v>
      </c>
      <c r="BC599" s="20"/>
      <c r="BD599" s="14"/>
    </row>
    <row collapsed="false" customFormat="false" customHeight="false" hidden="false" ht="15" outlineLevel="0" r="600">
      <c r="B600" s="6" t="s">
        <v>78</v>
      </c>
      <c r="C600" s="6" t="e">
        <f aca="false">IF(B600&lt;&gt;B599,VLOOKUP(B600,#REF!!$A$1:$B$21,2)*1000+1,C599+1)</f>
        <v>#REF!</v>
      </c>
      <c r="D600" s="6" t="s">
        <v>250</v>
      </c>
      <c r="E600" s="6" t="s">
        <v>343</v>
      </c>
      <c r="F600" s="8" t="s">
        <v>344</v>
      </c>
      <c r="G600" s="17" t="n">
        <v>45</v>
      </c>
      <c r="H600" s="17" t="n">
        <v>37.62</v>
      </c>
      <c r="I600" s="17" t="n">
        <v>13.04</v>
      </c>
      <c r="J600" s="138" t="n">
        <v>333</v>
      </c>
      <c r="K600" s="6" t="s">
        <v>5367</v>
      </c>
      <c r="L600" s="6" t="n">
        <v>1</v>
      </c>
      <c r="M600" s="20"/>
      <c r="N600" s="14"/>
      <c r="O600" s="14"/>
      <c r="P600" s="14"/>
      <c r="Q600" s="14"/>
      <c r="R600" s="14"/>
      <c r="S600" s="14"/>
      <c r="T600" s="14"/>
      <c r="U600" s="14"/>
      <c r="V600" s="14"/>
      <c r="W600" s="14"/>
      <c r="X600" s="14"/>
      <c r="Y600" s="14"/>
      <c r="Z600" s="14"/>
      <c r="AA600" s="14"/>
      <c r="AB600" s="6"/>
      <c r="AC600" s="6" t="s">
        <v>286</v>
      </c>
      <c r="AD600" s="6" t="s">
        <v>5728</v>
      </c>
      <c r="AE600" s="14"/>
      <c r="AF600" s="14"/>
      <c r="AG600" s="14"/>
      <c r="AH600" s="14"/>
      <c r="AI600" s="10" t="n">
        <f aca="false">+H600-I600</f>
        <v>24.58</v>
      </c>
      <c r="AJ600" s="139" t="n">
        <f aca="false">+I600/H600</f>
        <v>0.34662413609782</v>
      </c>
      <c r="AK600" s="140" t="n">
        <f aca="false">IF(AB600&gt;=1,H600-I600,"on going")</f>
        <v>0</v>
      </c>
      <c r="AL600" s="2"/>
      <c r="AM600" s="142"/>
      <c r="AN600" s="142"/>
      <c r="AO600" s="141"/>
      <c r="AP600" s="141"/>
      <c r="AQ600" s="142"/>
      <c r="AR600" s="141"/>
      <c r="AS600" s="141"/>
      <c r="AT600" s="141"/>
      <c r="AU600" s="141"/>
      <c r="AV600" s="141"/>
      <c r="AW600" s="141"/>
      <c r="AX600" s="141"/>
      <c r="AY600" s="14"/>
      <c r="AZ600" s="14"/>
      <c r="BA600" s="13" t="str">
        <f aca="false">IF(I600=0,"NSP","Exe")</f>
        <v>Exe</v>
      </c>
      <c r="BB600" s="6" t="s">
        <v>253</v>
      </c>
      <c r="BC600" s="20"/>
      <c r="BD600" s="14"/>
    </row>
    <row collapsed="false" customFormat="false" customHeight="false" hidden="false" ht="15" outlineLevel="0" r="601">
      <c r="B601" s="6" t="s">
        <v>78</v>
      </c>
      <c r="C601" s="6" t="e">
        <f aca="false">IF(B601&lt;&gt;B600,VLOOKUP(B601,#REF!!$A$1:$B$21,2)*1000+1,C600+1)</f>
        <v>#REF!</v>
      </c>
      <c r="D601" s="6" t="s">
        <v>250</v>
      </c>
      <c r="E601" s="6" t="s">
        <v>6687</v>
      </c>
      <c r="F601" s="8" t="s">
        <v>6688</v>
      </c>
      <c r="G601" s="17" t="n">
        <v>37.66</v>
      </c>
      <c r="H601" s="17" t="n">
        <v>31.48</v>
      </c>
      <c r="I601" s="17" t="n">
        <v>0</v>
      </c>
      <c r="J601" s="138" t="n">
        <v>197</v>
      </c>
      <c r="K601" s="6" t="s">
        <v>5367</v>
      </c>
      <c r="L601" s="6" t="n">
        <v>1</v>
      </c>
      <c r="M601" s="20"/>
      <c r="N601" s="14"/>
      <c r="O601" s="14"/>
      <c r="P601" s="14"/>
      <c r="Q601" s="14"/>
      <c r="R601" s="14"/>
      <c r="S601" s="14"/>
      <c r="T601" s="14"/>
      <c r="U601" s="14"/>
      <c r="V601" s="14"/>
      <c r="W601" s="14"/>
      <c r="X601" s="14"/>
      <c r="Y601" s="14"/>
      <c r="Z601" s="14"/>
      <c r="AA601" s="14"/>
      <c r="AB601" s="6"/>
      <c r="AC601" s="6" t="s">
        <v>286</v>
      </c>
      <c r="AD601" s="6" t="s">
        <v>5728</v>
      </c>
      <c r="AE601" s="14"/>
      <c r="AF601" s="14"/>
      <c r="AG601" s="14"/>
      <c r="AH601" s="14"/>
      <c r="AI601" s="10" t="n">
        <f aca="false">+H601-I601</f>
        <v>31.48</v>
      </c>
      <c r="AJ601" s="139" t="n">
        <f aca="false">+I601/H601</f>
        <v>0</v>
      </c>
      <c r="AK601" s="140" t="n">
        <f aca="false">IF(AB601&gt;=1,H601-I601,"on going")</f>
        <v>0</v>
      </c>
      <c r="AL601" s="2"/>
      <c r="AM601" s="142"/>
      <c r="AN601" s="142"/>
      <c r="AO601" s="141"/>
      <c r="AP601" s="141"/>
      <c r="AQ601" s="142"/>
      <c r="AR601" s="141"/>
      <c r="AS601" s="141"/>
      <c r="AT601" s="141"/>
      <c r="AU601" s="141"/>
      <c r="AV601" s="141"/>
      <c r="AW601" s="141"/>
      <c r="AX601" s="141"/>
      <c r="AY601" s="14"/>
      <c r="AZ601" s="14"/>
      <c r="BA601" s="13" t="str">
        <f aca="false">IF(I601=0,"NSP","Exe")</f>
        <v>NSP</v>
      </c>
      <c r="BB601" s="6" t="s">
        <v>253</v>
      </c>
      <c r="BC601" s="20"/>
      <c r="BD601" s="14"/>
    </row>
    <row collapsed="false" customFormat="false" customHeight="false" hidden="false" ht="15" outlineLevel="0" r="602">
      <c r="B602" s="6" t="s">
        <v>78</v>
      </c>
      <c r="C602" s="6" t="e">
        <f aca="false">IF(B602&lt;&gt;B601,VLOOKUP(B602,#REF!!$A$1:$B$21,2)*1000+1,C601+1)</f>
        <v>#REF!</v>
      </c>
      <c r="D602" s="6" t="s">
        <v>250</v>
      </c>
      <c r="E602" s="6" t="s">
        <v>6689</v>
      </c>
      <c r="F602" s="8" t="s">
        <v>6690</v>
      </c>
      <c r="G602" s="17" t="n">
        <v>38.98</v>
      </c>
      <c r="H602" s="17" t="n">
        <v>32.59</v>
      </c>
      <c r="I602" s="17" t="n">
        <v>32.59</v>
      </c>
      <c r="J602" s="138" t="n">
        <v>329</v>
      </c>
      <c r="K602" s="6" t="s">
        <v>5367</v>
      </c>
      <c r="L602" s="6" t="n">
        <v>1</v>
      </c>
      <c r="M602" s="20"/>
      <c r="N602" s="14"/>
      <c r="O602" s="14"/>
      <c r="P602" s="14"/>
      <c r="Q602" s="14"/>
      <c r="R602" s="14"/>
      <c r="S602" s="14"/>
      <c r="T602" s="14"/>
      <c r="U602" s="14"/>
      <c r="V602" s="14"/>
      <c r="W602" s="14"/>
      <c r="X602" s="14"/>
      <c r="Y602" s="14"/>
      <c r="Z602" s="14"/>
      <c r="AA602" s="14"/>
      <c r="AB602" s="6" t="n">
        <v>1</v>
      </c>
      <c r="AC602" s="6" t="s">
        <v>286</v>
      </c>
      <c r="AD602" s="6" t="s">
        <v>5728</v>
      </c>
      <c r="AE602" s="14"/>
      <c r="AF602" s="14"/>
      <c r="AG602" s="14"/>
      <c r="AH602" s="14"/>
      <c r="AI602" s="10" t="n">
        <f aca="false">+H602-I602</f>
        <v>0</v>
      </c>
      <c r="AJ602" s="139" t="n">
        <f aca="false">+I602/H602</f>
        <v>1</v>
      </c>
      <c r="AK602" s="140" t="n">
        <f aca="false">IF(AB602&gt;=1,H602-I602,"on going")</f>
        <v>0</v>
      </c>
      <c r="AL602" s="2"/>
      <c r="AM602" s="142"/>
      <c r="AN602" s="142"/>
      <c r="AO602" s="141"/>
      <c r="AP602" s="141"/>
      <c r="AQ602" s="142"/>
      <c r="AR602" s="141"/>
      <c r="AS602" s="141"/>
      <c r="AT602" s="141"/>
      <c r="AU602" s="141"/>
      <c r="AV602" s="141"/>
      <c r="AW602" s="141"/>
      <c r="AX602" s="141"/>
      <c r="AY602" s="21"/>
      <c r="AZ602" s="14"/>
      <c r="BA602" s="13" t="str">
        <f aca="false">IF(I602=0,"NSP","Exe")</f>
        <v>Exe</v>
      </c>
      <c r="BB602" s="6" t="s">
        <v>253</v>
      </c>
      <c r="BC602" s="20"/>
      <c r="BD602" s="14"/>
    </row>
    <row collapsed="false" customFormat="false" customHeight="false" hidden="false" ht="15" outlineLevel="0" r="603">
      <c r="B603" s="6" t="s">
        <v>78</v>
      </c>
      <c r="C603" s="6" t="e">
        <f aca="false">IF(B603&lt;&gt;B602,VLOOKUP(B603,#REF!!$A$1:$B$21,2)*1000+1,C602+1)</f>
        <v>#REF!</v>
      </c>
      <c r="D603" s="6" t="s">
        <v>250</v>
      </c>
      <c r="E603" s="6" t="s">
        <v>6691</v>
      </c>
      <c r="F603" s="8" t="s">
        <v>6692</v>
      </c>
      <c r="G603" s="17" t="n">
        <v>23.06</v>
      </c>
      <c r="H603" s="17" t="n">
        <v>19.28</v>
      </c>
      <c r="I603" s="17" t="n">
        <v>19.28</v>
      </c>
      <c r="J603" s="138" t="n">
        <v>316</v>
      </c>
      <c r="K603" s="6" t="s">
        <v>5367</v>
      </c>
      <c r="L603" s="6" t="n">
        <v>1</v>
      </c>
      <c r="M603" s="20"/>
      <c r="N603" s="14"/>
      <c r="O603" s="14"/>
      <c r="P603" s="14"/>
      <c r="Q603" s="14"/>
      <c r="R603" s="14"/>
      <c r="S603" s="14"/>
      <c r="T603" s="14"/>
      <c r="U603" s="14"/>
      <c r="V603" s="14"/>
      <c r="W603" s="14"/>
      <c r="X603" s="14"/>
      <c r="Y603" s="14"/>
      <c r="Z603" s="14"/>
      <c r="AA603" s="14"/>
      <c r="AB603" s="6" t="n">
        <v>1</v>
      </c>
      <c r="AC603" s="6" t="s">
        <v>286</v>
      </c>
      <c r="AD603" s="6" t="s">
        <v>5728</v>
      </c>
      <c r="AE603" s="14"/>
      <c r="AF603" s="14"/>
      <c r="AG603" s="14"/>
      <c r="AH603" s="14"/>
      <c r="AI603" s="10" t="n">
        <f aca="false">+H603-I603</f>
        <v>0</v>
      </c>
      <c r="AJ603" s="139" t="n">
        <f aca="false">+I603/H603</f>
        <v>1</v>
      </c>
      <c r="AK603" s="140" t="n">
        <f aca="false">IF(AB603&gt;=1,H603-I603,"on going")</f>
        <v>0</v>
      </c>
      <c r="AL603" s="2"/>
      <c r="AM603" s="142"/>
      <c r="AN603" s="142"/>
      <c r="AO603" s="141"/>
      <c r="AP603" s="141"/>
      <c r="AQ603" s="142"/>
      <c r="AR603" s="141"/>
      <c r="AS603" s="141"/>
      <c r="AT603" s="141"/>
      <c r="AU603" s="141"/>
      <c r="AV603" s="141"/>
      <c r="AW603" s="141"/>
      <c r="AX603" s="141"/>
      <c r="AY603" s="14"/>
      <c r="AZ603" s="14"/>
      <c r="BA603" s="13" t="str">
        <f aca="false">IF(I603=0,"NSP","Exe")</f>
        <v>Exe</v>
      </c>
      <c r="BB603" s="6" t="s">
        <v>253</v>
      </c>
      <c r="BC603" s="20"/>
      <c r="BD603" s="14"/>
    </row>
    <row collapsed="false" customFormat="false" customHeight="false" hidden="false" ht="15" outlineLevel="0" r="604">
      <c r="B604" s="6" t="s">
        <v>78</v>
      </c>
      <c r="C604" s="6" t="e">
        <f aca="false">IF(B604&lt;&gt;B603,VLOOKUP(B604,#REF!!$A$1:$B$21,2)*1000+1,C603+1)</f>
        <v>#REF!</v>
      </c>
      <c r="D604" s="6" t="s">
        <v>250</v>
      </c>
      <c r="E604" s="6" t="s">
        <v>6693</v>
      </c>
      <c r="F604" s="8" t="s">
        <v>6694</v>
      </c>
      <c r="G604" s="17" t="n">
        <v>42.17</v>
      </c>
      <c r="H604" s="17" t="n">
        <v>35.25</v>
      </c>
      <c r="I604" s="17" t="n">
        <v>17.66</v>
      </c>
      <c r="J604" s="138" t="n">
        <v>295</v>
      </c>
      <c r="K604" s="6" t="s">
        <v>5367</v>
      </c>
      <c r="L604" s="6" t="n">
        <v>1</v>
      </c>
      <c r="M604" s="20"/>
      <c r="N604" s="14"/>
      <c r="O604" s="14"/>
      <c r="P604" s="14"/>
      <c r="Q604" s="14"/>
      <c r="R604" s="14"/>
      <c r="S604" s="14"/>
      <c r="T604" s="14"/>
      <c r="U604" s="14"/>
      <c r="V604" s="14"/>
      <c r="W604" s="14"/>
      <c r="X604" s="14"/>
      <c r="Y604" s="14"/>
      <c r="Z604" s="14"/>
      <c r="AA604" s="14"/>
      <c r="AB604" s="6" t="n">
        <v>1</v>
      </c>
      <c r="AC604" s="6" t="s">
        <v>286</v>
      </c>
      <c r="AD604" s="6" t="s">
        <v>5728</v>
      </c>
      <c r="AE604" s="14"/>
      <c r="AF604" s="14"/>
      <c r="AG604" s="14"/>
      <c r="AH604" s="14"/>
      <c r="AI604" s="10" t="n">
        <f aca="false">+H604-I604</f>
        <v>17.59</v>
      </c>
      <c r="AJ604" s="139" t="n">
        <f aca="false">+I604/H604</f>
        <v>0.500992907801418</v>
      </c>
      <c r="AK604" s="140" t="n">
        <f aca="false">IF(AB604&gt;=1,H604-I604,"on going")</f>
        <v>17.59</v>
      </c>
      <c r="AL604" s="2"/>
      <c r="AM604" s="142"/>
      <c r="AN604" s="142"/>
      <c r="AO604" s="141"/>
      <c r="AP604" s="141"/>
      <c r="AQ604" s="142"/>
      <c r="AR604" s="141"/>
      <c r="AS604" s="141"/>
      <c r="AT604" s="141"/>
      <c r="AU604" s="141"/>
      <c r="AV604" s="141"/>
      <c r="AW604" s="141"/>
      <c r="AX604" s="153"/>
      <c r="AY604" s="14"/>
      <c r="AZ604" s="14"/>
      <c r="BA604" s="13" t="str">
        <f aca="false">IF(I604=0,"NSP","Exe")</f>
        <v>Exe</v>
      </c>
      <c r="BB604" s="6" t="s">
        <v>253</v>
      </c>
      <c r="BC604" s="20"/>
      <c r="BD604" s="14"/>
    </row>
    <row collapsed="false" customFormat="false" customHeight="false" hidden="false" ht="15" outlineLevel="0" r="605">
      <c r="B605" s="6" t="s">
        <v>78</v>
      </c>
      <c r="C605" s="6" t="e">
        <f aca="false">IF(B605&lt;&gt;B604,VLOOKUP(B605,#REF!!$A$1:$B$21,2)*1000+1,C604+1)</f>
        <v>#REF!</v>
      </c>
      <c r="D605" s="6" t="s">
        <v>250</v>
      </c>
      <c r="E605" s="6" t="s">
        <v>6695</v>
      </c>
      <c r="F605" s="8" t="s">
        <v>6696</v>
      </c>
      <c r="G605" s="17" t="n">
        <v>28.52</v>
      </c>
      <c r="H605" s="17" t="n">
        <v>23.85</v>
      </c>
      <c r="I605" s="17" t="n">
        <v>16.55</v>
      </c>
      <c r="J605" s="138" t="n">
        <v>199</v>
      </c>
      <c r="K605" s="6" t="s">
        <v>5367</v>
      </c>
      <c r="L605" s="6" t="n">
        <v>1</v>
      </c>
      <c r="M605" s="20"/>
      <c r="N605" s="14"/>
      <c r="O605" s="14"/>
      <c r="P605" s="14"/>
      <c r="Q605" s="14"/>
      <c r="R605" s="14"/>
      <c r="S605" s="14"/>
      <c r="T605" s="14"/>
      <c r="U605" s="14"/>
      <c r="V605" s="14"/>
      <c r="W605" s="14"/>
      <c r="X605" s="14"/>
      <c r="Y605" s="14"/>
      <c r="Z605" s="14"/>
      <c r="AA605" s="14"/>
      <c r="AB605" s="6" t="n">
        <v>1</v>
      </c>
      <c r="AC605" s="6" t="s">
        <v>286</v>
      </c>
      <c r="AD605" s="6" t="s">
        <v>5728</v>
      </c>
      <c r="AE605" s="14"/>
      <c r="AF605" s="14"/>
      <c r="AG605" s="14"/>
      <c r="AH605" s="14"/>
      <c r="AI605" s="10" t="n">
        <f aca="false">+H605-I605</f>
        <v>7.3</v>
      </c>
      <c r="AJ605" s="139" t="n">
        <f aca="false">+I605/H605</f>
        <v>0.693920335429769</v>
      </c>
      <c r="AK605" s="140" t="n">
        <f aca="false">IF(AB605&gt;=1,H605-I605,"on going")</f>
        <v>7.3</v>
      </c>
      <c r="AL605" s="2"/>
      <c r="AM605" s="142"/>
      <c r="AN605" s="142"/>
      <c r="AO605" s="141"/>
      <c r="AP605" s="141"/>
      <c r="AQ605" s="142"/>
      <c r="AR605" s="141"/>
      <c r="AS605" s="141"/>
      <c r="AT605" s="141"/>
      <c r="AU605" s="141"/>
      <c r="AV605" s="141"/>
      <c r="AW605" s="141"/>
      <c r="AX605" s="141"/>
      <c r="AY605" s="14"/>
      <c r="AZ605" s="14"/>
      <c r="BA605" s="13" t="str">
        <f aca="false">IF(I605=0,"NSP","Exe")</f>
        <v>Exe</v>
      </c>
      <c r="BB605" s="6" t="s">
        <v>253</v>
      </c>
      <c r="BC605" s="20"/>
      <c r="BD605" s="14"/>
    </row>
    <row collapsed="false" customFormat="false" customHeight="false" hidden="false" ht="15" outlineLevel="0" r="606">
      <c r="B606" s="6" t="s">
        <v>78</v>
      </c>
      <c r="C606" s="6" t="e">
        <f aca="false">IF(B606&lt;&gt;B605,VLOOKUP(B606,#REF!!$A$1:$B$21,2)*1000+1,C605+1)</f>
        <v>#REF!</v>
      </c>
      <c r="D606" s="6" t="s">
        <v>250</v>
      </c>
      <c r="E606" s="6" t="s">
        <v>6697</v>
      </c>
      <c r="F606" s="8" t="s">
        <v>6698</v>
      </c>
      <c r="G606" s="17" t="n">
        <v>20.71</v>
      </c>
      <c r="H606" s="17" t="n">
        <v>17.31</v>
      </c>
      <c r="I606" s="17" t="n">
        <v>0</v>
      </c>
      <c r="J606" s="138" t="n">
        <v>191</v>
      </c>
      <c r="K606" s="6" t="s">
        <v>5367</v>
      </c>
      <c r="L606" s="6" t="n">
        <v>1</v>
      </c>
      <c r="M606" s="20"/>
      <c r="N606" s="14"/>
      <c r="O606" s="14"/>
      <c r="P606" s="14"/>
      <c r="Q606" s="14"/>
      <c r="R606" s="14"/>
      <c r="S606" s="14"/>
      <c r="T606" s="14"/>
      <c r="U606" s="14"/>
      <c r="V606" s="14"/>
      <c r="W606" s="14"/>
      <c r="X606" s="14"/>
      <c r="Y606" s="14"/>
      <c r="Z606" s="14"/>
      <c r="AA606" s="14"/>
      <c r="AB606" s="6"/>
      <c r="AC606" s="6" t="s">
        <v>286</v>
      </c>
      <c r="AD606" s="6" t="s">
        <v>5728</v>
      </c>
      <c r="AE606" s="14"/>
      <c r="AF606" s="14"/>
      <c r="AG606" s="14"/>
      <c r="AH606" s="14"/>
      <c r="AI606" s="10" t="n">
        <f aca="false">+H606-I606</f>
        <v>17.31</v>
      </c>
      <c r="AJ606" s="139" t="n">
        <f aca="false">+I606/H606</f>
        <v>0</v>
      </c>
      <c r="AK606" s="140" t="n">
        <f aca="false">IF(AB606&gt;=1,H606-I606,"on going")</f>
        <v>0</v>
      </c>
      <c r="AL606" s="2"/>
      <c r="AM606" s="142"/>
      <c r="AN606" s="142"/>
      <c r="AO606" s="141"/>
      <c r="AP606" s="141"/>
      <c r="AQ606" s="142"/>
      <c r="AR606" s="141"/>
      <c r="AS606" s="141"/>
      <c r="AT606" s="141"/>
      <c r="AU606" s="141"/>
      <c r="AV606" s="141"/>
      <c r="AW606" s="141"/>
      <c r="AX606" s="141"/>
      <c r="AY606" s="14"/>
      <c r="AZ606" s="14"/>
      <c r="BA606" s="13" t="str">
        <f aca="false">IF(I606=0,"NSP","Exe")</f>
        <v>NSP</v>
      </c>
      <c r="BB606" s="6" t="s">
        <v>253</v>
      </c>
      <c r="BC606" s="20"/>
      <c r="BD606" s="14"/>
    </row>
    <row collapsed="false" customFormat="false" customHeight="false" hidden="false" ht="15" outlineLevel="0" r="607">
      <c r="B607" s="6" t="s">
        <v>78</v>
      </c>
      <c r="C607" s="6" t="e">
        <f aca="false">IF(B607&lt;&gt;B606,VLOOKUP(B607,#REF!!$A$1:$B$21,2)*1000+1,C606+1)</f>
        <v>#REF!</v>
      </c>
      <c r="D607" s="6" t="s">
        <v>250</v>
      </c>
      <c r="E607" s="6" t="s">
        <v>6699</v>
      </c>
      <c r="F607" s="8" t="s">
        <v>6700</v>
      </c>
      <c r="G607" s="17" t="n">
        <v>33.38</v>
      </c>
      <c r="H607" s="17" t="n">
        <v>27.9</v>
      </c>
      <c r="I607" s="17" t="n">
        <v>12.48</v>
      </c>
      <c r="J607" s="138" t="n">
        <v>485</v>
      </c>
      <c r="K607" s="6" t="s">
        <v>5367</v>
      </c>
      <c r="L607" s="6" t="n">
        <v>1</v>
      </c>
      <c r="M607" s="20"/>
      <c r="N607" s="14"/>
      <c r="O607" s="14"/>
      <c r="P607" s="14"/>
      <c r="Q607" s="14"/>
      <c r="R607" s="14"/>
      <c r="S607" s="14"/>
      <c r="T607" s="14"/>
      <c r="U607" s="14"/>
      <c r="V607" s="14"/>
      <c r="W607" s="14"/>
      <c r="X607" s="14"/>
      <c r="Y607" s="14"/>
      <c r="Z607" s="14"/>
      <c r="AA607" s="14"/>
      <c r="AB607" s="6" t="n">
        <v>1</v>
      </c>
      <c r="AC607" s="6" t="s">
        <v>286</v>
      </c>
      <c r="AD607" s="6" t="s">
        <v>5728</v>
      </c>
      <c r="AE607" s="14"/>
      <c r="AF607" s="14"/>
      <c r="AG607" s="14"/>
      <c r="AH607" s="14"/>
      <c r="AI607" s="10" t="n">
        <f aca="false">+H607-I607</f>
        <v>15.42</v>
      </c>
      <c r="AJ607" s="139" t="n">
        <f aca="false">+I607/H607</f>
        <v>0.447311827956989</v>
      </c>
      <c r="AK607" s="140" t="n">
        <f aca="false">IF(AB607&gt;=1,H607-I607,"on going")</f>
        <v>15.42</v>
      </c>
      <c r="AL607" s="2"/>
      <c r="AM607" s="142"/>
      <c r="AN607" s="142"/>
      <c r="AO607" s="141"/>
      <c r="AP607" s="141"/>
      <c r="AQ607" s="142"/>
      <c r="AR607" s="141"/>
      <c r="AS607" s="141"/>
      <c r="AT607" s="141"/>
      <c r="AU607" s="141"/>
      <c r="AV607" s="141"/>
      <c r="AW607" s="141"/>
      <c r="AX607" s="141"/>
      <c r="AY607" s="14"/>
      <c r="AZ607" s="14"/>
      <c r="BA607" s="13" t="str">
        <f aca="false">IF(I607=0,"NSP","Exe")</f>
        <v>Exe</v>
      </c>
      <c r="BB607" s="6" t="s">
        <v>253</v>
      </c>
      <c r="BC607" s="20"/>
      <c r="BD607" s="14"/>
    </row>
    <row collapsed="false" customFormat="false" customHeight="false" hidden="false" ht="15" outlineLevel="0" r="608">
      <c r="B608" s="6" t="s">
        <v>78</v>
      </c>
      <c r="C608" s="6" t="e">
        <f aca="false">IF(B608&lt;&gt;B607,VLOOKUP(B608,#REF!!$A$1:$B$21,2)*1000+1,C607+1)</f>
        <v>#REF!</v>
      </c>
      <c r="D608" s="6" t="s">
        <v>250</v>
      </c>
      <c r="E608" s="6" t="s">
        <v>6701</v>
      </c>
      <c r="F608" s="8" t="s">
        <v>6702</v>
      </c>
      <c r="G608" s="17" t="n">
        <v>22.76</v>
      </c>
      <c r="H608" s="17" t="n">
        <v>19.03</v>
      </c>
      <c r="I608" s="17" t="n">
        <v>12.78</v>
      </c>
      <c r="J608" s="138" t="n">
        <v>194</v>
      </c>
      <c r="K608" s="6" t="s">
        <v>5367</v>
      </c>
      <c r="L608" s="6" t="n">
        <v>1</v>
      </c>
      <c r="M608" s="20"/>
      <c r="N608" s="14"/>
      <c r="O608" s="14"/>
      <c r="P608" s="14"/>
      <c r="Q608" s="14"/>
      <c r="R608" s="14"/>
      <c r="S608" s="14"/>
      <c r="T608" s="14"/>
      <c r="U608" s="14"/>
      <c r="V608" s="14"/>
      <c r="W608" s="14"/>
      <c r="X608" s="14"/>
      <c r="Y608" s="14"/>
      <c r="Z608" s="14"/>
      <c r="AA608" s="14"/>
      <c r="AB608" s="6" t="n">
        <v>1</v>
      </c>
      <c r="AC608" s="6" t="s">
        <v>286</v>
      </c>
      <c r="AD608" s="6" t="s">
        <v>5728</v>
      </c>
      <c r="AE608" s="14"/>
      <c r="AF608" s="14"/>
      <c r="AG608" s="14"/>
      <c r="AH608" s="14"/>
      <c r="AI608" s="10" t="n">
        <f aca="false">+H608-I608</f>
        <v>6.25</v>
      </c>
      <c r="AJ608" s="139" t="n">
        <f aca="false">+I608/H608</f>
        <v>0.671571203363111</v>
      </c>
      <c r="AK608" s="140" t="n">
        <f aca="false">IF(AB608&gt;=1,H608-I608,"on going")</f>
        <v>6.25</v>
      </c>
      <c r="AL608" s="2"/>
      <c r="AM608" s="142"/>
      <c r="AN608" s="142"/>
      <c r="AO608" s="141"/>
      <c r="AP608" s="141"/>
      <c r="AQ608" s="142"/>
      <c r="AR608" s="141"/>
      <c r="AS608" s="141"/>
      <c r="AT608" s="141"/>
      <c r="AU608" s="142"/>
      <c r="AV608" s="141"/>
      <c r="AW608" s="141"/>
      <c r="AX608" s="141"/>
      <c r="AY608" s="14"/>
      <c r="AZ608" s="14"/>
      <c r="BA608" s="13" t="str">
        <f aca="false">IF(I608=0,"NSP","Exe")</f>
        <v>Exe</v>
      </c>
      <c r="BB608" s="6" t="s">
        <v>253</v>
      </c>
      <c r="BC608" s="20"/>
      <c r="BD608" s="14"/>
    </row>
    <row collapsed="false" customFormat="false" customHeight="false" hidden="false" ht="15" outlineLevel="0" r="609">
      <c r="B609" s="6" t="s">
        <v>78</v>
      </c>
      <c r="C609" s="6" t="e">
        <f aca="false">IF(B609&lt;&gt;B608,VLOOKUP(B609,#REF!!$A$1:$B$21,2)*1000+1,C608+1)</f>
        <v>#REF!</v>
      </c>
      <c r="D609" s="6" t="s">
        <v>250</v>
      </c>
      <c r="E609" s="6" t="s">
        <v>318</v>
      </c>
      <c r="F609" s="8" t="s">
        <v>319</v>
      </c>
      <c r="G609" s="17" t="n">
        <v>23.98</v>
      </c>
      <c r="H609" s="17" t="n">
        <v>20.05</v>
      </c>
      <c r="I609" s="17" t="n">
        <v>5.69</v>
      </c>
      <c r="J609" s="138" t="n">
        <v>183</v>
      </c>
      <c r="K609" s="6" t="s">
        <v>5367</v>
      </c>
      <c r="L609" s="6" t="n">
        <v>1</v>
      </c>
      <c r="M609" s="20"/>
      <c r="N609" s="14"/>
      <c r="O609" s="14"/>
      <c r="P609" s="14"/>
      <c r="Q609" s="14"/>
      <c r="R609" s="14"/>
      <c r="S609" s="14"/>
      <c r="T609" s="14"/>
      <c r="U609" s="14"/>
      <c r="V609" s="14"/>
      <c r="W609" s="14"/>
      <c r="X609" s="14"/>
      <c r="Y609" s="14"/>
      <c r="Z609" s="14"/>
      <c r="AA609" s="14"/>
      <c r="AB609" s="6"/>
      <c r="AC609" s="6" t="s">
        <v>286</v>
      </c>
      <c r="AD609" s="6" t="s">
        <v>5728</v>
      </c>
      <c r="AE609" s="14"/>
      <c r="AF609" s="14"/>
      <c r="AG609" s="14"/>
      <c r="AH609" s="14"/>
      <c r="AI609" s="10" t="n">
        <f aca="false">+H609-I609</f>
        <v>14.36</v>
      </c>
      <c r="AJ609" s="139" t="n">
        <f aca="false">+I609/H609</f>
        <v>0.283790523690773</v>
      </c>
      <c r="AK609" s="140" t="n">
        <f aca="false">IF(AB609&gt;=1,H609-I609,"on going")</f>
        <v>0</v>
      </c>
      <c r="AL609" s="2"/>
      <c r="AM609" s="142"/>
      <c r="AN609" s="142"/>
      <c r="AO609" s="141"/>
      <c r="AP609" s="141"/>
      <c r="AQ609" s="142"/>
      <c r="AR609" s="141"/>
      <c r="AS609" s="141"/>
      <c r="AT609" s="141"/>
      <c r="AU609" s="142"/>
      <c r="AV609" s="141"/>
      <c r="AW609" s="141"/>
      <c r="AX609" s="141"/>
      <c r="AY609" s="14"/>
      <c r="AZ609" s="14"/>
      <c r="BA609" s="13" t="str">
        <f aca="false">IF(I609=0,"NSP","Exe")</f>
        <v>Exe</v>
      </c>
      <c r="BB609" s="6" t="s">
        <v>253</v>
      </c>
      <c r="BC609" s="20"/>
      <c r="BD609" s="14"/>
    </row>
    <row collapsed="false" customFormat="false" customHeight="false" hidden="false" ht="15" outlineLevel="0" r="610">
      <c r="B610" s="6" t="s">
        <v>78</v>
      </c>
      <c r="C610" s="6" t="e">
        <f aca="false">IF(B610&lt;&gt;B609,VLOOKUP(B610,#REF!!$A$1:$B$21,2)*1000+1,C609+1)</f>
        <v>#REF!</v>
      </c>
      <c r="D610" s="6" t="s">
        <v>250</v>
      </c>
      <c r="E610" s="6" t="s">
        <v>300</v>
      </c>
      <c r="F610" s="8" t="s">
        <v>301</v>
      </c>
      <c r="G610" s="17" t="n">
        <v>19.23</v>
      </c>
      <c r="H610" s="17" t="n">
        <v>16.07</v>
      </c>
      <c r="I610" s="17" t="n">
        <v>3.04</v>
      </c>
      <c r="J610" s="138" t="n">
        <v>157</v>
      </c>
      <c r="K610" s="6" t="s">
        <v>5367</v>
      </c>
      <c r="L610" s="6" t="n">
        <v>1</v>
      </c>
      <c r="M610" s="20"/>
      <c r="N610" s="14"/>
      <c r="O610" s="14"/>
      <c r="P610" s="14"/>
      <c r="Q610" s="14"/>
      <c r="R610" s="14"/>
      <c r="S610" s="14"/>
      <c r="T610" s="14"/>
      <c r="U610" s="14"/>
      <c r="V610" s="14"/>
      <c r="W610" s="14"/>
      <c r="X610" s="14"/>
      <c r="Y610" s="14"/>
      <c r="Z610" s="14"/>
      <c r="AA610" s="14"/>
      <c r="AB610" s="6"/>
      <c r="AC610" s="6" t="s">
        <v>286</v>
      </c>
      <c r="AD610" s="6" t="s">
        <v>5728</v>
      </c>
      <c r="AE610" s="14"/>
      <c r="AF610" s="14"/>
      <c r="AG610" s="14"/>
      <c r="AH610" s="14"/>
      <c r="AI610" s="10" t="n">
        <f aca="false">+H610-I610</f>
        <v>13.03</v>
      </c>
      <c r="AJ610" s="139" t="n">
        <f aca="false">+I610/H610</f>
        <v>0.189172370877411</v>
      </c>
      <c r="AK610" s="140" t="n">
        <f aca="false">IF(AB610&gt;=1,H610-I610,"on going")</f>
        <v>0</v>
      </c>
      <c r="AL610" s="2"/>
      <c r="AM610" s="142"/>
      <c r="AN610" s="142"/>
      <c r="AO610" s="141"/>
      <c r="AP610" s="141"/>
      <c r="AQ610" s="142"/>
      <c r="AR610" s="141"/>
      <c r="AS610" s="141"/>
      <c r="AT610" s="141"/>
      <c r="AU610" s="142"/>
      <c r="AV610" s="141"/>
      <c r="AW610" s="141"/>
      <c r="AX610" s="141"/>
      <c r="AY610" s="14"/>
      <c r="AZ610" s="14"/>
      <c r="BA610" s="13" t="str">
        <f aca="false">IF(I610=0,"NSP","Exe")</f>
        <v>Exe</v>
      </c>
      <c r="BB610" s="6" t="s">
        <v>253</v>
      </c>
      <c r="BC610" s="20"/>
      <c r="BD610" s="14"/>
    </row>
    <row collapsed="false" customFormat="false" customHeight="false" hidden="false" ht="15" outlineLevel="0" r="611">
      <c r="B611" s="6" t="s">
        <v>78</v>
      </c>
      <c r="C611" s="6" t="e">
        <f aca="false">IF(B611&lt;&gt;B610,VLOOKUP(B611,#REF!!$A$1:$B$21,2)*1000+1,C610+1)</f>
        <v>#REF!</v>
      </c>
      <c r="D611" s="6" t="s">
        <v>250</v>
      </c>
      <c r="E611" s="6" t="s">
        <v>6703</v>
      </c>
      <c r="F611" s="8" t="s">
        <v>6704</v>
      </c>
      <c r="G611" s="17" t="n">
        <v>28.45</v>
      </c>
      <c r="H611" s="17" t="n">
        <v>23.79</v>
      </c>
      <c r="I611" s="17" t="n">
        <v>23.79</v>
      </c>
      <c r="J611" s="138" t="n">
        <v>197</v>
      </c>
      <c r="K611" s="6" t="s">
        <v>5367</v>
      </c>
      <c r="L611" s="6" t="n">
        <v>1</v>
      </c>
      <c r="M611" s="20"/>
      <c r="N611" s="14"/>
      <c r="O611" s="14"/>
      <c r="P611" s="14"/>
      <c r="Q611" s="14"/>
      <c r="R611" s="14"/>
      <c r="S611" s="14"/>
      <c r="T611" s="14"/>
      <c r="U611" s="14"/>
      <c r="V611" s="14"/>
      <c r="W611" s="14"/>
      <c r="X611" s="14"/>
      <c r="Y611" s="14"/>
      <c r="Z611" s="14"/>
      <c r="AA611" s="14"/>
      <c r="AB611" s="6" t="n">
        <v>1</v>
      </c>
      <c r="AC611" s="6" t="s">
        <v>286</v>
      </c>
      <c r="AD611" s="6" t="s">
        <v>5728</v>
      </c>
      <c r="AE611" s="14"/>
      <c r="AF611" s="14"/>
      <c r="AG611" s="14"/>
      <c r="AH611" s="14"/>
      <c r="AI611" s="10" t="n">
        <f aca="false">+H611-I611</f>
        <v>0</v>
      </c>
      <c r="AJ611" s="139" t="n">
        <f aca="false">+I611/H611</f>
        <v>1</v>
      </c>
      <c r="AK611" s="140" t="n">
        <f aca="false">IF(AB611&gt;=1,H611-I611,"on going")</f>
        <v>0</v>
      </c>
      <c r="AL611" s="2"/>
      <c r="AM611" s="142"/>
      <c r="AN611" s="142"/>
      <c r="AO611" s="141"/>
      <c r="AP611" s="141"/>
      <c r="AQ611" s="142"/>
      <c r="AR611" s="141"/>
      <c r="AS611" s="141"/>
      <c r="AT611" s="141"/>
      <c r="AU611" s="142"/>
      <c r="AV611" s="141"/>
      <c r="AW611" s="141"/>
      <c r="AX611" s="141"/>
      <c r="AY611" s="14"/>
      <c r="AZ611" s="14"/>
      <c r="BA611" s="13" t="str">
        <f aca="false">IF(I611=0,"NSP","Exe")</f>
        <v>Exe</v>
      </c>
      <c r="BB611" s="6" t="s">
        <v>253</v>
      </c>
      <c r="BC611" s="159"/>
      <c r="BD611" s="14"/>
    </row>
    <row collapsed="false" customFormat="false" customHeight="false" hidden="false" ht="15" outlineLevel="0" r="612">
      <c r="B612" s="6" t="s">
        <v>78</v>
      </c>
      <c r="C612" s="6" t="e">
        <f aca="false">IF(B612&lt;&gt;B611,VLOOKUP(B612,#REF!!$A$1:$B$21,2)*1000+1,C611+1)</f>
        <v>#REF!</v>
      </c>
      <c r="D612" s="6" t="s">
        <v>250</v>
      </c>
      <c r="E612" s="6" t="s">
        <v>6705</v>
      </c>
      <c r="F612" s="8" t="s">
        <v>6706</v>
      </c>
      <c r="G612" s="17" t="n">
        <v>29.62</v>
      </c>
      <c r="H612" s="17" t="n">
        <v>24.77</v>
      </c>
      <c r="I612" s="17" t="n">
        <v>0</v>
      </c>
      <c r="J612" s="138" t="n">
        <v>485</v>
      </c>
      <c r="K612" s="6" t="s">
        <v>5367</v>
      </c>
      <c r="L612" s="143" t="s">
        <v>5398</v>
      </c>
      <c r="M612" s="20"/>
      <c r="N612" s="14"/>
      <c r="O612" s="14"/>
      <c r="P612" s="14"/>
      <c r="Q612" s="14"/>
      <c r="R612" s="14"/>
      <c r="S612" s="14"/>
      <c r="T612" s="14"/>
      <c r="U612" s="14"/>
      <c r="V612" s="14"/>
      <c r="W612" s="14"/>
      <c r="X612" s="14"/>
      <c r="Y612" s="14"/>
      <c r="Z612" s="14"/>
      <c r="AA612" s="14"/>
      <c r="AB612" s="6"/>
      <c r="AC612" s="6" t="s">
        <v>286</v>
      </c>
      <c r="AD612" s="6" t="s">
        <v>5728</v>
      </c>
      <c r="AE612" s="14"/>
      <c r="AF612" s="14"/>
      <c r="AG612" s="14"/>
      <c r="AH612" s="14"/>
      <c r="AI612" s="10" t="n">
        <f aca="false">+H612-I612</f>
        <v>24.77</v>
      </c>
      <c r="AJ612" s="139" t="n">
        <f aca="false">+I612/H612</f>
        <v>0</v>
      </c>
      <c r="AK612" s="140" t="n">
        <f aca="false">IF(AB612&gt;=1,H612-I612,"on going")</f>
        <v>0</v>
      </c>
      <c r="AL612" s="2"/>
      <c r="AM612" s="142"/>
      <c r="AN612" s="142"/>
      <c r="AO612" s="141"/>
      <c r="AP612" s="141"/>
      <c r="AQ612" s="142"/>
      <c r="AR612" s="141"/>
      <c r="AS612" s="141"/>
      <c r="AT612" s="141"/>
      <c r="AU612" s="142"/>
      <c r="AV612" s="141"/>
      <c r="AW612" s="141"/>
      <c r="AX612" s="141"/>
      <c r="AY612" s="14"/>
      <c r="AZ612" s="14"/>
      <c r="BA612" s="13" t="str">
        <f aca="false">IF(I612=0,"NSP","Exe")</f>
        <v>NSP</v>
      </c>
      <c r="BB612" s="6" t="s">
        <v>253</v>
      </c>
      <c r="BC612" s="20"/>
      <c r="BD612" s="14"/>
    </row>
    <row collapsed="false" customFormat="false" customHeight="false" hidden="false" ht="15" outlineLevel="0" r="613">
      <c r="B613" s="6" t="s">
        <v>78</v>
      </c>
      <c r="C613" s="6" t="e">
        <f aca="false">IF(B613&lt;&gt;B612,VLOOKUP(B613,#REF!!$A$1:$B$21,2)*1000+1,C612+1)</f>
        <v>#REF!</v>
      </c>
      <c r="D613" s="6" t="s">
        <v>250</v>
      </c>
      <c r="E613" s="6" t="s">
        <v>6707</v>
      </c>
      <c r="F613" s="8" t="s">
        <v>6708</v>
      </c>
      <c r="G613" s="17" t="n">
        <v>28.45</v>
      </c>
      <c r="H613" s="17" t="n">
        <v>23.79</v>
      </c>
      <c r="I613" s="17" t="n">
        <v>16.84</v>
      </c>
      <c r="J613" s="138" t="n">
        <v>124</v>
      </c>
      <c r="K613" s="6" t="s">
        <v>5367</v>
      </c>
      <c r="L613" s="6" t="n">
        <v>1</v>
      </c>
      <c r="M613" s="20"/>
      <c r="N613" s="14"/>
      <c r="O613" s="14"/>
      <c r="P613" s="14"/>
      <c r="Q613" s="14"/>
      <c r="R613" s="14"/>
      <c r="S613" s="14"/>
      <c r="T613" s="14"/>
      <c r="U613" s="14"/>
      <c r="V613" s="14"/>
      <c r="W613" s="14"/>
      <c r="X613" s="14"/>
      <c r="Y613" s="14"/>
      <c r="Z613" s="14"/>
      <c r="AA613" s="14"/>
      <c r="AB613" s="6"/>
      <c r="AC613" s="6" t="s">
        <v>286</v>
      </c>
      <c r="AD613" s="6" t="s">
        <v>5728</v>
      </c>
      <c r="AE613" s="14"/>
      <c r="AF613" s="14"/>
      <c r="AG613" s="14"/>
      <c r="AH613" s="14"/>
      <c r="AI613" s="10" t="n">
        <f aca="false">+H613-I613</f>
        <v>6.95</v>
      </c>
      <c r="AJ613" s="139" t="n">
        <f aca="false">+I613/H613</f>
        <v>0.707860445565364</v>
      </c>
      <c r="AK613" s="140" t="n">
        <f aca="false">IF(AB613&gt;=1,H613-I613,"on going")</f>
        <v>0</v>
      </c>
      <c r="AL613" s="2"/>
      <c r="AM613" s="142"/>
      <c r="AN613" s="142"/>
      <c r="AO613" s="141"/>
      <c r="AP613" s="141"/>
      <c r="AQ613" s="142"/>
      <c r="AR613" s="141"/>
      <c r="AS613" s="141"/>
      <c r="AT613" s="141"/>
      <c r="AU613" s="142"/>
      <c r="AV613" s="141"/>
      <c r="AW613" s="141"/>
      <c r="AX613" s="141"/>
      <c r="AY613" s="14"/>
      <c r="AZ613" s="14"/>
      <c r="BA613" s="13" t="str">
        <f aca="false">IF(I613=0,"NSP","Exe")</f>
        <v>Exe</v>
      </c>
      <c r="BB613" s="6" t="s">
        <v>253</v>
      </c>
      <c r="BC613" s="20"/>
      <c r="BD613" s="14"/>
    </row>
    <row collapsed="false" customFormat="false" customHeight="false" hidden="false" ht="15" outlineLevel="0" r="614">
      <c r="B614" s="6" t="s">
        <v>78</v>
      </c>
      <c r="C614" s="6" t="e">
        <f aca="false">IF(B614&lt;&gt;B613,VLOOKUP(B614,#REF!!$A$1:$B$21,2)*1000+1,C613+1)</f>
        <v>#REF!</v>
      </c>
      <c r="D614" s="6" t="s">
        <v>250</v>
      </c>
      <c r="E614" s="6" t="s">
        <v>6709</v>
      </c>
      <c r="F614" s="8" t="s">
        <v>6710</v>
      </c>
      <c r="G614" s="17" t="n">
        <v>17.82</v>
      </c>
      <c r="H614" s="17" t="n">
        <v>14.9</v>
      </c>
      <c r="I614" s="17" t="n">
        <v>0</v>
      </c>
      <c r="J614" s="138" t="n">
        <v>124</v>
      </c>
      <c r="K614" s="6" t="s">
        <v>5367</v>
      </c>
      <c r="L614" s="6" t="n">
        <v>1</v>
      </c>
      <c r="M614" s="20"/>
      <c r="N614" s="14"/>
      <c r="O614" s="14"/>
      <c r="P614" s="14"/>
      <c r="Q614" s="14"/>
      <c r="R614" s="14"/>
      <c r="S614" s="14"/>
      <c r="T614" s="14"/>
      <c r="U614" s="14"/>
      <c r="V614" s="14"/>
      <c r="W614" s="14"/>
      <c r="X614" s="14"/>
      <c r="Y614" s="14"/>
      <c r="Z614" s="14"/>
      <c r="AA614" s="14"/>
      <c r="AB614" s="6"/>
      <c r="AC614" s="6" t="s">
        <v>286</v>
      </c>
      <c r="AD614" s="6" t="s">
        <v>5728</v>
      </c>
      <c r="AE614" s="14"/>
      <c r="AF614" s="14"/>
      <c r="AG614" s="14"/>
      <c r="AH614" s="14"/>
      <c r="AI614" s="10" t="n">
        <f aca="false">+H614-I614</f>
        <v>14.9</v>
      </c>
      <c r="AJ614" s="139" t="n">
        <f aca="false">+I614/H614</f>
        <v>0</v>
      </c>
      <c r="AK614" s="140" t="n">
        <f aca="false">IF(AB614&gt;=1,H614-I614,"on going")</f>
        <v>0</v>
      </c>
      <c r="AL614" s="2"/>
      <c r="AM614" s="142"/>
      <c r="AN614" s="142"/>
      <c r="AO614" s="141"/>
      <c r="AP614" s="141"/>
      <c r="AQ614" s="142"/>
      <c r="AR614" s="142"/>
      <c r="AS614" s="141"/>
      <c r="AT614" s="141"/>
      <c r="AU614" s="142"/>
      <c r="AV614" s="141"/>
      <c r="AW614" s="141"/>
      <c r="AX614" s="141"/>
      <c r="AY614" s="14"/>
      <c r="AZ614" s="14"/>
      <c r="BA614" s="13" t="str">
        <f aca="false">IF(I614=0,"NSP","Exe")</f>
        <v>NSP</v>
      </c>
      <c r="BB614" s="6" t="s">
        <v>253</v>
      </c>
      <c r="BC614" s="20"/>
      <c r="BD614" s="14"/>
    </row>
    <row collapsed="false" customFormat="false" customHeight="false" hidden="false" ht="15" outlineLevel="0" r="615">
      <c r="B615" s="6" t="s">
        <v>85</v>
      </c>
      <c r="C615" s="6" t="e">
        <f aca="false">IF(B615&lt;&gt;B614,VLOOKUP(B615,#REF!!$A$1:$B$21,2)*1000+1,C614+1)</f>
        <v>#REF!</v>
      </c>
      <c r="D615" s="6" t="s">
        <v>250</v>
      </c>
      <c r="E615" s="6" t="s">
        <v>6711</v>
      </c>
      <c r="F615" s="8" t="s">
        <v>6712</v>
      </c>
      <c r="G615" s="17" t="n">
        <v>28.87</v>
      </c>
      <c r="H615" s="17" t="n">
        <v>24.14</v>
      </c>
      <c r="I615" s="17" t="n">
        <v>0</v>
      </c>
      <c r="J615" s="138" t="n">
        <v>248</v>
      </c>
      <c r="K615" s="6" t="s">
        <v>5367</v>
      </c>
      <c r="L615" s="6" t="n">
        <v>1</v>
      </c>
      <c r="M615" s="20"/>
      <c r="N615" s="14"/>
      <c r="O615" s="14"/>
      <c r="P615" s="14"/>
      <c r="Q615" s="14"/>
      <c r="R615" s="14"/>
      <c r="S615" s="14"/>
      <c r="T615" s="14"/>
      <c r="U615" s="14"/>
      <c r="V615" s="14"/>
      <c r="W615" s="14"/>
      <c r="X615" s="14"/>
      <c r="Y615" s="14"/>
      <c r="Z615" s="14"/>
      <c r="AA615" s="14"/>
      <c r="AB615" s="6"/>
      <c r="AC615" s="6" t="s">
        <v>286</v>
      </c>
      <c r="AD615" s="6" t="s">
        <v>5728</v>
      </c>
      <c r="AE615" s="14"/>
      <c r="AF615" s="14"/>
      <c r="AG615" s="14"/>
      <c r="AH615" s="14"/>
      <c r="AI615" s="10" t="n">
        <f aca="false">+H615-I615</f>
        <v>24.14</v>
      </c>
      <c r="AJ615" s="139" t="n">
        <f aca="false">+I615/H615</f>
        <v>0</v>
      </c>
      <c r="AK615" s="140" t="n">
        <f aca="false">IF(AB615&gt;=1,H615-I615,"on going")</f>
        <v>0</v>
      </c>
      <c r="AL615" s="2"/>
      <c r="AM615" s="142"/>
      <c r="AN615" s="142"/>
      <c r="AO615" s="141"/>
      <c r="AP615" s="141"/>
      <c r="AQ615" s="150"/>
      <c r="AR615" s="141"/>
      <c r="AS615" s="141"/>
      <c r="AT615" s="141"/>
      <c r="AU615" s="141"/>
      <c r="AV615" s="141"/>
      <c r="AW615" s="141"/>
      <c r="AX615" s="141"/>
      <c r="AY615" s="14"/>
      <c r="AZ615" s="14"/>
      <c r="BA615" s="13" t="str">
        <f aca="false">IF(I615=0,"NSP","Exe")</f>
        <v>NSP</v>
      </c>
      <c r="BB615" s="6" t="s">
        <v>253</v>
      </c>
      <c r="BC615" s="20"/>
      <c r="BD615" s="14"/>
    </row>
    <row collapsed="false" customFormat="false" customHeight="false" hidden="false" ht="15" outlineLevel="0" r="616">
      <c r="B616" s="6" t="s">
        <v>85</v>
      </c>
      <c r="C616" s="6" t="e">
        <f aca="false">IF(B616&lt;&gt;B615,VLOOKUP(B616,#REF!!$A$1:$B$21,2)*1000+1,C615+1)</f>
        <v>#REF!</v>
      </c>
      <c r="D616" s="6" t="s">
        <v>250</v>
      </c>
      <c r="E616" s="6" t="s">
        <v>324</v>
      </c>
      <c r="F616" s="8" t="s">
        <v>325</v>
      </c>
      <c r="G616" s="17" t="n">
        <v>14.81</v>
      </c>
      <c r="H616" s="17" t="n">
        <v>12.38</v>
      </c>
      <c r="I616" s="17" t="n">
        <v>6.33</v>
      </c>
      <c r="J616" s="138" t="n">
        <v>127</v>
      </c>
      <c r="K616" s="6" t="s">
        <v>5367</v>
      </c>
      <c r="L616" s="6" t="n">
        <v>1</v>
      </c>
      <c r="M616" s="20"/>
      <c r="N616" s="14"/>
      <c r="O616" s="14"/>
      <c r="P616" s="14"/>
      <c r="Q616" s="14"/>
      <c r="R616" s="14"/>
      <c r="S616" s="14"/>
      <c r="T616" s="14"/>
      <c r="U616" s="14"/>
      <c r="V616" s="14"/>
      <c r="W616" s="14"/>
      <c r="X616" s="14"/>
      <c r="Y616" s="14"/>
      <c r="Z616" s="14"/>
      <c r="AA616" s="14"/>
      <c r="AB616" s="6"/>
      <c r="AC616" s="6" t="s">
        <v>286</v>
      </c>
      <c r="AD616" s="6" t="s">
        <v>5728</v>
      </c>
      <c r="AE616" s="14"/>
      <c r="AF616" s="14"/>
      <c r="AG616" s="14"/>
      <c r="AH616" s="14"/>
      <c r="AI616" s="10" t="n">
        <f aca="false">+H616-I616</f>
        <v>6.05</v>
      </c>
      <c r="AJ616" s="139" t="n">
        <f aca="false">+I616/H616</f>
        <v>0.511308562197092</v>
      </c>
      <c r="AK616" s="140" t="n">
        <f aca="false">IF(AB616&gt;=1,H616-I616,"on going")</f>
        <v>0</v>
      </c>
      <c r="AL616" s="2"/>
      <c r="AM616" s="142"/>
      <c r="AN616" s="142"/>
      <c r="AO616" s="141"/>
      <c r="AP616" s="141"/>
      <c r="AQ616" s="150"/>
      <c r="AR616" s="141"/>
      <c r="AS616" s="141"/>
      <c r="AT616" s="141"/>
      <c r="AU616" s="141"/>
      <c r="AV616" s="141"/>
      <c r="AW616" s="141"/>
      <c r="AX616" s="141"/>
      <c r="AY616" s="14"/>
      <c r="AZ616" s="14"/>
      <c r="BA616" s="13" t="str">
        <f aca="false">IF(I616=0,"NSP","Exe")</f>
        <v>Exe</v>
      </c>
      <c r="BB616" s="6" t="s">
        <v>253</v>
      </c>
      <c r="BC616" s="159"/>
      <c r="BD616" s="14"/>
    </row>
    <row collapsed="false" customFormat="false" customHeight="false" hidden="false" ht="15" outlineLevel="0" r="617">
      <c r="B617" s="6" t="s">
        <v>85</v>
      </c>
      <c r="C617" s="6" t="e">
        <f aca="false">IF(B617&lt;&gt;B616,VLOOKUP(B617,#REF!!$A$1:$B$21,2)*1000+1,C616+1)</f>
        <v>#REF!</v>
      </c>
      <c r="D617" s="6" t="s">
        <v>250</v>
      </c>
      <c r="E617" s="6" t="s">
        <v>6713</v>
      </c>
      <c r="F617" s="8" t="s">
        <v>6714</v>
      </c>
      <c r="G617" s="17" t="n">
        <v>17.63</v>
      </c>
      <c r="H617" s="17" t="n">
        <v>14.73</v>
      </c>
      <c r="I617" s="17" t="n">
        <v>0</v>
      </c>
      <c r="J617" s="138" t="n">
        <v>152</v>
      </c>
      <c r="K617" s="6" t="s">
        <v>5367</v>
      </c>
      <c r="L617" s="6" t="n">
        <v>1</v>
      </c>
      <c r="M617" s="20"/>
      <c r="N617" s="14"/>
      <c r="O617" s="14"/>
      <c r="P617" s="14"/>
      <c r="Q617" s="14"/>
      <c r="R617" s="14"/>
      <c r="S617" s="14"/>
      <c r="T617" s="14"/>
      <c r="U617" s="14"/>
      <c r="V617" s="14"/>
      <c r="W617" s="14"/>
      <c r="X617" s="14"/>
      <c r="Y617" s="14"/>
      <c r="Z617" s="14"/>
      <c r="AA617" s="14"/>
      <c r="AB617" s="6"/>
      <c r="AC617" s="6" t="s">
        <v>286</v>
      </c>
      <c r="AD617" s="6" t="s">
        <v>5728</v>
      </c>
      <c r="AE617" s="14"/>
      <c r="AF617" s="14"/>
      <c r="AG617" s="14"/>
      <c r="AH617" s="14"/>
      <c r="AI617" s="10" t="n">
        <f aca="false">+H617-I617</f>
        <v>14.73</v>
      </c>
      <c r="AJ617" s="139" t="n">
        <f aca="false">+I617/H617</f>
        <v>0</v>
      </c>
      <c r="AK617" s="140" t="n">
        <f aca="false">IF(AB617&gt;=1,H617-I617,"on going")</f>
        <v>0</v>
      </c>
      <c r="AL617" s="2"/>
      <c r="AM617" s="142"/>
      <c r="AN617" s="142"/>
      <c r="AO617" s="141"/>
      <c r="AP617" s="150"/>
      <c r="AQ617" s="150"/>
      <c r="AR617" s="150"/>
      <c r="AS617" s="141"/>
      <c r="AT617" s="141"/>
      <c r="AU617" s="141"/>
      <c r="AV617" s="141"/>
      <c r="AW617" s="141"/>
      <c r="AX617" s="141"/>
      <c r="AY617" s="21"/>
      <c r="AZ617" s="14"/>
      <c r="BA617" s="13" t="str">
        <f aca="false">IF(I617=0,"NSP","Exe")</f>
        <v>NSP</v>
      </c>
      <c r="BB617" s="6" t="s">
        <v>253</v>
      </c>
      <c r="BC617" s="20"/>
      <c r="BD617" s="14"/>
    </row>
    <row collapsed="false" customFormat="false" customHeight="false" hidden="false" ht="15" outlineLevel="0" r="618">
      <c r="B618" s="6" t="s">
        <v>85</v>
      </c>
      <c r="C618" s="6" t="e">
        <f aca="false">IF(B618&lt;&gt;B617,VLOOKUP(B618,#REF!!$A$1:$B$21,2)*1000+1,C617+1)</f>
        <v>#REF!</v>
      </c>
      <c r="D618" s="6" t="s">
        <v>250</v>
      </c>
      <c r="E618" s="6" t="s">
        <v>351</v>
      </c>
      <c r="F618" s="8" t="s">
        <v>352</v>
      </c>
      <c r="G618" s="17" t="n">
        <v>20.73</v>
      </c>
      <c r="H618" s="17" t="n">
        <v>17.33</v>
      </c>
      <c r="I618" s="17" t="n">
        <v>16.08</v>
      </c>
      <c r="J618" s="138" t="n">
        <v>178</v>
      </c>
      <c r="K618" s="6" t="s">
        <v>5367</v>
      </c>
      <c r="L618" s="6" t="n">
        <v>1</v>
      </c>
      <c r="M618" s="20"/>
      <c r="N618" s="14"/>
      <c r="O618" s="14"/>
      <c r="P618" s="14"/>
      <c r="Q618" s="14"/>
      <c r="R618" s="14"/>
      <c r="S618" s="14"/>
      <c r="T618" s="14"/>
      <c r="U618" s="14"/>
      <c r="V618" s="14"/>
      <c r="W618" s="14"/>
      <c r="X618" s="14"/>
      <c r="Y618" s="14"/>
      <c r="Z618" s="14"/>
      <c r="AA618" s="14"/>
      <c r="AB618" s="6"/>
      <c r="AC618" s="6" t="s">
        <v>286</v>
      </c>
      <c r="AD618" s="6" t="s">
        <v>5728</v>
      </c>
      <c r="AE618" s="14"/>
      <c r="AF618" s="14"/>
      <c r="AG618" s="14"/>
      <c r="AH618" s="14"/>
      <c r="AI618" s="10" t="n">
        <f aca="false">+H618-I618</f>
        <v>1.25</v>
      </c>
      <c r="AJ618" s="139" t="n">
        <f aca="false">+I618/H618</f>
        <v>0.927870744373918</v>
      </c>
      <c r="AK618" s="140" t="n">
        <f aca="false">IF(AB618&gt;=1,H618-I618,"on going")</f>
        <v>0</v>
      </c>
      <c r="AL618" s="2"/>
      <c r="AM618" s="142"/>
      <c r="AN618" s="142"/>
      <c r="AO618" s="141"/>
      <c r="AP618" s="150"/>
      <c r="AQ618" s="150"/>
      <c r="AR618" s="150"/>
      <c r="AS618" s="141"/>
      <c r="AT618" s="141"/>
      <c r="AU618" s="141"/>
      <c r="AV618" s="141"/>
      <c r="AW618" s="141"/>
      <c r="AX618" s="141"/>
      <c r="AY618" s="14"/>
      <c r="AZ618" s="14"/>
      <c r="BA618" s="13" t="str">
        <f aca="false">IF(I618=0,"NSP","Exe")</f>
        <v>Exe</v>
      </c>
      <c r="BB618" s="6" t="s">
        <v>253</v>
      </c>
      <c r="BC618" s="20"/>
      <c r="BD618" s="14"/>
    </row>
    <row collapsed="false" customFormat="false" customHeight="false" hidden="false" ht="15" outlineLevel="0" r="619">
      <c r="B619" s="6" t="s">
        <v>85</v>
      </c>
      <c r="C619" s="6" t="e">
        <f aca="false">IF(B619&lt;&gt;B618,VLOOKUP(B619,#REF!!$A$1:$B$21,2)*1000+1,C618+1)</f>
        <v>#REF!</v>
      </c>
      <c r="D619" s="6" t="s">
        <v>250</v>
      </c>
      <c r="E619" s="6" t="s">
        <v>6715</v>
      </c>
      <c r="F619" s="8" t="s">
        <v>6716</v>
      </c>
      <c r="G619" s="17" t="n">
        <v>24.33</v>
      </c>
      <c r="H619" s="17" t="n">
        <v>20.34</v>
      </c>
      <c r="I619" s="17" t="n">
        <v>7.77</v>
      </c>
      <c r="J619" s="138" t="n">
        <v>167</v>
      </c>
      <c r="K619" s="6" t="s">
        <v>5367</v>
      </c>
      <c r="L619" s="6" t="n">
        <v>1</v>
      </c>
      <c r="M619" s="20"/>
      <c r="N619" s="14"/>
      <c r="O619" s="14"/>
      <c r="P619" s="14"/>
      <c r="Q619" s="14"/>
      <c r="R619" s="14"/>
      <c r="S619" s="14"/>
      <c r="T619" s="14"/>
      <c r="U619" s="14"/>
      <c r="V619" s="14"/>
      <c r="W619" s="14"/>
      <c r="X619" s="14"/>
      <c r="Y619" s="14"/>
      <c r="Z619" s="14"/>
      <c r="AA619" s="14"/>
      <c r="AB619" s="6" t="n">
        <v>1</v>
      </c>
      <c r="AC619" s="6" t="s">
        <v>286</v>
      </c>
      <c r="AD619" s="6" t="s">
        <v>5728</v>
      </c>
      <c r="AE619" s="14"/>
      <c r="AF619" s="14"/>
      <c r="AG619" s="14"/>
      <c r="AH619" s="14"/>
      <c r="AI619" s="10" t="n">
        <f aca="false">+H619-I619</f>
        <v>12.57</v>
      </c>
      <c r="AJ619" s="139" t="n">
        <f aca="false">+I619/H619</f>
        <v>0.382005899705015</v>
      </c>
      <c r="AK619" s="140" t="n">
        <f aca="false">IF(AB619&gt;=1,H619-I619,"on going")</f>
        <v>12.57</v>
      </c>
      <c r="AL619" s="2"/>
      <c r="AM619" s="142"/>
      <c r="AN619" s="142"/>
      <c r="AO619" s="141"/>
      <c r="AP619" s="141"/>
      <c r="AQ619" s="141"/>
      <c r="AR619" s="141"/>
      <c r="AS619" s="141"/>
      <c r="AT619" s="141"/>
      <c r="AU619" s="141"/>
      <c r="AV619" s="141"/>
      <c r="AW619" s="141"/>
      <c r="AX619" s="141"/>
      <c r="AY619" s="14"/>
      <c r="AZ619" s="14"/>
      <c r="BA619" s="13" t="str">
        <f aca="false">IF(I619=0,"NSP","Exe")</f>
        <v>Exe</v>
      </c>
      <c r="BB619" s="6" t="s">
        <v>253</v>
      </c>
      <c r="BC619" s="20"/>
      <c r="BD619" s="14"/>
    </row>
    <row collapsed="false" customFormat="false" customHeight="false" hidden="false" ht="15" outlineLevel="0" r="620">
      <c r="B620" s="6" t="s">
        <v>85</v>
      </c>
      <c r="C620" s="6" t="e">
        <f aca="false">IF(B620&lt;&gt;B619,VLOOKUP(B620,#REF!!$A$1:$B$21,2)*1000+1,C619+1)</f>
        <v>#REF!</v>
      </c>
      <c r="D620" s="6" t="s">
        <v>250</v>
      </c>
      <c r="E620" s="6" t="s">
        <v>6717</v>
      </c>
      <c r="F620" s="8" t="s">
        <v>6718</v>
      </c>
      <c r="G620" s="17" t="n">
        <v>18.81</v>
      </c>
      <c r="H620" s="17" t="n">
        <v>15.72</v>
      </c>
      <c r="I620" s="17" t="n">
        <v>0</v>
      </c>
      <c r="J620" s="138" t="n">
        <v>189</v>
      </c>
      <c r="K620" s="6" t="s">
        <v>5367</v>
      </c>
      <c r="L620" s="6" t="n">
        <v>1</v>
      </c>
      <c r="M620" s="20"/>
      <c r="N620" s="14"/>
      <c r="O620" s="14"/>
      <c r="P620" s="14"/>
      <c r="Q620" s="14"/>
      <c r="R620" s="14"/>
      <c r="S620" s="14"/>
      <c r="T620" s="14"/>
      <c r="U620" s="14"/>
      <c r="V620" s="14"/>
      <c r="W620" s="14"/>
      <c r="X620" s="14"/>
      <c r="Y620" s="14"/>
      <c r="Z620" s="14"/>
      <c r="AA620" s="14"/>
      <c r="AB620" s="6"/>
      <c r="AC620" s="6" t="s">
        <v>286</v>
      </c>
      <c r="AD620" s="6" t="s">
        <v>5728</v>
      </c>
      <c r="AE620" s="14"/>
      <c r="AF620" s="14"/>
      <c r="AG620" s="14"/>
      <c r="AH620" s="14"/>
      <c r="AI620" s="10" t="n">
        <f aca="false">+H620-I620</f>
        <v>15.72</v>
      </c>
      <c r="AJ620" s="139" t="n">
        <f aca="false">+I620/H620</f>
        <v>0</v>
      </c>
      <c r="AK620" s="140" t="n">
        <f aca="false">IF(AB620&gt;=1,H620-I620,"on going")</f>
        <v>0</v>
      </c>
      <c r="AL620" s="2"/>
      <c r="AM620" s="142"/>
      <c r="AN620" s="142"/>
      <c r="AO620" s="141"/>
      <c r="AP620" s="141"/>
      <c r="AQ620" s="141"/>
      <c r="AR620" s="141"/>
      <c r="AS620" s="141"/>
      <c r="AT620" s="141"/>
      <c r="AU620" s="141"/>
      <c r="AV620" s="141"/>
      <c r="AW620" s="141"/>
      <c r="AX620" s="141"/>
      <c r="AY620" s="14"/>
      <c r="AZ620" s="14"/>
      <c r="BA620" s="13" t="str">
        <f aca="false">IF(I620=0,"NSP","Exe")</f>
        <v>NSP</v>
      </c>
      <c r="BB620" s="6" t="s">
        <v>253</v>
      </c>
      <c r="BC620" s="20"/>
      <c r="BD620" s="14"/>
    </row>
    <row collapsed="false" customFormat="false" customHeight="false" hidden="false" ht="15" outlineLevel="0" r="621">
      <c r="B621" s="6" t="s">
        <v>36</v>
      </c>
      <c r="C621" s="6" t="e">
        <f aca="false">IF(B621&lt;&gt;B620,VLOOKUP(B621,#REF!!$A$1:$B$21,2)*1000+1,C620+1)</f>
        <v>#REF!</v>
      </c>
      <c r="D621" s="6" t="s">
        <v>250</v>
      </c>
      <c r="E621" s="6" t="s">
        <v>6719</v>
      </c>
      <c r="F621" s="8" t="s">
        <v>6720</v>
      </c>
      <c r="G621" s="17" t="n">
        <v>39.97</v>
      </c>
      <c r="H621" s="17" t="n">
        <v>33.41</v>
      </c>
      <c r="I621" s="17" t="n">
        <v>21.52</v>
      </c>
      <c r="J621" s="138" t="n">
        <v>196</v>
      </c>
      <c r="K621" s="6" t="s">
        <v>5367</v>
      </c>
      <c r="L621" s="6" t="n">
        <v>1</v>
      </c>
      <c r="M621" s="20"/>
      <c r="N621" s="14"/>
      <c r="O621" s="14"/>
      <c r="P621" s="14"/>
      <c r="Q621" s="14"/>
      <c r="R621" s="14"/>
      <c r="S621" s="14"/>
      <c r="T621" s="14"/>
      <c r="U621" s="14"/>
      <c r="V621" s="14"/>
      <c r="W621" s="14"/>
      <c r="X621" s="14"/>
      <c r="Y621" s="14"/>
      <c r="Z621" s="14"/>
      <c r="AA621" s="14"/>
      <c r="AB621" s="6" t="n">
        <v>1</v>
      </c>
      <c r="AC621" s="6" t="s">
        <v>286</v>
      </c>
      <c r="AD621" s="6" t="s">
        <v>5728</v>
      </c>
      <c r="AE621" s="14"/>
      <c r="AF621" s="14"/>
      <c r="AG621" s="14"/>
      <c r="AH621" s="14"/>
      <c r="AI621" s="10" t="n">
        <f aca="false">+H621-I621</f>
        <v>11.89</v>
      </c>
      <c r="AJ621" s="139" t="n">
        <f aca="false">+I621/H621</f>
        <v>0.64411852738701</v>
      </c>
      <c r="AK621" s="140" t="n">
        <f aca="false">IF(AB621&gt;=1,H621-I621,"on going")</f>
        <v>11.89</v>
      </c>
      <c r="AL621" s="2"/>
      <c r="AM621" s="142"/>
      <c r="AN621" s="142"/>
      <c r="AO621" s="141"/>
      <c r="AP621" s="141"/>
      <c r="AQ621" s="141"/>
      <c r="AR621" s="142"/>
      <c r="AS621" s="141"/>
      <c r="AT621" s="141"/>
      <c r="AU621" s="150"/>
      <c r="AV621" s="141"/>
      <c r="AW621" s="141"/>
      <c r="AX621" s="142"/>
      <c r="AY621" s="14"/>
      <c r="AZ621" s="14"/>
      <c r="BA621" s="13" t="str">
        <f aca="false">IF(I621=0,"NSP","Exe")</f>
        <v>Exe</v>
      </c>
      <c r="BB621" s="6" t="s">
        <v>253</v>
      </c>
      <c r="BC621" s="20"/>
      <c r="BD621" s="14"/>
    </row>
    <row collapsed="false" customFormat="false" customHeight="false" hidden="false" ht="15" outlineLevel="0" r="622">
      <c r="B622" s="6" t="s">
        <v>85</v>
      </c>
      <c r="C622" s="6" t="e">
        <f aca="false">IF(B622&lt;&gt;B621,VLOOKUP(B622,#REF!!$A$1:$B$21,2)*1000+1,C621+1)</f>
        <v>#REF!</v>
      </c>
      <c r="D622" s="6" t="s">
        <v>250</v>
      </c>
      <c r="E622" s="6" t="s">
        <v>6721</v>
      </c>
      <c r="F622" s="8" t="s">
        <v>6722</v>
      </c>
      <c r="G622" s="17" t="n">
        <v>17.35</v>
      </c>
      <c r="H622" s="17" t="n">
        <v>14.51</v>
      </c>
      <c r="I622" s="17" t="n">
        <v>0</v>
      </c>
      <c r="J622" s="138" t="n">
        <v>358</v>
      </c>
      <c r="K622" s="6" t="s">
        <v>5367</v>
      </c>
      <c r="L622" s="6" t="n">
        <v>1</v>
      </c>
      <c r="M622" s="20"/>
      <c r="N622" s="14"/>
      <c r="O622" s="14"/>
      <c r="P622" s="14"/>
      <c r="Q622" s="14"/>
      <c r="R622" s="14"/>
      <c r="S622" s="14"/>
      <c r="T622" s="14"/>
      <c r="U622" s="14"/>
      <c r="V622" s="14"/>
      <c r="W622" s="14"/>
      <c r="X622" s="14"/>
      <c r="Y622" s="14"/>
      <c r="Z622" s="14"/>
      <c r="AA622" s="14"/>
      <c r="AB622" s="6"/>
      <c r="AC622" s="6" t="s">
        <v>286</v>
      </c>
      <c r="AD622" s="6" t="s">
        <v>5728</v>
      </c>
      <c r="AE622" s="14"/>
      <c r="AF622" s="14"/>
      <c r="AG622" s="14"/>
      <c r="AH622" s="14"/>
      <c r="AI622" s="10" t="n">
        <f aca="false">+H622-I622</f>
        <v>14.51</v>
      </c>
      <c r="AJ622" s="139" t="n">
        <f aca="false">+I622/H622</f>
        <v>0</v>
      </c>
      <c r="AK622" s="140" t="n">
        <f aca="false">IF(AB622&gt;=1,H622-I622,"on going")</f>
        <v>0</v>
      </c>
      <c r="AL622" s="2"/>
      <c r="AM622" s="142"/>
      <c r="AN622" s="142"/>
      <c r="AO622" s="141"/>
      <c r="AP622" s="141"/>
      <c r="AQ622" s="141"/>
      <c r="AR622" s="141"/>
      <c r="AS622" s="141"/>
      <c r="AT622" s="141"/>
      <c r="AU622" s="141"/>
      <c r="AV622" s="141"/>
      <c r="AW622" s="141"/>
      <c r="AX622" s="141"/>
      <c r="AY622" s="14"/>
      <c r="AZ622" s="14"/>
      <c r="BA622" s="13" t="str">
        <f aca="false">IF(I622=0,"NSP","Exe")</f>
        <v>NSP</v>
      </c>
      <c r="BB622" s="6" t="s">
        <v>253</v>
      </c>
      <c r="BC622" s="20"/>
      <c r="BD622" s="14"/>
    </row>
    <row collapsed="false" customFormat="false" customHeight="false" hidden="false" ht="15" outlineLevel="0" r="623">
      <c r="B623" s="6" t="s">
        <v>85</v>
      </c>
      <c r="C623" s="6" t="e">
        <f aca="false">IF(B623&lt;&gt;B622,VLOOKUP(B623,#REF!!$A$1:$B$21,2)*1000+1,C622+1)</f>
        <v>#REF!</v>
      </c>
      <c r="D623" s="6" t="s">
        <v>250</v>
      </c>
      <c r="E623" s="6" t="s">
        <v>6723</v>
      </c>
      <c r="F623" s="8" t="s">
        <v>6724</v>
      </c>
      <c r="G623" s="17" t="n">
        <v>40.03</v>
      </c>
      <c r="H623" s="17" t="n">
        <v>33.47</v>
      </c>
      <c r="I623" s="17" t="n">
        <v>27.09</v>
      </c>
      <c r="J623" s="138" t="n">
        <v>396</v>
      </c>
      <c r="K623" s="6" t="s">
        <v>5367</v>
      </c>
      <c r="L623" s="6" t="n">
        <v>1</v>
      </c>
      <c r="M623" s="20"/>
      <c r="N623" s="14"/>
      <c r="O623" s="14"/>
      <c r="P623" s="14"/>
      <c r="Q623" s="14"/>
      <c r="R623" s="14"/>
      <c r="S623" s="14"/>
      <c r="T623" s="14"/>
      <c r="U623" s="14"/>
      <c r="V623" s="14"/>
      <c r="W623" s="14"/>
      <c r="X623" s="14"/>
      <c r="Y623" s="14"/>
      <c r="Z623" s="14"/>
      <c r="AA623" s="14"/>
      <c r="AB623" s="6" t="n">
        <v>1</v>
      </c>
      <c r="AC623" s="6" t="s">
        <v>286</v>
      </c>
      <c r="AD623" s="6" t="s">
        <v>5728</v>
      </c>
      <c r="AE623" s="14"/>
      <c r="AF623" s="14"/>
      <c r="AG623" s="14"/>
      <c r="AH623" s="14"/>
      <c r="AI623" s="10" t="n">
        <f aca="false">+H623-I623</f>
        <v>6.38</v>
      </c>
      <c r="AJ623" s="139" t="n">
        <f aca="false">+I623/H623</f>
        <v>0.809381535703615</v>
      </c>
      <c r="AK623" s="140" t="n">
        <f aca="false">IF(AB623&gt;=1,H623-I623,"on going")</f>
        <v>6.38</v>
      </c>
      <c r="AL623" s="2"/>
      <c r="AM623" s="142"/>
      <c r="AN623" s="142"/>
      <c r="AO623" s="141"/>
      <c r="AP623" s="141"/>
      <c r="AQ623" s="141"/>
      <c r="AR623" s="141"/>
      <c r="AS623" s="141"/>
      <c r="AT623" s="141"/>
      <c r="AU623" s="141"/>
      <c r="AV623" s="141"/>
      <c r="AW623" s="141"/>
      <c r="AX623" s="142"/>
      <c r="AY623" s="14"/>
      <c r="AZ623" s="11"/>
      <c r="BA623" s="13" t="str">
        <f aca="false">IF(I623=0,"NSP","Exe")</f>
        <v>Exe</v>
      </c>
      <c r="BB623" s="6" t="s">
        <v>253</v>
      </c>
      <c r="BC623" s="20"/>
      <c r="BD623" s="11"/>
    </row>
    <row collapsed="false" customFormat="false" customHeight="false" hidden="false" ht="15" outlineLevel="0" r="624">
      <c r="B624" s="6" t="s">
        <v>85</v>
      </c>
      <c r="C624" s="6" t="e">
        <f aca="false">IF(B624&lt;&gt;B623,VLOOKUP(B624,#REF!!$A$1:$B$21,2)*1000+1,C623+1)</f>
        <v>#REF!</v>
      </c>
      <c r="D624" s="6" t="s">
        <v>250</v>
      </c>
      <c r="E624" s="6" t="s">
        <v>6725</v>
      </c>
      <c r="F624" s="8" t="s">
        <v>6726</v>
      </c>
      <c r="G624" s="17" t="n">
        <v>28.21</v>
      </c>
      <c r="H624" s="17" t="n">
        <v>23.58</v>
      </c>
      <c r="I624" s="17" t="n">
        <v>0</v>
      </c>
      <c r="J624" s="138" t="n">
        <v>117</v>
      </c>
      <c r="K624" s="6" t="s">
        <v>5367</v>
      </c>
      <c r="L624" s="143" t="s">
        <v>5398</v>
      </c>
      <c r="M624" s="20"/>
      <c r="N624" s="14"/>
      <c r="O624" s="14"/>
      <c r="P624" s="14"/>
      <c r="Q624" s="14"/>
      <c r="R624" s="14"/>
      <c r="S624" s="14"/>
      <c r="T624" s="14"/>
      <c r="U624" s="14"/>
      <c r="V624" s="14"/>
      <c r="W624" s="14"/>
      <c r="X624" s="14"/>
      <c r="Y624" s="14"/>
      <c r="Z624" s="14"/>
      <c r="AA624" s="14"/>
      <c r="AB624" s="6"/>
      <c r="AC624" s="6" t="s">
        <v>286</v>
      </c>
      <c r="AD624" s="6" t="s">
        <v>5728</v>
      </c>
      <c r="AE624" s="14"/>
      <c r="AF624" s="14"/>
      <c r="AG624" s="14"/>
      <c r="AH624" s="14"/>
      <c r="AI624" s="10" t="n">
        <f aca="false">+H624-I624</f>
        <v>23.58</v>
      </c>
      <c r="AJ624" s="139" t="n">
        <f aca="false">+I624/H624</f>
        <v>0</v>
      </c>
      <c r="AK624" s="140" t="n">
        <f aca="false">IF(AB624&gt;=1,H624-I624,"on going")</f>
        <v>0</v>
      </c>
      <c r="AL624" s="2"/>
      <c r="AM624" s="142"/>
      <c r="AN624" s="142"/>
      <c r="AO624" s="141"/>
      <c r="AP624" s="141"/>
      <c r="AQ624" s="141"/>
      <c r="AR624" s="141"/>
      <c r="AS624" s="141"/>
      <c r="AT624" s="141"/>
      <c r="AU624" s="141"/>
      <c r="AV624" s="141"/>
      <c r="AW624" s="141"/>
      <c r="AX624" s="150"/>
      <c r="AY624" s="14"/>
      <c r="AZ624" s="11"/>
      <c r="BA624" s="13" t="str">
        <f aca="false">IF(I624=0,"NSP","Exe")</f>
        <v>NSP</v>
      </c>
      <c r="BB624" s="6" t="s">
        <v>253</v>
      </c>
      <c r="BC624" s="20"/>
      <c r="BD624" s="11"/>
    </row>
    <row collapsed="false" customFormat="false" customHeight="false" hidden="false" ht="15" outlineLevel="0" r="625">
      <c r="B625" s="6" t="s">
        <v>85</v>
      </c>
      <c r="C625" s="6" t="e">
        <f aca="false">IF(B625&lt;&gt;B624,VLOOKUP(B625,#REF!!$A$1:$B$21,2)*1000+1,C624+1)</f>
        <v>#REF!</v>
      </c>
      <c r="D625" s="6" t="s">
        <v>250</v>
      </c>
      <c r="E625" s="6" t="s">
        <v>6727</v>
      </c>
      <c r="F625" s="8" t="s">
        <v>6728</v>
      </c>
      <c r="G625" s="17" t="n">
        <v>35.79</v>
      </c>
      <c r="H625" s="17" t="n">
        <v>29.93</v>
      </c>
      <c r="I625" s="17" t="n">
        <v>0</v>
      </c>
      <c r="J625" s="138" t="n">
        <v>540</v>
      </c>
      <c r="K625" s="6" t="s">
        <v>5367</v>
      </c>
      <c r="L625" s="6" t="n">
        <v>1</v>
      </c>
      <c r="M625" s="20"/>
      <c r="N625" s="14"/>
      <c r="O625" s="14"/>
      <c r="P625" s="14"/>
      <c r="Q625" s="14"/>
      <c r="R625" s="14"/>
      <c r="S625" s="14"/>
      <c r="T625" s="14"/>
      <c r="U625" s="14"/>
      <c r="V625" s="14"/>
      <c r="W625" s="14"/>
      <c r="X625" s="14"/>
      <c r="Y625" s="14"/>
      <c r="Z625" s="14"/>
      <c r="AA625" s="14"/>
      <c r="AB625" s="6"/>
      <c r="AC625" s="6" t="s">
        <v>286</v>
      </c>
      <c r="AD625" s="6" t="s">
        <v>5728</v>
      </c>
      <c r="AE625" s="14"/>
      <c r="AF625" s="14"/>
      <c r="AG625" s="14"/>
      <c r="AH625" s="14"/>
      <c r="AI625" s="10" t="n">
        <f aca="false">+H625-I625</f>
        <v>29.93</v>
      </c>
      <c r="AJ625" s="139" t="n">
        <f aca="false">+I625/H625</f>
        <v>0</v>
      </c>
      <c r="AK625" s="140" t="n">
        <f aca="false">IF(AB625&gt;=1,H625-I625,"on going")</f>
        <v>0</v>
      </c>
      <c r="AL625" s="2"/>
      <c r="AM625" s="142"/>
      <c r="AN625" s="142"/>
      <c r="AO625" s="141"/>
      <c r="AP625" s="141"/>
      <c r="AQ625" s="141"/>
      <c r="AR625" s="141"/>
      <c r="AS625" s="141"/>
      <c r="AT625" s="141"/>
      <c r="AU625" s="141"/>
      <c r="AV625" s="141"/>
      <c r="AW625" s="141"/>
      <c r="AX625" s="150"/>
      <c r="AY625" s="14"/>
      <c r="AZ625" s="11"/>
      <c r="BA625" s="13" t="str">
        <f aca="false">IF(I625=0,"NSP","Exe")</f>
        <v>NSP</v>
      </c>
      <c r="BB625" s="6" t="s">
        <v>253</v>
      </c>
      <c r="BC625" s="20"/>
      <c r="BD625" s="11"/>
    </row>
    <row collapsed="false" customFormat="false" customHeight="false" hidden="false" ht="15" outlineLevel="0" r="626">
      <c r="B626" s="6" t="s">
        <v>48</v>
      </c>
      <c r="C626" s="6" t="e">
        <f aca="false">IF(B626&lt;&gt;B625,VLOOKUP(B626,#REF!!$A$1:$B$21,2)*1000+1,C625+1)</f>
        <v>#REF!</v>
      </c>
      <c r="D626" s="6" t="s">
        <v>250</v>
      </c>
      <c r="E626" s="6" t="s">
        <v>6729</v>
      </c>
      <c r="F626" s="8" t="s">
        <v>6730</v>
      </c>
      <c r="G626" s="17" t="n">
        <v>25.86</v>
      </c>
      <c r="H626" s="17" t="n">
        <v>21.62</v>
      </c>
      <c r="I626" s="17" t="n">
        <v>0</v>
      </c>
      <c r="J626" s="138" t="n">
        <v>202</v>
      </c>
      <c r="K626" s="6" t="s">
        <v>5367</v>
      </c>
      <c r="L626" s="6" t="n">
        <v>1</v>
      </c>
      <c r="M626" s="20"/>
      <c r="N626" s="14"/>
      <c r="O626" s="14"/>
      <c r="P626" s="14"/>
      <c r="Q626" s="14"/>
      <c r="R626" s="14"/>
      <c r="S626" s="14"/>
      <c r="T626" s="14"/>
      <c r="U626" s="14"/>
      <c r="V626" s="14"/>
      <c r="W626" s="14"/>
      <c r="X626" s="14"/>
      <c r="Y626" s="14"/>
      <c r="Z626" s="14"/>
      <c r="AA626" s="14"/>
      <c r="AB626" s="6"/>
      <c r="AC626" s="6" t="s">
        <v>286</v>
      </c>
      <c r="AD626" s="6" t="s">
        <v>5728</v>
      </c>
      <c r="AE626" s="14"/>
      <c r="AF626" s="14"/>
      <c r="AG626" s="14"/>
      <c r="AH626" s="14"/>
      <c r="AI626" s="10" t="n">
        <f aca="false">+H626-I626</f>
        <v>21.62</v>
      </c>
      <c r="AJ626" s="139" t="n">
        <f aca="false">+I626/H626</f>
        <v>0</v>
      </c>
      <c r="AK626" s="140" t="n">
        <f aca="false">IF(AB626&gt;=1,H626-I626,"on going")</f>
        <v>0</v>
      </c>
      <c r="AL626" s="2"/>
      <c r="AM626" s="142"/>
      <c r="AN626" s="142"/>
      <c r="AO626" s="141"/>
      <c r="AP626" s="141"/>
      <c r="AQ626" s="142"/>
      <c r="AR626" s="141"/>
      <c r="AS626" s="141"/>
      <c r="AT626" s="141"/>
      <c r="AU626" s="141"/>
      <c r="AV626" s="142"/>
      <c r="AW626" s="142"/>
      <c r="AX626" s="141"/>
      <c r="AY626" s="14"/>
      <c r="AZ626" s="21"/>
      <c r="BA626" s="13" t="str">
        <f aca="false">IF(I626=0,"NSP","Exe")</f>
        <v>NSP</v>
      </c>
      <c r="BB626" s="6" t="s">
        <v>253</v>
      </c>
      <c r="BC626" s="20"/>
      <c r="BD626" s="14"/>
    </row>
    <row collapsed="false" customFormat="false" customHeight="false" hidden="false" ht="15" outlineLevel="0" r="627">
      <c r="B627" s="6" t="s">
        <v>48</v>
      </c>
      <c r="C627" s="6" t="e">
        <f aca="false">IF(B627&lt;&gt;B626,VLOOKUP(B627,#REF!!$A$1:$B$21,2)*1000+1,C626+1)</f>
        <v>#REF!</v>
      </c>
      <c r="D627" s="6" t="s">
        <v>250</v>
      </c>
      <c r="E627" s="6" t="s">
        <v>322</v>
      </c>
      <c r="F627" s="8" t="s">
        <v>323</v>
      </c>
      <c r="G627" s="17" t="n">
        <v>29.2</v>
      </c>
      <c r="H627" s="17" t="n">
        <v>24.42</v>
      </c>
      <c r="I627" s="17" t="n">
        <v>7.29</v>
      </c>
      <c r="J627" s="138" t="n">
        <v>223</v>
      </c>
      <c r="K627" s="6" t="s">
        <v>5367</v>
      </c>
      <c r="L627" s="6" t="n">
        <v>1</v>
      </c>
      <c r="M627" s="20"/>
      <c r="N627" s="14"/>
      <c r="O627" s="14"/>
      <c r="P627" s="14"/>
      <c r="Q627" s="14"/>
      <c r="R627" s="14"/>
      <c r="S627" s="14"/>
      <c r="T627" s="14"/>
      <c r="U627" s="14"/>
      <c r="V627" s="14"/>
      <c r="W627" s="14"/>
      <c r="X627" s="14"/>
      <c r="Y627" s="14"/>
      <c r="Z627" s="14"/>
      <c r="AA627" s="14"/>
      <c r="AB627" s="6"/>
      <c r="AC627" s="6" t="s">
        <v>286</v>
      </c>
      <c r="AD627" s="6" t="s">
        <v>5728</v>
      </c>
      <c r="AE627" s="14"/>
      <c r="AF627" s="14"/>
      <c r="AG627" s="14"/>
      <c r="AH627" s="14"/>
      <c r="AI627" s="10" t="n">
        <f aca="false">+H627-I627</f>
        <v>17.13</v>
      </c>
      <c r="AJ627" s="139" t="n">
        <f aca="false">+I627/H627</f>
        <v>0.298525798525799</v>
      </c>
      <c r="AK627" s="140" t="n">
        <f aca="false">IF(AB627&gt;=1,H627-I627,"on going")</f>
        <v>0</v>
      </c>
      <c r="AL627" s="2"/>
      <c r="AM627" s="142"/>
      <c r="AN627" s="142"/>
      <c r="AO627" s="141"/>
      <c r="AP627" s="141"/>
      <c r="AQ627" s="142"/>
      <c r="AR627" s="141"/>
      <c r="AS627" s="141"/>
      <c r="AT627" s="141"/>
      <c r="AU627" s="142"/>
      <c r="AV627" s="142"/>
      <c r="AW627" s="142"/>
      <c r="AX627" s="141"/>
      <c r="AY627" s="14"/>
      <c r="AZ627" s="21"/>
      <c r="BA627" s="13" t="str">
        <f aca="false">IF(I627=0,"NSP","Exe")</f>
        <v>Exe</v>
      </c>
      <c r="BB627" s="6" t="s">
        <v>253</v>
      </c>
      <c r="BC627" s="20"/>
      <c r="BD627" s="14"/>
    </row>
    <row collapsed="false" customFormat="false" customHeight="false" hidden="false" ht="15" outlineLevel="0" r="628">
      <c r="B628" s="6" t="s">
        <v>48</v>
      </c>
      <c r="C628" s="6" t="e">
        <f aca="false">IF(B628&lt;&gt;B627,VLOOKUP(B628,#REF!!$A$1:$B$21,2)*1000+1,C627+1)</f>
        <v>#REF!</v>
      </c>
      <c r="D628" s="6" t="s">
        <v>250</v>
      </c>
      <c r="E628" s="6" t="s">
        <v>6731</v>
      </c>
      <c r="F628" s="8" t="s">
        <v>6732</v>
      </c>
      <c r="G628" s="17" t="n">
        <v>31.97</v>
      </c>
      <c r="H628" s="17" t="n">
        <v>26.72</v>
      </c>
      <c r="I628" s="17" t="n">
        <v>26.72</v>
      </c>
      <c r="J628" s="138" t="n">
        <v>168</v>
      </c>
      <c r="K628" s="6" t="s">
        <v>5367</v>
      </c>
      <c r="L628" s="6" t="n">
        <v>1</v>
      </c>
      <c r="M628" s="20"/>
      <c r="N628" s="14"/>
      <c r="O628" s="14"/>
      <c r="P628" s="14"/>
      <c r="Q628" s="14"/>
      <c r="R628" s="14"/>
      <c r="S628" s="14"/>
      <c r="T628" s="14"/>
      <c r="U628" s="14"/>
      <c r="V628" s="14"/>
      <c r="W628" s="14"/>
      <c r="X628" s="14"/>
      <c r="Y628" s="14"/>
      <c r="Z628" s="14"/>
      <c r="AA628" s="14"/>
      <c r="AB628" s="6" t="n">
        <v>1</v>
      </c>
      <c r="AC628" s="6" t="s">
        <v>286</v>
      </c>
      <c r="AD628" s="6" t="s">
        <v>5728</v>
      </c>
      <c r="AE628" s="14"/>
      <c r="AF628" s="14"/>
      <c r="AG628" s="14"/>
      <c r="AH628" s="14"/>
      <c r="AI628" s="10" t="n">
        <f aca="false">+H628-I628</f>
        <v>0</v>
      </c>
      <c r="AJ628" s="139" t="n">
        <f aca="false">+I628/H628</f>
        <v>1</v>
      </c>
      <c r="AK628" s="140" t="n">
        <f aca="false">IF(AB628&gt;=1,H628-I628,"on going")</f>
        <v>0</v>
      </c>
      <c r="AL628" s="2"/>
      <c r="AM628" s="142"/>
      <c r="AN628" s="142"/>
      <c r="AO628" s="141"/>
      <c r="AP628" s="141"/>
      <c r="AQ628" s="142"/>
      <c r="AR628" s="141"/>
      <c r="AS628" s="141"/>
      <c r="AT628" s="141"/>
      <c r="AU628" s="142"/>
      <c r="AV628" s="142"/>
      <c r="AW628" s="142"/>
      <c r="AX628" s="141"/>
      <c r="AY628" s="14"/>
      <c r="AZ628" s="14"/>
      <c r="BA628" s="13" t="str">
        <f aca="false">IF(I628=0,"NSP","Exe")</f>
        <v>Exe</v>
      </c>
      <c r="BB628" s="6" t="s">
        <v>253</v>
      </c>
      <c r="BC628" s="20"/>
      <c r="BD628" s="14"/>
    </row>
    <row collapsed="false" customFormat="false" customHeight="false" hidden="false" ht="15" outlineLevel="0" r="629">
      <c r="B629" s="6" t="s">
        <v>48</v>
      </c>
      <c r="C629" s="6" t="e">
        <f aca="false">IF(B629&lt;&gt;B628,VLOOKUP(B629,#REF!!$A$1:$B$21,2)*1000+1,C628+1)</f>
        <v>#REF!</v>
      </c>
      <c r="D629" s="6" t="s">
        <v>250</v>
      </c>
      <c r="E629" s="6" t="s">
        <v>6733</v>
      </c>
      <c r="F629" s="8" t="s">
        <v>6734</v>
      </c>
      <c r="G629" s="17" t="n">
        <v>70.52</v>
      </c>
      <c r="H629" s="17" t="n">
        <v>58.96</v>
      </c>
      <c r="I629" s="17" t="n">
        <v>58.96</v>
      </c>
      <c r="J629" s="138" t="n">
        <v>449</v>
      </c>
      <c r="K629" s="6" t="s">
        <v>5367</v>
      </c>
      <c r="L629" s="6" t="n">
        <v>1</v>
      </c>
      <c r="M629" s="20"/>
      <c r="N629" s="14"/>
      <c r="O629" s="14"/>
      <c r="P629" s="14"/>
      <c r="Q629" s="14"/>
      <c r="R629" s="14"/>
      <c r="S629" s="14"/>
      <c r="T629" s="14"/>
      <c r="U629" s="14"/>
      <c r="V629" s="14"/>
      <c r="W629" s="14"/>
      <c r="X629" s="14"/>
      <c r="Y629" s="14"/>
      <c r="Z629" s="14"/>
      <c r="AA629" s="14"/>
      <c r="AB629" s="6" t="n">
        <v>1</v>
      </c>
      <c r="AC629" s="6" t="s">
        <v>286</v>
      </c>
      <c r="AD629" s="6" t="s">
        <v>5728</v>
      </c>
      <c r="AE629" s="14"/>
      <c r="AF629" s="14"/>
      <c r="AG629" s="14"/>
      <c r="AH629" s="14"/>
      <c r="AI629" s="10" t="n">
        <f aca="false">+H629-I629</f>
        <v>0</v>
      </c>
      <c r="AJ629" s="139" t="n">
        <f aca="false">+I629/H629</f>
        <v>1</v>
      </c>
      <c r="AK629" s="140" t="n">
        <f aca="false">IF(AB629&gt;=1,H629-I629,"on going")</f>
        <v>0</v>
      </c>
      <c r="AL629" s="2"/>
      <c r="AM629" s="142"/>
      <c r="AN629" s="142"/>
      <c r="AO629" s="141"/>
      <c r="AP629" s="141"/>
      <c r="AQ629" s="142"/>
      <c r="AR629" s="141"/>
      <c r="AS629" s="141"/>
      <c r="AT629" s="141"/>
      <c r="AU629" s="142"/>
      <c r="AV629" s="142"/>
      <c r="AW629" s="142"/>
      <c r="AX629" s="141"/>
      <c r="AY629" s="14"/>
      <c r="AZ629" s="14"/>
      <c r="BA629" s="13" t="str">
        <f aca="false">IF(I629=0,"NSP","Exe")</f>
        <v>Exe</v>
      </c>
      <c r="BB629" s="6" t="s">
        <v>253</v>
      </c>
      <c r="BC629" s="20"/>
      <c r="BD629" s="14"/>
    </row>
    <row collapsed="false" customFormat="false" customHeight="false" hidden="false" ht="15" outlineLevel="0" r="630">
      <c r="B630" s="6" t="s">
        <v>48</v>
      </c>
      <c r="C630" s="6" t="e">
        <f aca="false">IF(B630&lt;&gt;B629,VLOOKUP(B630,#REF!!$A$1:$B$21,2)*1000+1,C629+1)</f>
        <v>#REF!</v>
      </c>
      <c r="D630" s="6" t="s">
        <v>250</v>
      </c>
      <c r="E630" s="6" t="s">
        <v>6735</v>
      </c>
      <c r="F630" s="8" t="s">
        <v>6736</v>
      </c>
      <c r="G630" s="17" t="n">
        <v>23.51</v>
      </c>
      <c r="H630" s="17" t="n">
        <v>19.66</v>
      </c>
      <c r="I630" s="17" t="n">
        <v>15.53</v>
      </c>
      <c r="J630" s="138" t="n">
        <v>149</v>
      </c>
      <c r="K630" s="6" t="s">
        <v>5367</v>
      </c>
      <c r="L630" s="6" t="n">
        <v>1</v>
      </c>
      <c r="M630" s="20"/>
      <c r="N630" s="14"/>
      <c r="O630" s="14"/>
      <c r="P630" s="14"/>
      <c r="Q630" s="14"/>
      <c r="R630" s="14"/>
      <c r="S630" s="14"/>
      <c r="T630" s="14"/>
      <c r="U630" s="14"/>
      <c r="V630" s="14"/>
      <c r="W630" s="14"/>
      <c r="X630" s="14"/>
      <c r="Y630" s="14"/>
      <c r="Z630" s="14"/>
      <c r="AA630" s="14"/>
      <c r="AB630" s="6" t="n">
        <v>1</v>
      </c>
      <c r="AC630" s="6" t="s">
        <v>286</v>
      </c>
      <c r="AD630" s="6" t="s">
        <v>5728</v>
      </c>
      <c r="AE630" s="14"/>
      <c r="AF630" s="14"/>
      <c r="AG630" s="14"/>
      <c r="AH630" s="14"/>
      <c r="AI630" s="10" t="n">
        <f aca="false">+H630-I630</f>
        <v>4.13</v>
      </c>
      <c r="AJ630" s="139" t="n">
        <f aca="false">+I630/H630</f>
        <v>0.789928789420142</v>
      </c>
      <c r="AK630" s="140" t="n">
        <f aca="false">IF(AB630&gt;=1,H630-I630,"on going")</f>
        <v>4.13</v>
      </c>
      <c r="AL630" s="2"/>
      <c r="AM630" s="142"/>
      <c r="AN630" s="142"/>
      <c r="AO630" s="141"/>
      <c r="AP630" s="141"/>
      <c r="AQ630" s="142"/>
      <c r="AR630" s="142"/>
      <c r="AS630" s="141"/>
      <c r="AT630" s="141"/>
      <c r="AU630" s="142"/>
      <c r="AV630" s="142"/>
      <c r="AW630" s="142"/>
      <c r="AX630" s="141"/>
      <c r="AY630" s="14"/>
      <c r="AZ630" s="14"/>
      <c r="BA630" s="13" t="str">
        <f aca="false">IF(I630=0,"NSP","Exe")</f>
        <v>Exe</v>
      </c>
      <c r="BB630" s="6" t="s">
        <v>253</v>
      </c>
      <c r="BC630" s="20"/>
      <c r="BD630" s="14"/>
    </row>
    <row collapsed="false" customFormat="false" customHeight="false" hidden="false" ht="15" outlineLevel="0" r="631">
      <c r="B631" s="6" t="s">
        <v>48</v>
      </c>
      <c r="C631" s="6" t="e">
        <f aca="false">IF(B631&lt;&gt;B630,VLOOKUP(B631,#REF!!$A$1:$B$21,2)*1000+1,C630+1)</f>
        <v>#REF!</v>
      </c>
      <c r="D631" s="6" t="s">
        <v>250</v>
      </c>
      <c r="E631" s="6" t="s">
        <v>6737</v>
      </c>
      <c r="F631" s="8" t="s">
        <v>6738</v>
      </c>
      <c r="G631" s="17" t="n">
        <v>24.68</v>
      </c>
      <c r="H631" s="17" t="n">
        <v>20.63</v>
      </c>
      <c r="I631" s="17" t="n">
        <v>20.63</v>
      </c>
      <c r="J631" s="138" t="n">
        <v>170</v>
      </c>
      <c r="K631" s="6" t="s">
        <v>5367</v>
      </c>
      <c r="L631" s="6" t="n">
        <v>1</v>
      </c>
      <c r="M631" s="20"/>
      <c r="N631" s="14"/>
      <c r="O631" s="14"/>
      <c r="P631" s="14"/>
      <c r="Q631" s="14"/>
      <c r="R631" s="14"/>
      <c r="S631" s="14"/>
      <c r="T631" s="14"/>
      <c r="U631" s="14"/>
      <c r="V631" s="14"/>
      <c r="W631" s="14"/>
      <c r="X631" s="14"/>
      <c r="Y631" s="14"/>
      <c r="Z631" s="14"/>
      <c r="AA631" s="14"/>
      <c r="AB631" s="6" t="n">
        <v>1</v>
      </c>
      <c r="AC631" s="6" t="s">
        <v>286</v>
      </c>
      <c r="AD631" s="6" t="s">
        <v>5728</v>
      </c>
      <c r="AE631" s="14"/>
      <c r="AF631" s="14"/>
      <c r="AG631" s="14"/>
      <c r="AH631" s="14"/>
      <c r="AI631" s="10" t="n">
        <f aca="false">+H631-I631</f>
        <v>0</v>
      </c>
      <c r="AJ631" s="139" t="n">
        <f aca="false">+I631/H631</f>
        <v>1</v>
      </c>
      <c r="AK631" s="140" t="n">
        <f aca="false">IF(AB631&gt;=1,H631-I631,"on going")</f>
        <v>0</v>
      </c>
      <c r="AL631" s="2"/>
      <c r="AM631" s="142"/>
      <c r="AN631" s="142"/>
      <c r="AO631" s="141"/>
      <c r="AP631" s="141"/>
      <c r="AQ631" s="142"/>
      <c r="AR631" s="142"/>
      <c r="AS631" s="141"/>
      <c r="AT631" s="141"/>
      <c r="AU631" s="142"/>
      <c r="AV631" s="142"/>
      <c r="AW631" s="142"/>
      <c r="AX631" s="141"/>
      <c r="AY631" s="14"/>
      <c r="AZ631" s="14"/>
      <c r="BA631" s="13" t="str">
        <f aca="false">IF(I631=0,"NSP","Exe")</f>
        <v>Exe</v>
      </c>
      <c r="BB631" s="6" t="s">
        <v>253</v>
      </c>
      <c r="BC631" s="20"/>
      <c r="BD631" s="14"/>
    </row>
    <row collapsed="false" customFormat="false" customHeight="false" hidden="false" ht="15" outlineLevel="0" r="632">
      <c r="B632" s="6" t="s">
        <v>48</v>
      </c>
      <c r="C632" s="6" t="e">
        <f aca="false">IF(B632&lt;&gt;B631,VLOOKUP(B632,#REF!!$A$1:$B$21,2)*1000+1,C631+1)</f>
        <v>#REF!</v>
      </c>
      <c r="D632" s="6" t="s">
        <v>250</v>
      </c>
      <c r="E632" s="6" t="s">
        <v>6739</v>
      </c>
      <c r="F632" s="8" t="s">
        <v>6740</v>
      </c>
      <c r="G632" s="17" t="n">
        <v>38.17</v>
      </c>
      <c r="H632" s="17" t="n">
        <v>31.91</v>
      </c>
      <c r="I632" s="17" t="n">
        <v>0</v>
      </c>
      <c r="J632" s="138" t="n">
        <v>250</v>
      </c>
      <c r="K632" s="6" t="s">
        <v>5367</v>
      </c>
      <c r="L632" s="143" t="s">
        <v>5398</v>
      </c>
      <c r="M632" s="20"/>
      <c r="N632" s="14"/>
      <c r="O632" s="14"/>
      <c r="P632" s="14"/>
      <c r="Q632" s="14"/>
      <c r="R632" s="14"/>
      <c r="S632" s="14"/>
      <c r="T632" s="14"/>
      <c r="U632" s="14"/>
      <c r="V632" s="14"/>
      <c r="W632" s="14"/>
      <c r="X632" s="14"/>
      <c r="Y632" s="14"/>
      <c r="Z632" s="14"/>
      <c r="AA632" s="14"/>
      <c r="AB632" s="6"/>
      <c r="AC632" s="6" t="s">
        <v>286</v>
      </c>
      <c r="AD632" s="6" t="s">
        <v>5728</v>
      </c>
      <c r="AE632" s="14"/>
      <c r="AF632" s="14"/>
      <c r="AG632" s="14"/>
      <c r="AH632" s="14"/>
      <c r="AI632" s="10" t="n">
        <f aca="false">+H632-I632</f>
        <v>31.91</v>
      </c>
      <c r="AJ632" s="139" t="n">
        <f aca="false">+I632/H632</f>
        <v>0</v>
      </c>
      <c r="AK632" s="140" t="n">
        <f aca="false">IF(AB632&gt;=1,H632-I632,"on going")</f>
        <v>0</v>
      </c>
      <c r="AL632" s="2"/>
      <c r="AM632" s="142"/>
      <c r="AN632" s="142"/>
      <c r="AO632" s="141"/>
      <c r="AP632" s="141"/>
      <c r="AQ632" s="142"/>
      <c r="AR632" s="142"/>
      <c r="AS632" s="141"/>
      <c r="AT632" s="141"/>
      <c r="AU632" s="142"/>
      <c r="AV632" s="142"/>
      <c r="AW632" s="142"/>
      <c r="AX632" s="141"/>
      <c r="AY632" s="14"/>
      <c r="AZ632" s="14"/>
      <c r="BA632" s="13" t="str">
        <f aca="false">IF(I632=0,"NSP","Exe")</f>
        <v>NSP</v>
      </c>
      <c r="BB632" s="6" t="s">
        <v>253</v>
      </c>
      <c r="BC632" s="20"/>
      <c r="BD632" s="14"/>
    </row>
    <row collapsed="false" customFormat="false" customHeight="false" hidden="false" ht="15" outlineLevel="0" r="633">
      <c r="B633" s="6" t="s">
        <v>48</v>
      </c>
      <c r="C633" s="6" t="e">
        <f aca="false">IF(B633&lt;&gt;B632,VLOOKUP(B633,#REF!!$A$1:$B$21,2)*1000+1,C632+1)</f>
        <v>#REF!</v>
      </c>
      <c r="D633" s="6" t="s">
        <v>250</v>
      </c>
      <c r="E633" s="6" t="s">
        <v>6741</v>
      </c>
      <c r="F633" s="8" t="s">
        <v>6742</v>
      </c>
      <c r="G633" s="17" t="n">
        <v>96.97</v>
      </c>
      <c r="H633" s="17" t="n">
        <v>81.06</v>
      </c>
      <c r="I633" s="17" t="n">
        <v>36.84</v>
      </c>
      <c r="J633" s="138" t="n">
        <v>354</v>
      </c>
      <c r="K633" s="6" t="s">
        <v>5367</v>
      </c>
      <c r="L633" s="6" t="n">
        <v>1</v>
      </c>
      <c r="M633" s="20"/>
      <c r="N633" s="14"/>
      <c r="O633" s="14"/>
      <c r="P633" s="14"/>
      <c r="Q633" s="14"/>
      <c r="R633" s="14"/>
      <c r="S633" s="14"/>
      <c r="T633" s="14"/>
      <c r="U633" s="14"/>
      <c r="V633" s="14"/>
      <c r="W633" s="14"/>
      <c r="X633" s="14"/>
      <c r="Y633" s="14"/>
      <c r="Z633" s="14"/>
      <c r="AA633" s="14"/>
      <c r="AB633" s="6" t="n">
        <v>1</v>
      </c>
      <c r="AC633" s="6" t="s">
        <v>286</v>
      </c>
      <c r="AD633" s="6" t="s">
        <v>5728</v>
      </c>
      <c r="AE633" s="14"/>
      <c r="AF633" s="14"/>
      <c r="AG633" s="14"/>
      <c r="AH633" s="14"/>
      <c r="AI633" s="10" t="n">
        <f aca="false">+H633-I633</f>
        <v>44.22</v>
      </c>
      <c r="AJ633" s="139" t="n">
        <f aca="false">+I633/H633</f>
        <v>0.454478164322724</v>
      </c>
      <c r="AK633" s="140" t="n">
        <f aca="false">IF(AB633&gt;=1,H633-I633,"on going")</f>
        <v>44.22</v>
      </c>
      <c r="AL633" s="2"/>
      <c r="AM633" s="142"/>
      <c r="AN633" s="142"/>
      <c r="AO633" s="141"/>
      <c r="AP633" s="141"/>
      <c r="AQ633" s="142"/>
      <c r="AR633" s="142"/>
      <c r="AS633" s="141"/>
      <c r="AT633" s="141"/>
      <c r="AU633" s="142"/>
      <c r="AV633" s="150"/>
      <c r="AW633" s="150"/>
      <c r="AX633" s="141"/>
      <c r="AY633" s="14"/>
      <c r="AZ633" s="14"/>
      <c r="BA633" s="13" t="str">
        <f aca="false">IF(I633=0,"NSP","Exe")</f>
        <v>Exe</v>
      </c>
      <c r="BB633" s="6" t="s">
        <v>253</v>
      </c>
      <c r="BC633" s="20"/>
      <c r="BD633" s="14"/>
    </row>
    <row collapsed="false" customFormat="false" customHeight="false" hidden="false" ht="15" outlineLevel="0" r="634">
      <c r="B634" s="6" t="s">
        <v>48</v>
      </c>
      <c r="C634" s="6" t="e">
        <f aca="false">IF(B634&lt;&gt;B633,VLOOKUP(B634,#REF!!$A$1:$B$21,2)*1000+1,C633+1)</f>
        <v>#REF!</v>
      </c>
      <c r="D634" s="6" t="s">
        <v>250</v>
      </c>
      <c r="E634" s="6" t="s">
        <v>6743</v>
      </c>
      <c r="F634" s="8" t="s">
        <v>6744</v>
      </c>
      <c r="G634" s="17" t="n">
        <v>38.08</v>
      </c>
      <c r="H634" s="17" t="n">
        <v>31.83</v>
      </c>
      <c r="I634" s="17" t="n">
        <v>0</v>
      </c>
      <c r="J634" s="138" t="n">
        <v>197</v>
      </c>
      <c r="K634" s="6" t="s">
        <v>5367</v>
      </c>
      <c r="L634" s="143" t="s">
        <v>5398</v>
      </c>
      <c r="M634" s="20"/>
      <c r="N634" s="14"/>
      <c r="O634" s="14"/>
      <c r="P634" s="14"/>
      <c r="Q634" s="14"/>
      <c r="R634" s="14"/>
      <c r="S634" s="14"/>
      <c r="T634" s="14"/>
      <c r="U634" s="14"/>
      <c r="V634" s="14"/>
      <c r="W634" s="14"/>
      <c r="X634" s="14"/>
      <c r="Y634" s="14"/>
      <c r="Z634" s="14"/>
      <c r="AA634" s="14"/>
      <c r="AB634" s="6"/>
      <c r="AC634" s="6" t="s">
        <v>286</v>
      </c>
      <c r="AD634" s="6" t="s">
        <v>5728</v>
      </c>
      <c r="AE634" s="14"/>
      <c r="AF634" s="14"/>
      <c r="AG634" s="14"/>
      <c r="AH634" s="14"/>
      <c r="AI634" s="10" t="n">
        <f aca="false">+H634-I634</f>
        <v>31.83</v>
      </c>
      <c r="AJ634" s="139" t="n">
        <f aca="false">+I634/H634</f>
        <v>0</v>
      </c>
      <c r="AK634" s="140" t="n">
        <f aca="false">IF(AB634&gt;=1,H634-I634,"on going")</f>
        <v>0</v>
      </c>
      <c r="AL634" s="2"/>
      <c r="AM634" s="142"/>
      <c r="AN634" s="142"/>
      <c r="AO634" s="141"/>
      <c r="AP634" s="141"/>
      <c r="AQ634" s="142"/>
      <c r="AR634" s="142"/>
      <c r="AS634" s="141"/>
      <c r="AT634" s="141"/>
      <c r="AU634" s="142"/>
      <c r="AV634" s="141"/>
      <c r="AW634" s="141"/>
      <c r="AX634" s="141"/>
      <c r="AY634" s="14"/>
      <c r="AZ634" s="14"/>
      <c r="BA634" s="13" t="str">
        <f aca="false">IF(I634=0,"NSP","Exe")</f>
        <v>NSP</v>
      </c>
      <c r="BB634" s="6" t="s">
        <v>253</v>
      </c>
      <c r="BC634" s="20"/>
      <c r="BD634" s="14"/>
    </row>
    <row collapsed="false" customFormat="false" customHeight="false" hidden="false" ht="15" outlineLevel="0" r="635">
      <c r="B635" s="6" t="s">
        <v>48</v>
      </c>
      <c r="C635" s="6" t="e">
        <f aca="false">IF(B635&lt;&gt;B634,VLOOKUP(B635,#REF!!$A$1:$B$21,2)*1000+1,C634+1)</f>
        <v>#REF!</v>
      </c>
      <c r="D635" s="6" t="s">
        <v>250</v>
      </c>
      <c r="E635" s="6" t="s">
        <v>6745</v>
      </c>
      <c r="F635" s="8" t="s">
        <v>6746</v>
      </c>
      <c r="G635" s="17" t="n">
        <v>38.08</v>
      </c>
      <c r="H635" s="17" t="n">
        <v>31.83</v>
      </c>
      <c r="I635" s="17" t="n">
        <v>29.26</v>
      </c>
      <c r="J635" s="138" t="n">
        <v>166</v>
      </c>
      <c r="K635" s="6" t="s">
        <v>5367</v>
      </c>
      <c r="L635" s="6" t="n">
        <v>1</v>
      </c>
      <c r="M635" s="20"/>
      <c r="N635" s="14"/>
      <c r="O635" s="14"/>
      <c r="P635" s="14"/>
      <c r="Q635" s="14"/>
      <c r="R635" s="14"/>
      <c r="S635" s="14"/>
      <c r="T635" s="14"/>
      <c r="U635" s="14"/>
      <c r="V635" s="14"/>
      <c r="W635" s="14"/>
      <c r="X635" s="14"/>
      <c r="Y635" s="14"/>
      <c r="Z635" s="14"/>
      <c r="AA635" s="14"/>
      <c r="AB635" s="6" t="n">
        <v>1</v>
      </c>
      <c r="AC635" s="6" t="s">
        <v>286</v>
      </c>
      <c r="AD635" s="6" t="s">
        <v>5728</v>
      </c>
      <c r="AE635" s="14"/>
      <c r="AF635" s="14"/>
      <c r="AG635" s="14"/>
      <c r="AH635" s="14"/>
      <c r="AI635" s="10" t="n">
        <f aca="false">+H635-I635</f>
        <v>2.57</v>
      </c>
      <c r="AJ635" s="139" t="n">
        <f aca="false">+I635/H635</f>
        <v>0.919258561105875</v>
      </c>
      <c r="AK635" s="140" t="n">
        <f aca="false">IF(AB635&gt;=1,H635-I635,"on going")</f>
        <v>2.57</v>
      </c>
      <c r="AL635" s="2"/>
      <c r="AM635" s="142"/>
      <c r="AN635" s="142"/>
      <c r="AO635" s="141"/>
      <c r="AP635" s="141"/>
      <c r="AQ635" s="142"/>
      <c r="AR635" s="142"/>
      <c r="AS635" s="141"/>
      <c r="AT635" s="141"/>
      <c r="AU635" s="141"/>
      <c r="AV635" s="141"/>
      <c r="AW635" s="141"/>
      <c r="AX635" s="141"/>
      <c r="AY635" s="14"/>
      <c r="AZ635" s="14"/>
      <c r="BA635" s="13" t="str">
        <f aca="false">IF(I635=0,"NSP","Exe")</f>
        <v>Exe</v>
      </c>
      <c r="BB635" s="6" t="s">
        <v>253</v>
      </c>
      <c r="BC635" s="20"/>
      <c r="BD635" s="14"/>
    </row>
    <row collapsed="false" customFormat="false" customHeight="false" hidden="false" ht="15" outlineLevel="0" r="636">
      <c r="B636" s="6" t="s">
        <v>48</v>
      </c>
      <c r="C636" s="6" t="e">
        <f aca="false">IF(B636&lt;&gt;B635,VLOOKUP(B636,#REF!!$A$1:$B$21,2)*1000+1,C635+1)</f>
        <v>#REF!</v>
      </c>
      <c r="D636" s="6" t="s">
        <v>250</v>
      </c>
      <c r="E636" s="6" t="s">
        <v>6747</v>
      </c>
      <c r="F636" s="8" t="s">
        <v>6748</v>
      </c>
      <c r="G636" s="17" t="n">
        <v>37.61</v>
      </c>
      <c r="H636" s="17" t="n">
        <v>31.45</v>
      </c>
      <c r="I636" s="17" t="n">
        <v>26.01</v>
      </c>
      <c r="J636" s="138" t="n">
        <v>167</v>
      </c>
      <c r="K636" s="6" t="s">
        <v>5367</v>
      </c>
      <c r="L636" s="6" t="n">
        <v>1</v>
      </c>
      <c r="M636" s="20"/>
      <c r="N636" s="14"/>
      <c r="O636" s="14"/>
      <c r="P636" s="14"/>
      <c r="Q636" s="14"/>
      <c r="R636" s="14"/>
      <c r="S636" s="14"/>
      <c r="T636" s="14"/>
      <c r="U636" s="14"/>
      <c r="V636" s="14"/>
      <c r="W636" s="14"/>
      <c r="X636" s="14"/>
      <c r="Y636" s="14"/>
      <c r="Z636" s="14"/>
      <c r="AA636" s="14"/>
      <c r="AB636" s="6" t="n">
        <v>1</v>
      </c>
      <c r="AC636" s="6" t="s">
        <v>286</v>
      </c>
      <c r="AD636" s="6" t="s">
        <v>5728</v>
      </c>
      <c r="AE636" s="14"/>
      <c r="AF636" s="14"/>
      <c r="AG636" s="14"/>
      <c r="AH636" s="14"/>
      <c r="AI636" s="10" t="n">
        <f aca="false">+H636-I636</f>
        <v>5.44</v>
      </c>
      <c r="AJ636" s="139" t="n">
        <f aca="false">+I636/H636</f>
        <v>0.827027027027027</v>
      </c>
      <c r="AK636" s="140" t="n">
        <f aca="false">IF(AB636&gt;=1,H636-I636,"on going")</f>
        <v>5.44</v>
      </c>
      <c r="AL636" s="2"/>
      <c r="AM636" s="142"/>
      <c r="AN636" s="142"/>
      <c r="AO636" s="141"/>
      <c r="AP636" s="141"/>
      <c r="AQ636" s="142"/>
      <c r="AR636" s="142"/>
      <c r="AS636" s="141"/>
      <c r="AT636" s="141"/>
      <c r="AU636" s="141"/>
      <c r="AV636" s="141"/>
      <c r="AW636" s="141"/>
      <c r="AX636" s="141"/>
      <c r="AY636" s="14"/>
      <c r="AZ636" s="14"/>
      <c r="BA636" s="13" t="str">
        <f aca="false">IF(I636=0,"NSP","Exe")</f>
        <v>Exe</v>
      </c>
      <c r="BB636" s="6" t="s">
        <v>253</v>
      </c>
      <c r="BC636" s="20"/>
      <c r="BD636" s="14"/>
    </row>
    <row collapsed="false" customFormat="false" customHeight="false" hidden="false" ht="15" outlineLevel="0" r="637">
      <c r="B637" s="6" t="s">
        <v>48</v>
      </c>
      <c r="C637" s="6" t="e">
        <f aca="false">IF(B637&lt;&gt;B636,VLOOKUP(B637,#REF!!$A$1:$B$21,2)*1000+1,C636+1)</f>
        <v>#REF!</v>
      </c>
      <c r="D637" s="6" t="s">
        <v>250</v>
      </c>
      <c r="E637" s="6" t="s">
        <v>6749</v>
      </c>
      <c r="F637" s="8" t="s">
        <v>6750</v>
      </c>
      <c r="G637" s="17" t="n">
        <v>49.87</v>
      </c>
      <c r="H637" s="17" t="n">
        <v>41.7</v>
      </c>
      <c r="I637" s="17" t="n">
        <v>0</v>
      </c>
      <c r="J637" s="138" t="n">
        <v>382</v>
      </c>
      <c r="K637" s="6" t="s">
        <v>5367</v>
      </c>
      <c r="L637" s="143" t="s">
        <v>5398</v>
      </c>
      <c r="M637" s="20"/>
      <c r="N637" s="14"/>
      <c r="O637" s="14"/>
      <c r="P637" s="14"/>
      <c r="Q637" s="14"/>
      <c r="R637" s="14"/>
      <c r="S637" s="14"/>
      <c r="T637" s="14"/>
      <c r="U637" s="14"/>
      <c r="V637" s="14"/>
      <c r="W637" s="14"/>
      <c r="X637" s="14"/>
      <c r="Y637" s="14"/>
      <c r="Z637" s="14"/>
      <c r="AA637" s="14"/>
      <c r="AB637" s="6"/>
      <c r="AC637" s="6" t="s">
        <v>286</v>
      </c>
      <c r="AD637" s="6" t="s">
        <v>5728</v>
      </c>
      <c r="AE637" s="14"/>
      <c r="AF637" s="14"/>
      <c r="AG637" s="14"/>
      <c r="AH637" s="14"/>
      <c r="AI637" s="10" t="n">
        <f aca="false">+H637-I637</f>
        <v>41.7</v>
      </c>
      <c r="AJ637" s="139" t="n">
        <f aca="false">+I637/H637</f>
        <v>0</v>
      </c>
      <c r="AK637" s="140" t="n">
        <f aca="false">IF(AB637&gt;=1,H637-I637,"on going")</f>
        <v>0</v>
      </c>
      <c r="AL637" s="2"/>
      <c r="AM637" s="142"/>
      <c r="AN637" s="142"/>
      <c r="AO637" s="141"/>
      <c r="AP637" s="141"/>
      <c r="AQ637" s="142"/>
      <c r="AR637" s="142"/>
      <c r="AS637" s="141"/>
      <c r="AT637" s="141"/>
      <c r="AU637" s="141"/>
      <c r="AV637" s="141"/>
      <c r="AW637" s="141"/>
      <c r="AX637" s="141"/>
      <c r="AY637" s="14"/>
      <c r="AZ637" s="14"/>
      <c r="BA637" s="13" t="str">
        <f aca="false">IF(I637=0,"NSP","Exe")</f>
        <v>NSP</v>
      </c>
      <c r="BB637" s="6" t="s">
        <v>253</v>
      </c>
      <c r="BC637" s="20"/>
      <c r="BD637" s="14"/>
    </row>
    <row collapsed="false" customFormat="false" customHeight="false" hidden="false" ht="15" outlineLevel="0" r="638">
      <c r="B638" s="6" t="s">
        <v>48</v>
      </c>
      <c r="C638" s="6" t="e">
        <f aca="false">IF(B638&lt;&gt;B637,VLOOKUP(B638,#REF!!$A$1:$B$21,2)*1000+1,C637+1)</f>
        <v>#REF!</v>
      </c>
      <c r="D638" s="6" t="s">
        <v>250</v>
      </c>
      <c r="E638" s="6" t="s">
        <v>6751</v>
      </c>
      <c r="F638" s="8" t="s">
        <v>6752</v>
      </c>
      <c r="G638" s="17" t="n">
        <v>24.45</v>
      </c>
      <c r="H638" s="17" t="n">
        <v>20.44</v>
      </c>
      <c r="I638" s="17" t="n">
        <v>0</v>
      </c>
      <c r="J638" s="138" t="n">
        <v>163</v>
      </c>
      <c r="K638" s="6" t="s">
        <v>5367</v>
      </c>
      <c r="L638" s="143" t="s">
        <v>5398</v>
      </c>
      <c r="M638" s="20"/>
      <c r="N638" s="14"/>
      <c r="O638" s="14"/>
      <c r="P638" s="14"/>
      <c r="Q638" s="14"/>
      <c r="R638" s="14"/>
      <c r="S638" s="14"/>
      <c r="T638" s="14"/>
      <c r="U638" s="14"/>
      <c r="V638" s="14"/>
      <c r="W638" s="14"/>
      <c r="X638" s="14"/>
      <c r="Y638" s="14"/>
      <c r="Z638" s="14"/>
      <c r="AA638" s="14"/>
      <c r="AB638" s="6"/>
      <c r="AC638" s="6" t="s">
        <v>286</v>
      </c>
      <c r="AD638" s="6" t="s">
        <v>5728</v>
      </c>
      <c r="AE638" s="14"/>
      <c r="AF638" s="14"/>
      <c r="AG638" s="14"/>
      <c r="AH638" s="14"/>
      <c r="AI638" s="10" t="n">
        <f aca="false">+H638-I638</f>
        <v>20.44</v>
      </c>
      <c r="AJ638" s="139" t="n">
        <f aca="false">+I638/H638</f>
        <v>0</v>
      </c>
      <c r="AK638" s="140" t="n">
        <f aca="false">IF(AB638&gt;=1,H638-I638,"on going")</f>
        <v>0</v>
      </c>
      <c r="AL638" s="2"/>
      <c r="AM638" s="142"/>
      <c r="AN638" s="142"/>
      <c r="AO638" s="141"/>
      <c r="AP638" s="141"/>
      <c r="AQ638" s="142"/>
      <c r="AR638" s="142"/>
      <c r="AS638" s="141"/>
      <c r="AT638" s="141"/>
      <c r="AU638" s="141"/>
      <c r="AV638" s="141"/>
      <c r="AW638" s="141"/>
      <c r="AX638" s="141"/>
      <c r="AY638" s="14"/>
      <c r="AZ638" s="14"/>
      <c r="BA638" s="13" t="str">
        <f aca="false">IF(I638=0,"NSP","Exe")</f>
        <v>NSP</v>
      </c>
      <c r="BB638" s="6" t="s">
        <v>253</v>
      </c>
      <c r="BC638" s="20"/>
      <c r="BD638" s="14"/>
    </row>
    <row collapsed="false" customFormat="false" customHeight="false" hidden="false" ht="15" outlineLevel="0" r="639">
      <c r="B639" s="6" t="s">
        <v>48</v>
      </c>
      <c r="C639" s="6" t="e">
        <f aca="false">IF(B639&lt;&gt;B638,VLOOKUP(B639,#REF!!$A$1:$B$21,2)*1000+1,C638+1)</f>
        <v>#REF!</v>
      </c>
      <c r="D639" s="6" t="s">
        <v>250</v>
      </c>
      <c r="E639" s="6" t="s">
        <v>6753</v>
      </c>
      <c r="F639" s="8" t="s">
        <v>6754</v>
      </c>
      <c r="G639" s="17" t="n">
        <v>49.64</v>
      </c>
      <c r="H639" s="17" t="n">
        <v>41.5</v>
      </c>
      <c r="I639" s="17" t="n">
        <v>41.5</v>
      </c>
      <c r="J639" s="138" t="n">
        <v>302</v>
      </c>
      <c r="K639" s="6" t="s">
        <v>5367</v>
      </c>
      <c r="L639" s="6" t="n">
        <v>1</v>
      </c>
      <c r="M639" s="20"/>
      <c r="N639" s="14"/>
      <c r="O639" s="14"/>
      <c r="P639" s="14"/>
      <c r="Q639" s="14"/>
      <c r="R639" s="14"/>
      <c r="S639" s="14"/>
      <c r="T639" s="14"/>
      <c r="U639" s="14"/>
      <c r="V639" s="14"/>
      <c r="W639" s="14"/>
      <c r="X639" s="14"/>
      <c r="Y639" s="14"/>
      <c r="Z639" s="14"/>
      <c r="AA639" s="14"/>
      <c r="AB639" s="6" t="n">
        <v>1</v>
      </c>
      <c r="AC639" s="6" t="s">
        <v>286</v>
      </c>
      <c r="AD639" s="6" t="s">
        <v>5728</v>
      </c>
      <c r="AE639" s="14"/>
      <c r="AF639" s="14"/>
      <c r="AG639" s="14"/>
      <c r="AH639" s="14"/>
      <c r="AI639" s="10" t="n">
        <f aca="false">+H639-I639</f>
        <v>0</v>
      </c>
      <c r="AJ639" s="139" t="n">
        <f aca="false">+I639/H639</f>
        <v>1</v>
      </c>
      <c r="AK639" s="140" t="n">
        <f aca="false">IF(AB639&gt;=1,H639-I639,"on going")</f>
        <v>0</v>
      </c>
      <c r="AL639" s="2"/>
      <c r="AM639" s="142"/>
      <c r="AN639" s="142"/>
      <c r="AO639" s="141"/>
      <c r="AP639" s="141"/>
      <c r="AQ639" s="142"/>
      <c r="AR639" s="142"/>
      <c r="AS639" s="141"/>
      <c r="AT639" s="141"/>
      <c r="AU639" s="141"/>
      <c r="AV639" s="141"/>
      <c r="AW639" s="141"/>
      <c r="AX639" s="141"/>
      <c r="AY639" s="14"/>
      <c r="AZ639" s="14"/>
      <c r="BA639" s="13" t="str">
        <f aca="false">IF(I639=0,"NSP","Exe")</f>
        <v>Exe</v>
      </c>
      <c r="BB639" s="6" t="s">
        <v>253</v>
      </c>
      <c r="BC639" s="20"/>
      <c r="BD639" s="14"/>
    </row>
    <row collapsed="false" customFormat="false" customHeight="false" hidden="false" ht="15" outlineLevel="0" r="640">
      <c r="B640" s="6" t="s">
        <v>85</v>
      </c>
      <c r="C640" s="6" t="e">
        <f aca="false">IF(B640&lt;&gt;B639,VLOOKUP(B640,#REF!!$A$1:$B$21,2)*1000+1,C639+1)</f>
        <v>#REF!</v>
      </c>
      <c r="D640" s="6" t="s">
        <v>250</v>
      </c>
      <c r="E640" s="6" t="s">
        <v>6755</v>
      </c>
      <c r="F640" s="8" t="s">
        <v>6756</v>
      </c>
      <c r="G640" s="17" t="n">
        <v>28.02</v>
      </c>
      <c r="H640" s="17" t="n">
        <v>23.43</v>
      </c>
      <c r="I640" s="17" t="n">
        <v>0</v>
      </c>
      <c r="J640" s="138" t="n">
        <v>152</v>
      </c>
      <c r="K640" s="6" t="s">
        <v>5367</v>
      </c>
      <c r="L640" s="6" t="n">
        <v>1</v>
      </c>
      <c r="M640" s="20"/>
      <c r="N640" s="14"/>
      <c r="O640" s="14"/>
      <c r="P640" s="14"/>
      <c r="Q640" s="14"/>
      <c r="R640" s="14"/>
      <c r="S640" s="14"/>
      <c r="T640" s="14"/>
      <c r="U640" s="14"/>
      <c r="V640" s="14"/>
      <c r="W640" s="14"/>
      <c r="X640" s="14"/>
      <c r="Y640" s="14"/>
      <c r="Z640" s="14"/>
      <c r="AA640" s="14"/>
      <c r="AB640" s="6"/>
      <c r="AC640" s="6" t="s">
        <v>286</v>
      </c>
      <c r="AD640" s="6" t="s">
        <v>5728</v>
      </c>
      <c r="AE640" s="14"/>
      <c r="AF640" s="14"/>
      <c r="AG640" s="14"/>
      <c r="AH640" s="14"/>
      <c r="AI640" s="10" t="n">
        <f aca="false">+H640-I640</f>
        <v>23.43</v>
      </c>
      <c r="AJ640" s="139" t="n">
        <f aca="false">+I640/H640</f>
        <v>0</v>
      </c>
      <c r="AK640" s="140" t="n">
        <f aca="false">IF(AB640&gt;=1,H640-I640,"on going")</f>
        <v>0</v>
      </c>
      <c r="AL640" s="2"/>
      <c r="AM640" s="142"/>
      <c r="AN640" s="142"/>
      <c r="AO640" s="141"/>
      <c r="AP640" s="141"/>
      <c r="AQ640" s="141"/>
      <c r="AR640" s="141"/>
      <c r="AS640" s="141"/>
      <c r="AT640" s="141"/>
      <c r="AU640" s="141"/>
      <c r="AV640" s="141"/>
      <c r="AW640" s="141"/>
      <c r="AX640" s="141"/>
      <c r="AY640" s="14"/>
      <c r="AZ640" s="14"/>
      <c r="BA640" s="13" t="str">
        <f aca="false">IF(I640=0,"NSP","Exe")</f>
        <v>NSP</v>
      </c>
      <c r="BB640" s="6" t="s">
        <v>253</v>
      </c>
      <c r="BC640" s="20"/>
      <c r="BD640" s="14"/>
    </row>
    <row collapsed="false" customFormat="false" customHeight="false" hidden="false" ht="15" outlineLevel="0" r="641">
      <c r="B641" s="6" t="s">
        <v>85</v>
      </c>
      <c r="C641" s="6" t="e">
        <f aca="false">IF(B641&lt;&gt;B640,VLOOKUP(B641,#REF!!$A$1:$B$21,2)*1000+1,C640+1)</f>
        <v>#REF!</v>
      </c>
      <c r="D641" s="6" t="s">
        <v>250</v>
      </c>
      <c r="E641" s="6" t="s">
        <v>6757</v>
      </c>
      <c r="F641" s="8" t="s">
        <v>6758</v>
      </c>
      <c r="G641" s="17" t="n">
        <v>23.98</v>
      </c>
      <c r="H641" s="17" t="n">
        <v>20.05</v>
      </c>
      <c r="I641" s="17" t="n">
        <v>0</v>
      </c>
      <c r="J641" s="138" t="n">
        <v>153</v>
      </c>
      <c r="K641" s="6" t="s">
        <v>5367</v>
      </c>
      <c r="L641" s="143" t="s">
        <v>5398</v>
      </c>
      <c r="M641" s="20"/>
      <c r="N641" s="14"/>
      <c r="O641" s="14"/>
      <c r="P641" s="14"/>
      <c r="Q641" s="14"/>
      <c r="R641" s="14"/>
      <c r="S641" s="14"/>
      <c r="T641" s="14"/>
      <c r="U641" s="14"/>
      <c r="V641" s="14"/>
      <c r="W641" s="14"/>
      <c r="X641" s="14"/>
      <c r="Y641" s="14"/>
      <c r="Z641" s="14"/>
      <c r="AA641" s="14"/>
      <c r="AB641" s="6"/>
      <c r="AC641" s="6" t="s">
        <v>286</v>
      </c>
      <c r="AD641" s="6" t="s">
        <v>5728</v>
      </c>
      <c r="AE641" s="14"/>
      <c r="AF641" s="14"/>
      <c r="AG641" s="14"/>
      <c r="AH641" s="14"/>
      <c r="AI641" s="10" t="n">
        <f aca="false">+H641-I641</f>
        <v>20.05</v>
      </c>
      <c r="AJ641" s="139" t="n">
        <f aca="false">+I641/H641</f>
        <v>0</v>
      </c>
      <c r="AK641" s="140" t="n">
        <f aca="false">IF(AB641&gt;=1,H641-I641,"on going")</f>
        <v>0</v>
      </c>
      <c r="AL641" s="2"/>
      <c r="AM641" s="142"/>
      <c r="AN641" s="142"/>
      <c r="AO641" s="141"/>
      <c r="AP641" s="141"/>
      <c r="AQ641" s="141"/>
      <c r="AR641" s="141"/>
      <c r="AS641" s="141"/>
      <c r="AT641" s="141"/>
      <c r="AU641" s="142"/>
      <c r="AV641" s="141"/>
      <c r="AW641" s="141"/>
      <c r="AX641" s="142"/>
      <c r="AY641" s="14"/>
      <c r="AZ641" s="14"/>
      <c r="BA641" s="13" t="str">
        <f aca="false">IF(I641=0,"NSP","Exe")</f>
        <v>NSP</v>
      </c>
      <c r="BB641" s="6" t="s">
        <v>253</v>
      </c>
      <c r="BC641" s="20"/>
      <c r="BD641" s="14"/>
    </row>
    <row collapsed="false" customFormat="false" customHeight="false" hidden="false" ht="15" outlineLevel="0" r="642">
      <c r="B642" s="6" t="s">
        <v>48</v>
      </c>
      <c r="C642" s="6" t="e">
        <f aca="false">IF(B642&lt;&gt;B641,VLOOKUP(B642,#REF!!$A$1:$B$21,2)*1000+1,C641+1)</f>
        <v>#REF!</v>
      </c>
      <c r="D642" s="6" t="s">
        <v>250</v>
      </c>
      <c r="E642" s="6" t="s">
        <v>6759</v>
      </c>
      <c r="F642" s="8" t="s">
        <v>6760</v>
      </c>
      <c r="G642" s="17" t="n">
        <v>73.14</v>
      </c>
      <c r="H642" s="17" t="n">
        <v>61.14</v>
      </c>
      <c r="I642" s="17" t="n">
        <v>0</v>
      </c>
      <c r="J642" s="138" t="n">
        <v>266</v>
      </c>
      <c r="K642" s="6" t="s">
        <v>5367</v>
      </c>
      <c r="L642" s="143" t="s">
        <v>5398</v>
      </c>
      <c r="M642" s="20"/>
      <c r="N642" s="14"/>
      <c r="O642" s="14"/>
      <c r="P642" s="14"/>
      <c r="Q642" s="14"/>
      <c r="R642" s="14"/>
      <c r="S642" s="14"/>
      <c r="T642" s="14"/>
      <c r="U642" s="14"/>
      <c r="V642" s="14"/>
      <c r="W642" s="14"/>
      <c r="X642" s="14"/>
      <c r="Y642" s="14"/>
      <c r="Z642" s="14"/>
      <c r="AA642" s="14"/>
      <c r="AB642" s="6"/>
      <c r="AC642" s="6" t="s">
        <v>286</v>
      </c>
      <c r="AD642" s="6" t="s">
        <v>5728</v>
      </c>
      <c r="AE642" s="14"/>
      <c r="AF642" s="14"/>
      <c r="AG642" s="14"/>
      <c r="AH642" s="14"/>
      <c r="AI642" s="10" t="n">
        <f aca="false">+H642-I642</f>
        <v>61.14</v>
      </c>
      <c r="AJ642" s="139" t="n">
        <f aca="false">+I642/H642</f>
        <v>0</v>
      </c>
      <c r="AK642" s="140" t="n">
        <f aca="false">IF(AB642&gt;=1,H642-I642,"on going")</f>
        <v>0</v>
      </c>
      <c r="AL642" s="2"/>
      <c r="AM642" s="142"/>
      <c r="AN642" s="142"/>
      <c r="AO642" s="142"/>
      <c r="AP642" s="141"/>
      <c r="AQ642" s="142"/>
      <c r="AR642" s="142"/>
      <c r="AS642" s="141"/>
      <c r="AT642" s="141"/>
      <c r="AU642" s="141"/>
      <c r="AV642" s="141"/>
      <c r="AW642" s="141"/>
      <c r="AX642" s="141"/>
      <c r="AY642" s="14"/>
      <c r="AZ642" s="14"/>
      <c r="BA642" s="13" t="str">
        <f aca="false">IF(I642=0,"NSP","Exe")</f>
        <v>NSP</v>
      </c>
      <c r="BB642" s="6" t="s">
        <v>253</v>
      </c>
      <c r="BC642" s="20"/>
      <c r="BD642" s="14"/>
    </row>
    <row collapsed="false" customFormat="false" customHeight="false" hidden="false" ht="15" outlineLevel="0" r="643">
      <c r="B643" s="6" t="s">
        <v>48</v>
      </c>
      <c r="C643" s="6" t="e">
        <f aca="false">IF(B643&lt;&gt;B642,VLOOKUP(B643,#REF!!$A$1:$B$21,2)*1000+1,C642+1)</f>
        <v>#REF!</v>
      </c>
      <c r="D643" s="6" t="s">
        <v>250</v>
      </c>
      <c r="E643" s="6" t="s">
        <v>6761</v>
      </c>
      <c r="F643" s="8" t="s">
        <v>6762</v>
      </c>
      <c r="G643" s="17" t="n">
        <v>38.08</v>
      </c>
      <c r="H643" s="17" t="n">
        <v>31.83</v>
      </c>
      <c r="I643" s="17" t="n">
        <v>20.06</v>
      </c>
      <c r="J643" s="138" t="n">
        <v>120</v>
      </c>
      <c r="K643" s="6" t="s">
        <v>5367</v>
      </c>
      <c r="L643" s="6" t="n">
        <v>1</v>
      </c>
      <c r="M643" s="20"/>
      <c r="N643" s="14"/>
      <c r="O643" s="14"/>
      <c r="P643" s="14"/>
      <c r="Q643" s="14"/>
      <c r="R643" s="14"/>
      <c r="S643" s="14"/>
      <c r="T643" s="14"/>
      <c r="U643" s="14"/>
      <c r="V643" s="14"/>
      <c r="W643" s="14"/>
      <c r="X643" s="14"/>
      <c r="Y643" s="14"/>
      <c r="Z643" s="14"/>
      <c r="AA643" s="14"/>
      <c r="AB643" s="6" t="n">
        <v>1</v>
      </c>
      <c r="AC643" s="6" t="s">
        <v>286</v>
      </c>
      <c r="AD643" s="6" t="s">
        <v>5728</v>
      </c>
      <c r="AE643" s="14"/>
      <c r="AF643" s="14"/>
      <c r="AG643" s="14"/>
      <c r="AH643" s="14"/>
      <c r="AI643" s="10" t="n">
        <f aca="false">+H643-I643</f>
        <v>11.77</v>
      </c>
      <c r="AJ643" s="139" t="n">
        <f aca="false">+I643/H643</f>
        <v>0.630223060006283</v>
      </c>
      <c r="AK643" s="140" t="n">
        <f aca="false">IF(AB643&gt;=1,H643-I643,"on going")</f>
        <v>11.77</v>
      </c>
      <c r="AL643" s="2"/>
      <c r="AM643" s="142"/>
      <c r="AN643" s="142"/>
      <c r="AO643" s="142"/>
      <c r="AP643" s="141"/>
      <c r="AQ643" s="142"/>
      <c r="AR643" s="142"/>
      <c r="AS643" s="141"/>
      <c r="AT643" s="141"/>
      <c r="AU643" s="141"/>
      <c r="AV643" s="141"/>
      <c r="AW643" s="141"/>
      <c r="AX643" s="142"/>
      <c r="AY643" s="14"/>
      <c r="AZ643" s="14"/>
      <c r="BA643" s="13" t="str">
        <f aca="false">IF(I643=0,"NSP","Exe")</f>
        <v>Exe</v>
      </c>
      <c r="BB643" s="6" t="s">
        <v>253</v>
      </c>
      <c r="BC643" s="20"/>
      <c r="BD643" s="14"/>
    </row>
    <row collapsed="false" customFormat="false" customHeight="false" hidden="false" ht="15" outlineLevel="0" r="644">
      <c r="B644" s="6" t="s">
        <v>48</v>
      </c>
      <c r="C644" s="6" t="e">
        <f aca="false">IF(B644&lt;&gt;B643,VLOOKUP(B644,#REF!!$A$1:$B$21,2)*1000+1,C643+1)</f>
        <v>#REF!</v>
      </c>
      <c r="D644" s="6" t="s">
        <v>250</v>
      </c>
      <c r="E644" s="6" t="s">
        <v>6763</v>
      </c>
      <c r="F644" s="8" t="s">
        <v>6764</v>
      </c>
      <c r="G644" s="17" t="n">
        <v>43.37</v>
      </c>
      <c r="H644" s="17" t="n">
        <v>36.26</v>
      </c>
      <c r="I644" s="17" t="n">
        <v>18.39</v>
      </c>
      <c r="J644" s="138" t="n">
        <v>180</v>
      </c>
      <c r="K644" s="6" t="s">
        <v>5367</v>
      </c>
      <c r="L644" s="6" t="n">
        <v>1</v>
      </c>
      <c r="M644" s="20"/>
      <c r="N644" s="14"/>
      <c r="O644" s="14"/>
      <c r="P644" s="14"/>
      <c r="Q644" s="14"/>
      <c r="R644" s="14"/>
      <c r="S644" s="14"/>
      <c r="T644" s="14"/>
      <c r="U644" s="14"/>
      <c r="V644" s="14"/>
      <c r="W644" s="14"/>
      <c r="X644" s="14"/>
      <c r="Y644" s="14"/>
      <c r="Z644" s="14"/>
      <c r="AA644" s="14"/>
      <c r="AB644" s="6" t="n">
        <v>1</v>
      </c>
      <c r="AC644" s="6" t="s">
        <v>286</v>
      </c>
      <c r="AD644" s="6" t="s">
        <v>5728</v>
      </c>
      <c r="AE644" s="14"/>
      <c r="AF644" s="14"/>
      <c r="AG644" s="14"/>
      <c r="AH644" s="14"/>
      <c r="AI644" s="10" t="n">
        <f aca="false">+H644-I644</f>
        <v>17.87</v>
      </c>
      <c r="AJ644" s="139" t="n">
        <f aca="false">+I644/H644</f>
        <v>0.507170435741864</v>
      </c>
      <c r="AK644" s="140" t="n">
        <f aca="false">IF(AB644&gt;=1,H644-I644,"on going")</f>
        <v>17.87</v>
      </c>
      <c r="AL644" s="2"/>
      <c r="AM644" s="142"/>
      <c r="AN644" s="142"/>
      <c r="AO644" s="142"/>
      <c r="AP644" s="141"/>
      <c r="AQ644" s="142"/>
      <c r="AR644" s="142"/>
      <c r="AS644" s="141"/>
      <c r="AT644" s="141"/>
      <c r="AU644" s="141"/>
      <c r="AV644" s="141"/>
      <c r="AW644" s="141"/>
      <c r="AX644" s="142"/>
      <c r="AY644" s="14"/>
      <c r="AZ644" s="14"/>
      <c r="BA644" s="13" t="str">
        <f aca="false">IF(I644=0,"NSP","Exe")</f>
        <v>Exe</v>
      </c>
      <c r="BB644" s="6" t="s">
        <v>253</v>
      </c>
      <c r="BC644" s="20"/>
      <c r="BD644" s="14"/>
    </row>
    <row collapsed="false" customFormat="false" customHeight="false" hidden="false" ht="15" outlineLevel="0" r="645">
      <c r="B645" s="6" t="s">
        <v>48</v>
      </c>
      <c r="C645" s="6" t="e">
        <f aca="false">IF(B645&lt;&gt;B644,VLOOKUP(B645,#REF!!$A$1:$B$21,2)*1000+1,C644+1)</f>
        <v>#REF!</v>
      </c>
      <c r="D645" s="6" t="s">
        <v>250</v>
      </c>
      <c r="E645" s="6" t="s">
        <v>6765</v>
      </c>
      <c r="F645" s="8" t="s">
        <v>6766</v>
      </c>
      <c r="G645" s="17" t="n">
        <v>27.76</v>
      </c>
      <c r="H645" s="17" t="n">
        <v>23.21</v>
      </c>
      <c r="I645" s="17" t="n">
        <v>15.05</v>
      </c>
      <c r="J645" s="138" t="n">
        <v>71</v>
      </c>
      <c r="K645" s="6" t="s">
        <v>5367</v>
      </c>
      <c r="L645" s="6" t="n">
        <v>1</v>
      </c>
      <c r="M645" s="20"/>
      <c r="N645" s="14"/>
      <c r="O645" s="14"/>
      <c r="P645" s="14"/>
      <c r="Q645" s="14"/>
      <c r="R645" s="14"/>
      <c r="S645" s="14"/>
      <c r="T645" s="14"/>
      <c r="U645" s="14"/>
      <c r="V645" s="14"/>
      <c r="W645" s="14"/>
      <c r="X645" s="14"/>
      <c r="Y645" s="14"/>
      <c r="Z645" s="14"/>
      <c r="AA645" s="14"/>
      <c r="AB645" s="6" t="n">
        <v>1</v>
      </c>
      <c r="AC645" s="6" t="s">
        <v>286</v>
      </c>
      <c r="AD645" s="6" t="s">
        <v>5728</v>
      </c>
      <c r="AE645" s="14"/>
      <c r="AF645" s="14"/>
      <c r="AG645" s="14"/>
      <c r="AH645" s="14"/>
      <c r="AI645" s="10" t="n">
        <f aca="false">+H645-I645</f>
        <v>8.16</v>
      </c>
      <c r="AJ645" s="139" t="n">
        <f aca="false">+I645/H645</f>
        <v>0.648427401981904</v>
      </c>
      <c r="AK645" s="140" t="n">
        <f aca="false">IF(AB645&gt;=1,H645-I645,"on going")</f>
        <v>8.16</v>
      </c>
      <c r="AL645" s="2"/>
      <c r="AM645" s="142"/>
      <c r="AN645" s="142"/>
      <c r="AO645" s="142"/>
      <c r="AP645" s="141"/>
      <c r="AQ645" s="142"/>
      <c r="AR645" s="156"/>
      <c r="AS645" s="141"/>
      <c r="AT645" s="141"/>
      <c r="AU645" s="142"/>
      <c r="AV645" s="141"/>
      <c r="AW645" s="141"/>
      <c r="AX645" s="142"/>
      <c r="AY645" s="14"/>
      <c r="AZ645" s="14"/>
      <c r="BA645" s="13" t="str">
        <f aca="false">IF(I645=0,"NSP","Exe")</f>
        <v>Exe</v>
      </c>
      <c r="BB645" s="6" t="s">
        <v>253</v>
      </c>
      <c r="BC645" s="20"/>
      <c r="BD645" s="14"/>
    </row>
    <row collapsed="false" customFormat="false" customHeight="false" hidden="false" ht="15" outlineLevel="0" r="646">
      <c r="B646" s="6" t="s">
        <v>85</v>
      </c>
      <c r="C646" s="6" t="e">
        <f aca="false">IF(B646&lt;&gt;B645,VLOOKUP(B646,#REF!!$A$1:$B$21,2)*1000+1,C645+1)</f>
        <v>#REF!</v>
      </c>
      <c r="D646" s="6" t="s">
        <v>250</v>
      </c>
      <c r="E646" s="6" t="s">
        <v>6767</v>
      </c>
      <c r="F646" s="8" t="s">
        <v>6768</v>
      </c>
      <c r="G646" s="17" t="n">
        <v>38.2</v>
      </c>
      <c r="H646" s="17" t="n">
        <v>31.94</v>
      </c>
      <c r="I646" s="17" t="n">
        <v>0</v>
      </c>
      <c r="J646" s="138" t="n">
        <v>260</v>
      </c>
      <c r="K646" s="6" t="s">
        <v>5367</v>
      </c>
      <c r="L646" s="6" t="n">
        <v>1</v>
      </c>
      <c r="M646" s="20"/>
      <c r="N646" s="14"/>
      <c r="O646" s="14"/>
      <c r="P646" s="14"/>
      <c r="Q646" s="14"/>
      <c r="R646" s="14"/>
      <c r="S646" s="14"/>
      <c r="T646" s="14"/>
      <c r="U646" s="14"/>
      <c r="V646" s="14"/>
      <c r="W646" s="14"/>
      <c r="X646" s="14"/>
      <c r="Y646" s="14"/>
      <c r="Z646" s="14"/>
      <c r="AA646" s="14"/>
      <c r="AB646" s="6"/>
      <c r="AC646" s="6" t="s">
        <v>286</v>
      </c>
      <c r="AD646" s="6" t="s">
        <v>5728</v>
      </c>
      <c r="AE646" s="14"/>
      <c r="AF646" s="14"/>
      <c r="AG646" s="14"/>
      <c r="AH646" s="14"/>
      <c r="AI646" s="10" t="n">
        <f aca="false">+H646-I646</f>
        <v>31.94</v>
      </c>
      <c r="AJ646" s="139" t="n">
        <f aca="false">+I646/H646</f>
        <v>0</v>
      </c>
      <c r="AK646" s="140" t="n">
        <f aca="false">IF(AB646&gt;=1,H646-I646,"on going")</f>
        <v>0</v>
      </c>
      <c r="AL646" s="2"/>
      <c r="AM646" s="142"/>
      <c r="AN646" s="142"/>
      <c r="AO646" s="142"/>
      <c r="AP646" s="141"/>
      <c r="AQ646" s="141"/>
      <c r="AR646" s="141"/>
      <c r="AS646" s="141"/>
      <c r="AT646" s="141"/>
      <c r="AU646" s="150"/>
      <c r="AV646" s="142"/>
      <c r="AW646" s="142"/>
      <c r="AX646" s="141"/>
      <c r="AY646" s="14"/>
      <c r="AZ646" s="14"/>
      <c r="BA646" s="13" t="str">
        <f aca="false">IF(I646=0,"NSP","Exe")</f>
        <v>NSP</v>
      </c>
      <c r="BB646" s="6" t="s">
        <v>253</v>
      </c>
      <c r="BC646" s="20"/>
      <c r="BD646" s="14"/>
    </row>
    <row collapsed="false" customFormat="false" customHeight="false" hidden="false" ht="15" outlineLevel="0" r="647">
      <c r="B647" s="6" t="s">
        <v>48</v>
      </c>
      <c r="C647" s="6" t="e">
        <f aca="false">IF(B647&lt;&gt;B646,VLOOKUP(B647,#REF!!$A$1:$B$21,2)*1000+1,C646+1)</f>
        <v>#REF!</v>
      </c>
      <c r="D647" s="6" t="s">
        <v>250</v>
      </c>
      <c r="E647" s="6" t="s">
        <v>6769</v>
      </c>
      <c r="F647" s="8" t="s">
        <v>6770</v>
      </c>
      <c r="G647" s="17" t="n">
        <v>32.36</v>
      </c>
      <c r="H647" s="17" t="n">
        <v>27.06</v>
      </c>
      <c r="I647" s="17" t="n">
        <v>27.06</v>
      </c>
      <c r="J647" s="138" t="n">
        <v>221</v>
      </c>
      <c r="K647" s="6" t="s">
        <v>5367</v>
      </c>
      <c r="L647" s="6" t="n">
        <v>1</v>
      </c>
      <c r="M647" s="20"/>
      <c r="N647" s="14"/>
      <c r="O647" s="14"/>
      <c r="P647" s="14"/>
      <c r="Q647" s="14"/>
      <c r="R647" s="14"/>
      <c r="S647" s="14"/>
      <c r="T647" s="14"/>
      <c r="U647" s="14"/>
      <c r="V647" s="14"/>
      <c r="W647" s="14"/>
      <c r="X647" s="14"/>
      <c r="Y647" s="14"/>
      <c r="Z647" s="14"/>
      <c r="AA647" s="14"/>
      <c r="AB647" s="6" t="n">
        <v>1</v>
      </c>
      <c r="AC647" s="6" t="s">
        <v>286</v>
      </c>
      <c r="AD647" s="6" t="s">
        <v>5728</v>
      </c>
      <c r="AE647" s="14"/>
      <c r="AF647" s="14"/>
      <c r="AG647" s="14"/>
      <c r="AH647" s="14"/>
      <c r="AI647" s="10" t="n">
        <f aca="false">+H647-I647</f>
        <v>0</v>
      </c>
      <c r="AJ647" s="139" t="n">
        <f aca="false">+I647/H647</f>
        <v>1</v>
      </c>
      <c r="AK647" s="140" t="n">
        <f aca="false">IF(AB647&gt;=1,H647-I647,"on going")</f>
        <v>0</v>
      </c>
      <c r="AL647" s="2"/>
      <c r="AM647" s="142"/>
      <c r="AN647" s="142"/>
      <c r="AO647" s="142"/>
      <c r="AP647" s="141"/>
      <c r="AQ647" s="150"/>
      <c r="AR647" s="141"/>
      <c r="AS647" s="141"/>
      <c r="AT647" s="141"/>
      <c r="AU647" s="142"/>
      <c r="AV647" s="141"/>
      <c r="AW647" s="141"/>
      <c r="AX647" s="141"/>
      <c r="AY647" s="14"/>
      <c r="AZ647" s="14"/>
      <c r="BA647" s="13" t="str">
        <f aca="false">IF(I647=0,"NSP","Exe")</f>
        <v>Exe</v>
      </c>
      <c r="BB647" s="6" t="s">
        <v>253</v>
      </c>
      <c r="BC647" s="20"/>
      <c r="BD647" s="14"/>
    </row>
    <row collapsed="false" customFormat="false" customHeight="false" hidden="false" ht="15" outlineLevel="0" r="648">
      <c r="B648" s="6" t="s">
        <v>48</v>
      </c>
      <c r="C648" s="6" t="e">
        <f aca="false">IF(B648&lt;&gt;B647,VLOOKUP(B648,#REF!!$A$1:$B$21,2)*1000+1,C647+1)</f>
        <v>#REF!</v>
      </c>
      <c r="D648" s="6" t="s">
        <v>250</v>
      </c>
      <c r="E648" s="6" t="s">
        <v>6771</v>
      </c>
      <c r="F648" s="8" t="s">
        <v>6772</v>
      </c>
      <c r="G648" s="17" t="n">
        <v>33.38</v>
      </c>
      <c r="H648" s="17" t="n">
        <v>27.9</v>
      </c>
      <c r="I648" s="17" t="n">
        <v>20.15</v>
      </c>
      <c r="J648" s="138" t="n">
        <v>174</v>
      </c>
      <c r="K648" s="6" t="s">
        <v>5367</v>
      </c>
      <c r="L648" s="6" t="n">
        <v>1</v>
      </c>
      <c r="M648" s="20"/>
      <c r="N648" s="14"/>
      <c r="O648" s="14"/>
      <c r="P648" s="14"/>
      <c r="Q648" s="14"/>
      <c r="R648" s="14"/>
      <c r="S648" s="14"/>
      <c r="T648" s="14"/>
      <c r="U648" s="14"/>
      <c r="V648" s="14"/>
      <c r="W648" s="14"/>
      <c r="X648" s="14"/>
      <c r="Y648" s="14"/>
      <c r="Z648" s="14"/>
      <c r="AA648" s="14"/>
      <c r="AB648" s="6" t="n">
        <v>1</v>
      </c>
      <c r="AC648" s="6" t="s">
        <v>286</v>
      </c>
      <c r="AD648" s="6" t="s">
        <v>5728</v>
      </c>
      <c r="AE648" s="14"/>
      <c r="AF648" s="14"/>
      <c r="AG648" s="14"/>
      <c r="AH648" s="14"/>
      <c r="AI648" s="10" t="n">
        <f aca="false">+H648-I648</f>
        <v>7.75</v>
      </c>
      <c r="AJ648" s="139" t="n">
        <f aca="false">+I648/H648</f>
        <v>0.722222222222222</v>
      </c>
      <c r="AK648" s="140" t="n">
        <f aca="false">IF(AB648&gt;=1,H648-I648,"on going")</f>
        <v>7.75</v>
      </c>
      <c r="AL648" s="2"/>
      <c r="AM648" s="142"/>
      <c r="AN648" s="142"/>
      <c r="AO648" s="142"/>
      <c r="AP648" s="141"/>
      <c r="AQ648" s="150"/>
      <c r="AR648" s="141"/>
      <c r="AS648" s="141"/>
      <c r="AT648" s="141"/>
      <c r="AU648" s="142"/>
      <c r="AV648" s="141"/>
      <c r="AW648" s="141"/>
      <c r="AX648" s="141"/>
      <c r="AY648" s="14"/>
      <c r="AZ648" s="14"/>
      <c r="BA648" s="13" t="str">
        <f aca="false">IF(I648=0,"NSP","Exe")</f>
        <v>Exe</v>
      </c>
      <c r="BB648" s="6" t="s">
        <v>253</v>
      </c>
      <c r="BC648" s="20"/>
      <c r="BD648" s="14"/>
    </row>
    <row collapsed="false" customFormat="false" customHeight="false" hidden="false" ht="15" outlineLevel="0" r="649">
      <c r="B649" s="6" t="s">
        <v>82</v>
      </c>
      <c r="C649" s="6" t="e">
        <f aca="false">IF(B649&lt;&gt;B648,VLOOKUP(B649,#REF!!$A$1:$B$21,2)*1000+1,C648+1)</f>
        <v>#REF!</v>
      </c>
      <c r="D649" s="6" t="s">
        <v>250</v>
      </c>
      <c r="E649" s="6" t="s">
        <v>6773</v>
      </c>
      <c r="F649" s="8" t="s">
        <v>6774</v>
      </c>
      <c r="G649" s="17" t="n">
        <v>32.6</v>
      </c>
      <c r="H649" s="17" t="n">
        <v>27.26</v>
      </c>
      <c r="I649" s="17" t="n">
        <v>0</v>
      </c>
      <c r="J649" s="138" t="n">
        <v>330</v>
      </c>
      <c r="K649" s="6" t="s">
        <v>5367</v>
      </c>
      <c r="L649" s="6" t="n">
        <v>1</v>
      </c>
      <c r="M649" s="20"/>
      <c r="N649" s="14"/>
      <c r="O649" s="14"/>
      <c r="P649" s="14"/>
      <c r="Q649" s="14"/>
      <c r="R649" s="14"/>
      <c r="S649" s="14"/>
      <c r="T649" s="14"/>
      <c r="U649" s="14"/>
      <c r="V649" s="14"/>
      <c r="W649" s="14"/>
      <c r="X649" s="14"/>
      <c r="Y649" s="14"/>
      <c r="Z649" s="14"/>
      <c r="AA649" s="14"/>
      <c r="AB649" s="6"/>
      <c r="AC649" s="6" t="s">
        <v>286</v>
      </c>
      <c r="AD649" s="6" t="s">
        <v>5728</v>
      </c>
      <c r="AE649" s="14"/>
      <c r="AF649" s="14"/>
      <c r="AG649" s="14"/>
      <c r="AH649" s="14"/>
      <c r="AI649" s="10" t="n">
        <f aca="false">+H649-I649</f>
        <v>27.26</v>
      </c>
      <c r="AJ649" s="139" t="n">
        <f aca="false">+I649/H649</f>
        <v>0</v>
      </c>
      <c r="AK649" s="140" t="n">
        <f aca="false">IF(AB649&gt;=1,H649-I649,"on going")</f>
        <v>0</v>
      </c>
      <c r="AL649" s="2"/>
      <c r="AM649" s="142"/>
      <c r="AN649" s="142"/>
      <c r="AO649" s="142"/>
      <c r="AP649" s="142"/>
      <c r="AQ649" s="142"/>
      <c r="AR649" s="141"/>
      <c r="AS649" s="142"/>
      <c r="AT649" s="142"/>
      <c r="AU649" s="142"/>
      <c r="AV649" s="142"/>
      <c r="AW649" s="142"/>
      <c r="AX649" s="150"/>
      <c r="AY649" s="14"/>
      <c r="AZ649" s="11"/>
      <c r="BA649" s="13" t="str">
        <f aca="false">IF(I649=0,"NSP","Exe")</f>
        <v>NSP</v>
      </c>
      <c r="BB649" s="6" t="s">
        <v>253</v>
      </c>
      <c r="BC649" s="20"/>
      <c r="BD649" s="11"/>
    </row>
    <row collapsed="false" customFormat="false" customHeight="false" hidden="false" ht="15" outlineLevel="0" r="650">
      <c r="B650" s="6" t="s">
        <v>82</v>
      </c>
      <c r="C650" s="6" t="e">
        <f aca="false">IF(B650&lt;&gt;B649,VLOOKUP(B650,#REF!!$A$1:$B$21,2)*1000+1,C649+1)</f>
        <v>#REF!</v>
      </c>
      <c r="D650" s="6" t="s">
        <v>250</v>
      </c>
      <c r="E650" s="6" t="s">
        <v>6775</v>
      </c>
      <c r="F650" s="8" t="s">
        <v>6776</v>
      </c>
      <c r="G650" s="17" t="n">
        <v>28.21</v>
      </c>
      <c r="H650" s="17" t="n">
        <v>23.58</v>
      </c>
      <c r="I650" s="17" t="n">
        <v>5.05</v>
      </c>
      <c r="J650" s="138" t="n">
        <v>223</v>
      </c>
      <c r="K650" s="6" t="s">
        <v>5367</v>
      </c>
      <c r="L650" s="6" t="n">
        <v>1</v>
      </c>
      <c r="M650" s="20"/>
      <c r="N650" s="14"/>
      <c r="O650" s="14"/>
      <c r="P650" s="14"/>
      <c r="Q650" s="14"/>
      <c r="R650" s="14"/>
      <c r="S650" s="14"/>
      <c r="T650" s="14"/>
      <c r="U650" s="14"/>
      <c r="V650" s="14"/>
      <c r="W650" s="14"/>
      <c r="X650" s="14"/>
      <c r="Y650" s="14"/>
      <c r="Z650" s="14"/>
      <c r="AA650" s="14"/>
      <c r="AB650" s="6" t="n">
        <v>1</v>
      </c>
      <c r="AC650" s="6" t="s">
        <v>286</v>
      </c>
      <c r="AD650" s="6" t="s">
        <v>5728</v>
      </c>
      <c r="AE650" s="14"/>
      <c r="AF650" s="14"/>
      <c r="AG650" s="14"/>
      <c r="AH650" s="14"/>
      <c r="AI650" s="10" t="n">
        <f aca="false">+H650-I650</f>
        <v>18.53</v>
      </c>
      <c r="AJ650" s="139" t="n">
        <f aca="false">+I650/H650</f>
        <v>0.214164546225615</v>
      </c>
      <c r="AK650" s="140" t="n">
        <f aca="false">IF(AB650&gt;=1,H650-I650,"on going")</f>
        <v>18.53</v>
      </c>
      <c r="AL650" s="2"/>
      <c r="AM650" s="142"/>
      <c r="AN650" s="142"/>
      <c r="AO650" s="142"/>
      <c r="AP650" s="142"/>
      <c r="AQ650" s="142"/>
      <c r="AR650" s="141"/>
      <c r="AS650" s="142"/>
      <c r="AT650" s="142"/>
      <c r="AU650" s="142"/>
      <c r="AV650" s="142"/>
      <c r="AW650" s="142"/>
      <c r="AX650" s="150"/>
      <c r="AY650" s="14"/>
      <c r="AZ650" s="11"/>
      <c r="BA650" s="13" t="str">
        <f aca="false">IF(I650=0,"NSP","Exe")</f>
        <v>Exe</v>
      </c>
      <c r="BB650" s="6" t="s">
        <v>253</v>
      </c>
      <c r="BC650" s="20"/>
      <c r="BD650" s="11"/>
    </row>
    <row collapsed="false" customFormat="false" customHeight="false" hidden="false" ht="15" outlineLevel="0" r="651">
      <c r="B651" s="6" t="s">
        <v>82</v>
      </c>
      <c r="C651" s="6" t="e">
        <f aca="false">IF(B651&lt;&gt;B650,VLOOKUP(B651,#REF!!$A$1:$B$21,2)*1000+1,C650+1)</f>
        <v>#REF!</v>
      </c>
      <c r="D651" s="6" t="s">
        <v>250</v>
      </c>
      <c r="E651" s="6" t="s">
        <v>6777</v>
      </c>
      <c r="F651" s="8" t="s">
        <v>6778</v>
      </c>
      <c r="G651" s="17" t="n">
        <v>48.04</v>
      </c>
      <c r="H651" s="17" t="n">
        <v>40.17</v>
      </c>
      <c r="I651" s="17" t="n">
        <v>0</v>
      </c>
      <c r="J651" s="138" t="n">
        <v>351</v>
      </c>
      <c r="K651" s="6" t="s">
        <v>5367</v>
      </c>
      <c r="L651" s="6" t="n">
        <v>1</v>
      </c>
      <c r="M651" s="20"/>
      <c r="N651" s="14"/>
      <c r="O651" s="14"/>
      <c r="P651" s="14"/>
      <c r="Q651" s="14"/>
      <c r="R651" s="14"/>
      <c r="S651" s="14"/>
      <c r="T651" s="14"/>
      <c r="U651" s="14"/>
      <c r="V651" s="14"/>
      <c r="W651" s="14"/>
      <c r="X651" s="14"/>
      <c r="Y651" s="14"/>
      <c r="Z651" s="14"/>
      <c r="AA651" s="14"/>
      <c r="AB651" s="6"/>
      <c r="AC651" s="6" t="s">
        <v>286</v>
      </c>
      <c r="AD651" s="6" t="s">
        <v>5728</v>
      </c>
      <c r="AE651" s="14"/>
      <c r="AF651" s="14"/>
      <c r="AG651" s="14"/>
      <c r="AH651" s="14"/>
      <c r="AI651" s="10" t="n">
        <f aca="false">+H651-I651</f>
        <v>40.17</v>
      </c>
      <c r="AJ651" s="139" t="n">
        <f aca="false">+I651/H651</f>
        <v>0</v>
      </c>
      <c r="AK651" s="140" t="n">
        <f aca="false">IF(AB651&gt;=1,H651-I651,"on going")</f>
        <v>0</v>
      </c>
      <c r="AL651" s="2"/>
      <c r="AM651" s="142"/>
      <c r="AN651" s="142"/>
      <c r="AO651" s="142"/>
      <c r="AP651" s="142"/>
      <c r="AQ651" s="142"/>
      <c r="AR651" s="141"/>
      <c r="AS651" s="142"/>
      <c r="AT651" s="142"/>
      <c r="AU651" s="142"/>
      <c r="AV651" s="142"/>
      <c r="AW651" s="142"/>
      <c r="AX651" s="150"/>
      <c r="AY651" s="14"/>
      <c r="AZ651" s="11"/>
      <c r="BA651" s="13" t="str">
        <f aca="false">IF(I651=0,"NSP","Exe")</f>
        <v>NSP</v>
      </c>
      <c r="BB651" s="6" t="s">
        <v>253</v>
      </c>
      <c r="BC651" s="20"/>
      <c r="BD651" s="11"/>
    </row>
    <row collapsed="false" customFormat="false" customHeight="false" hidden="false" ht="15" outlineLevel="0" r="652">
      <c r="B652" s="6" t="s">
        <v>82</v>
      </c>
      <c r="C652" s="6" t="e">
        <f aca="false">IF(B652&lt;&gt;B651,VLOOKUP(B652,#REF!!$A$1:$B$21,2)*1000+1,C651+1)</f>
        <v>#REF!</v>
      </c>
      <c r="D652" s="6" t="s">
        <v>250</v>
      </c>
      <c r="E652" s="6" t="s">
        <v>6779</v>
      </c>
      <c r="F652" s="8" t="s">
        <v>6780</v>
      </c>
      <c r="G652" s="17" t="n">
        <v>22.8</v>
      </c>
      <c r="H652" s="17" t="n">
        <v>19.06</v>
      </c>
      <c r="I652" s="17" t="n">
        <v>12.24</v>
      </c>
      <c r="J652" s="138" t="n">
        <v>223</v>
      </c>
      <c r="K652" s="6" t="s">
        <v>5367</v>
      </c>
      <c r="L652" s="6" t="n">
        <v>1</v>
      </c>
      <c r="M652" s="20"/>
      <c r="N652" s="14"/>
      <c r="O652" s="14"/>
      <c r="P652" s="14"/>
      <c r="Q652" s="14"/>
      <c r="R652" s="14"/>
      <c r="S652" s="14"/>
      <c r="T652" s="14"/>
      <c r="U652" s="14"/>
      <c r="V652" s="14"/>
      <c r="W652" s="14"/>
      <c r="X652" s="14"/>
      <c r="Y652" s="14"/>
      <c r="Z652" s="14"/>
      <c r="AA652" s="14"/>
      <c r="AB652" s="6" t="n">
        <v>1</v>
      </c>
      <c r="AC652" s="6" t="s">
        <v>286</v>
      </c>
      <c r="AD652" s="6" t="s">
        <v>5728</v>
      </c>
      <c r="AE652" s="14"/>
      <c r="AF652" s="14"/>
      <c r="AG652" s="14"/>
      <c r="AH652" s="14"/>
      <c r="AI652" s="10" t="n">
        <f aca="false">+H652-I652</f>
        <v>6.82</v>
      </c>
      <c r="AJ652" s="139" t="n">
        <f aca="false">+I652/H652</f>
        <v>0.642182581322141</v>
      </c>
      <c r="AK652" s="140" t="n">
        <f aca="false">IF(AB652&gt;=1,H652-I652,"on going")</f>
        <v>6.82</v>
      </c>
      <c r="AL652" s="2"/>
      <c r="AM652" s="142"/>
      <c r="AN652" s="142"/>
      <c r="AO652" s="142"/>
      <c r="AP652" s="142"/>
      <c r="AQ652" s="142"/>
      <c r="AR652" s="141"/>
      <c r="AS652" s="142"/>
      <c r="AT652" s="142"/>
      <c r="AU652" s="142"/>
      <c r="AV652" s="142"/>
      <c r="AW652" s="142"/>
      <c r="AX652" s="150"/>
      <c r="AY652" s="14"/>
      <c r="AZ652" s="11"/>
      <c r="BA652" s="13" t="str">
        <f aca="false">IF(I652=0,"NSP","Exe")</f>
        <v>Exe</v>
      </c>
      <c r="BB652" s="6" t="s">
        <v>253</v>
      </c>
      <c r="BC652" s="20"/>
      <c r="BD652" s="11"/>
    </row>
    <row collapsed="false" customFormat="false" customHeight="false" hidden="false" ht="15" outlineLevel="0" r="653">
      <c r="B653" s="6" t="s">
        <v>82</v>
      </c>
      <c r="C653" s="6" t="e">
        <f aca="false">IF(B653&lt;&gt;B652,VLOOKUP(B653,#REF!!$A$1:$B$21,2)*1000+1,C652+1)</f>
        <v>#REF!</v>
      </c>
      <c r="D653" s="6" t="s">
        <v>250</v>
      </c>
      <c r="E653" s="6" t="s">
        <v>6781</v>
      </c>
      <c r="F653" s="8" t="s">
        <v>6782</v>
      </c>
      <c r="G653" s="17" t="n">
        <v>22.19</v>
      </c>
      <c r="H653" s="17" t="n">
        <v>18.55</v>
      </c>
      <c r="I653" s="17" t="n">
        <v>5.33</v>
      </c>
      <c r="J653" s="138" t="n">
        <v>215</v>
      </c>
      <c r="K653" s="6" t="s">
        <v>5367</v>
      </c>
      <c r="L653" s="6" t="n">
        <v>1</v>
      </c>
      <c r="M653" s="20"/>
      <c r="N653" s="14"/>
      <c r="O653" s="14"/>
      <c r="P653" s="14"/>
      <c r="Q653" s="14"/>
      <c r="R653" s="14"/>
      <c r="S653" s="14"/>
      <c r="T653" s="14"/>
      <c r="U653" s="14"/>
      <c r="V653" s="14"/>
      <c r="W653" s="14"/>
      <c r="X653" s="14"/>
      <c r="Y653" s="14"/>
      <c r="Z653" s="14"/>
      <c r="AA653" s="14"/>
      <c r="AB653" s="6"/>
      <c r="AC653" s="6" t="s">
        <v>286</v>
      </c>
      <c r="AD653" s="6" t="s">
        <v>5728</v>
      </c>
      <c r="AE653" s="14"/>
      <c r="AF653" s="14"/>
      <c r="AG653" s="14"/>
      <c r="AH653" s="14"/>
      <c r="AI653" s="10" t="n">
        <f aca="false">+H653-I653</f>
        <v>13.22</v>
      </c>
      <c r="AJ653" s="139" t="n">
        <f aca="false">+I653/H653</f>
        <v>0.28733153638814</v>
      </c>
      <c r="AK653" s="140" t="n">
        <f aca="false">IF(AB653&gt;=1,H653-I653,"on going")</f>
        <v>0</v>
      </c>
      <c r="AL653" s="2"/>
      <c r="AM653" s="142"/>
      <c r="AN653" s="142"/>
      <c r="AO653" s="142"/>
      <c r="AP653" s="142"/>
      <c r="AQ653" s="142"/>
      <c r="AR653" s="141"/>
      <c r="AS653" s="142"/>
      <c r="AT653" s="142"/>
      <c r="AU653" s="142"/>
      <c r="AV653" s="142"/>
      <c r="AW653" s="142"/>
      <c r="AX653" s="150"/>
      <c r="AY653" s="14"/>
      <c r="AZ653" s="11"/>
      <c r="BA653" s="13" t="str">
        <f aca="false">IF(I653=0,"NSP","Exe")</f>
        <v>Exe</v>
      </c>
      <c r="BB653" s="6" t="s">
        <v>253</v>
      </c>
      <c r="BC653" s="20"/>
      <c r="BD653" s="11"/>
    </row>
    <row collapsed="false" customFormat="false" customHeight="false" hidden="false" ht="15" outlineLevel="0" r="654">
      <c r="B654" s="6" t="s">
        <v>82</v>
      </c>
      <c r="C654" s="6" t="e">
        <f aca="false">IF(B654&lt;&gt;B653,VLOOKUP(B654,#REF!!$A$1:$B$21,2)*1000+1,C653+1)</f>
        <v>#REF!</v>
      </c>
      <c r="D654" s="6" t="s">
        <v>250</v>
      </c>
      <c r="E654" s="6" t="s">
        <v>6783</v>
      </c>
      <c r="F654" s="8" t="s">
        <v>6784</v>
      </c>
      <c r="G654" s="17" t="n">
        <v>39.47</v>
      </c>
      <c r="H654" s="17" t="n">
        <v>32.99</v>
      </c>
      <c r="I654" s="17" t="n">
        <v>0</v>
      </c>
      <c r="J654" s="138" t="n">
        <v>268</v>
      </c>
      <c r="K654" s="6" t="s">
        <v>5367</v>
      </c>
      <c r="L654" s="6" t="n">
        <v>1</v>
      </c>
      <c r="M654" s="20"/>
      <c r="N654" s="14"/>
      <c r="O654" s="14"/>
      <c r="P654" s="14"/>
      <c r="Q654" s="14"/>
      <c r="R654" s="14"/>
      <c r="S654" s="14"/>
      <c r="T654" s="14"/>
      <c r="U654" s="14"/>
      <c r="V654" s="14"/>
      <c r="W654" s="14"/>
      <c r="X654" s="14"/>
      <c r="Y654" s="14"/>
      <c r="Z654" s="14"/>
      <c r="AA654" s="14"/>
      <c r="AB654" s="6"/>
      <c r="AC654" s="6" t="s">
        <v>286</v>
      </c>
      <c r="AD654" s="6" t="s">
        <v>5728</v>
      </c>
      <c r="AE654" s="14"/>
      <c r="AF654" s="14"/>
      <c r="AG654" s="14"/>
      <c r="AH654" s="14"/>
      <c r="AI654" s="10" t="n">
        <f aca="false">+H654-I654</f>
        <v>32.99</v>
      </c>
      <c r="AJ654" s="139" t="n">
        <f aca="false">+I654/H654</f>
        <v>0</v>
      </c>
      <c r="AK654" s="140" t="n">
        <f aca="false">IF(AB654&gt;=1,H654-I654,"on going")</f>
        <v>0</v>
      </c>
      <c r="AL654" s="2"/>
      <c r="AM654" s="142"/>
      <c r="AN654" s="142"/>
      <c r="AO654" s="142"/>
      <c r="AP654" s="142"/>
      <c r="AQ654" s="142"/>
      <c r="AR654" s="141"/>
      <c r="AS654" s="142"/>
      <c r="AT654" s="142"/>
      <c r="AU654" s="142"/>
      <c r="AV654" s="142"/>
      <c r="AW654" s="142"/>
      <c r="AX654" s="150"/>
      <c r="AY654" s="14"/>
      <c r="AZ654" s="11"/>
      <c r="BA654" s="13" t="str">
        <f aca="false">IF(I654=0,"NSP","Exe")</f>
        <v>NSP</v>
      </c>
      <c r="BB654" s="6" t="s">
        <v>253</v>
      </c>
      <c r="BC654" s="20"/>
      <c r="BD654" s="11"/>
    </row>
    <row collapsed="false" customFormat="false" customHeight="false" hidden="false" ht="15" outlineLevel="0" r="655">
      <c r="B655" s="6" t="s">
        <v>82</v>
      </c>
      <c r="C655" s="6" t="e">
        <f aca="false">IF(B655&lt;&gt;B654,VLOOKUP(B655,#REF!!$A$1:$B$21,2)*1000+1,C654+1)</f>
        <v>#REF!</v>
      </c>
      <c r="D655" s="6" t="s">
        <v>250</v>
      </c>
      <c r="E655" s="6" t="s">
        <v>6785</v>
      </c>
      <c r="F655" s="8" t="s">
        <v>6786</v>
      </c>
      <c r="G655" s="17" t="n">
        <v>41.75</v>
      </c>
      <c r="H655" s="17" t="n">
        <v>34.9</v>
      </c>
      <c r="I655" s="17" t="n">
        <v>0</v>
      </c>
      <c r="J655" s="138" t="n">
        <v>385</v>
      </c>
      <c r="K655" s="6" t="s">
        <v>5367</v>
      </c>
      <c r="L655" s="6" t="n">
        <v>1</v>
      </c>
      <c r="M655" s="20"/>
      <c r="N655" s="14"/>
      <c r="O655" s="14"/>
      <c r="P655" s="14"/>
      <c r="Q655" s="14"/>
      <c r="R655" s="14"/>
      <c r="S655" s="14"/>
      <c r="T655" s="14"/>
      <c r="U655" s="14"/>
      <c r="V655" s="14"/>
      <c r="W655" s="14"/>
      <c r="X655" s="14"/>
      <c r="Y655" s="14"/>
      <c r="Z655" s="14"/>
      <c r="AA655" s="14"/>
      <c r="AB655" s="6"/>
      <c r="AC655" s="6" t="s">
        <v>286</v>
      </c>
      <c r="AD655" s="6" t="s">
        <v>5728</v>
      </c>
      <c r="AE655" s="14"/>
      <c r="AF655" s="14"/>
      <c r="AG655" s="14"/>
      <c r="AH655" s="14"/>
      <c r="AI655" s="10" t="n">
        <f aca="false">+H655-I655</f>
        <v>34.9</v>
      </c>
      <c r="AJ655" s="139" t="n">
        <f aca="false">+I655/H655</f>
        <v>0</v>
      </c>
      <c r="AK655" s="140" t="n">
        <f aca="false">IF(AB655&gt;=1,H655-I655,"on going")</f>
        <v>0</v>
      </c>
      <c r="AL655" s="2"/>
      <c r="AM655" s="142"/>
      <c r="AN655" s="142"/>
      <c r="AO655" s="142"/>
      <c r="AP655" s="142"/>
      <c r="AQ655" s="142"/>
      <c r="AR655" s="141"/>
      <c r="AS655" s="142"/>
      <c r="AT655" s="142"/>
      <c r="AU655" s="142"/>
      <c r="AV655" s="142"/>
      <c r="AW655" s="142"/>
      <c r="AX655" s="150"/>
      <c r="AY655" s="14"/>
      <c r="AZ655" s="11"/>
      <c r="BA655" s="13" t="str">
        <f aca="false">IF(I655=0,"NSP","Exe")</f>
        <v>NSP</v>
      </c>
      <c r="BB655" s="6" t="s">
        <v>253</v>
      </c>
      <c r="BC655" s="20"/>
      <c r="BD655" s="11"/>
    </row>
    <row collapsed="false" customFormat="false" customHeight="false" hidden="false" ht="15" outlineLevel="0" r="656">
      <c r="B656" s="6" t="s">
        <v>82</v>
      </c>
      <c r="C656" s="6" t="e">
        <f aca="false">IF(B656&lt;&gt;B655,VLOOKUP(B656,#REF!!$A$1:$B$21,2)*1000+1,C655+1)</f>
        <v>#REF!</v>
      </c>
      <c r="D656" s="6" t="s">
        <v>250</v>
      </c>
      <c r="E656" s="6" t="s">
        <v>6787</v>
      </c>
      <c r="F656" s="8" t="s">
        <v>6788</v>
      </c>
      <c r="G656" s="17" t="n">
        <v>24.89</v>
      </c>
      <c r="H656" s="17" t="n">
        <v>20.81</v>
      </c>
      <c r="I656" s="17" t="n">
        <v>18.64</v>
      </c>
      <c r="J656" s="138" t="n">
        <v>231</v>
      </c>
      <c r="K656" s="6" t="s">
        <v>5367</v>
      </c>
      <c r="L656" s="6" t="n">
        <v>1</v>
      </c>
      <c r="M656" s="20"/>
      <c r="N656" s="14"/>
      <c r="O656" s="14"/>
      <c r="P656" s="14"/>
      <c r="Q656" s="14"/>
      <c r="R656" s="14"/>
      <c r="S656" s="14"/>
      <c r="T656" s="14"/>
      <c r="U656" s="14"/>
      <c r="V656" s="14"/>
      <c r="W656" s="14"/>
      <c r="X656" s="14"/>
      <c r="Y656" s="14"/>
      <c r="Z656" s="14"/>
      <c r="AA656" s="14"/>
      <c r="AB656" s="6" t="n">
        <v>1</v>
      </c>
      <c r="AC656" s="6" t="s">
        <v>286</v>
      </c>
      <c r="AD656" s="6" t="s">
        <v>5728</v>
      </c>
      <c r="AE656" s="14"/>
      <c r="AF656" s="14"/>
      <c r="AG656" s="14"/>
      <c r="AH656" s="14"/>
      <c r="AI656" s="10" t="n">
        <f aca="false">+H656-I656</f>
        <v>2.17</v>
      </c>
      <c r="AJ656" s="139" t="n">
        <f aca="false">+I656/H656</f>
        <v>0.895723209995195</v>
      </c>
      <c r="AK656" s="140" t="n">
        <f aca="false">IF(AB656&gt;=1,H656-I656,"on going")</f>
        <v>2.17</v>
      </c>
      <c r="AL656" s="2"/>
      <c r="AM656" s="142"/>
      <c r="AN656" s="142"/>
      <c r="AO656" s="142"/>
      <c r="AP656" s="142"/>
      <c r="AQ656" s="142"/>
      <c r="AR656" s="141"/>
      <c r="AS656" s="142"/>
      <c r="AT656" s="142"/>
      <c r="AU656" s="142"/>
      <c r="AV656" s="142"/>
      <c r="AW656" s="142"/>
      <c r="AX656" s="150"/>
      <c r="AY656" s="14"/>
      <c r="AZ656" s="11"/>
      <c r="BA656" s="13" t="str">
        <f aca="false">IF(I656=0,"NSP","Exe")</f>
        <v>Exe</v>
      </c>
      <c r="BB656" s="6" t="s">
        <v>253</v>
      </c>
      <c r="BC656" s="20"/>
      <c r="BD656" s="11"/>
    </row>
    <row collapsed="false" customFormat="false" customHeight="false" hidden="false" ht="15" outlineLevel="0" r="657">
      <c r="B657" s="6" t="s">
        <v>82</v>
      </c>
      <c r="C657" s="6" t="e">
        <f aca="false">IF(B657&lt;&gt;B656,VLOOKUP(B657,#REF!!$A$1:$B$21,2)*1000+1,C656+1)</f>
        <v>#REF!</v>
      </c>
      <c r="D657" s="6" t="s">
        <v>250</v>
      </c>
      <c r="E657" s="6" t="s">
        <v>6789</v>
      </c>
      <c r="F657" s="8" t="s">
        <v>6790</v>
      </c>
      <c r="G657" s="17" t="n">
        <v>30.69</v>
      </c>
      <c r="H657" s="17" t="n">
        <v>25.66</v>
      </c>
      <c r="I657" s="17" t="n">
        <v>25.66</v>
      </c>
      <c r="J657" s="138" t="n">
        <v>280</v>
      </c>
      <c r="K657" s="6" t="s">
        <v>5367</v>
      </c>
      <c r="L657" s="6" t="n">
        <v>1</v>
      </c>
      <c r="M657" s="20"/>
      <c r="N657" s="14"/>
      <c r="O657" s="14"/>
      <c r="P657" s="14"/>
      <c r="Q657" s="14"/>
      <c r="R657" s="14"/>
      <c r="S657" s="14"/>
      <c r="T657" s="14"/>
      <c r="U657" s="14"/>
      <c r="V657" s="14"/>
      <c r="W657" s="14"/>
      <c r="X657" s="14"/>
      <c r="Y657" s="14"/>
      <c r="Z657" s="14"/>
      <c r="AA657" s="14"/>
      <c r="AB657" s="6" t="n">
        <v>1</v>
      </c>
      <c r="AC657" s="6" t="s">
        <v>286</v>
      </c>
      <c r="AD657" s="6" t="s">
        <v>5728</v>
      </c>
      <c r="AE657" s="14"/>
      <c r="AF657" s="14"/>
      <c r="AG657" s="14"/>
      <c r="AH657" s="14"/>
      <c r="AI657" s="10" t="n">
        <f aca="false">+H657-I657</f>
        <v>0</v>
      </c>
      <c r="AJ657" s="139" t="n">
        <f aca="false">+I657/H657</f>
        <v>1</v>
      </c>
      <c r="AK657" s="140" t="n">
        <f aca="false">IF(AB657&gt;=1,H657-I657,"on going")</f>
        <v>0</v>
      </c>
      <c r="AL657" s="2"/>
      <c r="AM657" s="142"/>
      <c r="AN657" s="142"/>
      <c r="AO657" s="142"/>
      <c r="AP657" s="142"/>
      <c r="AQ657" s="142"/>
      <c r="AR657" s="141"/>
      <c r="AS657" s="142"/>
      <c r="AT657" s="142"/>
      <c r="AU657" s="142"/>
      <c r="AV657" s="142"/>
      <c r="AW657" s="142"/>
      <c r="AX657" s="150"/>
      <c r="AY657" s="14"/>
      <c r="AZ657" s="11"/>
      <c r="BA657" s="13" t="str">
        <f aca="false">IF(I657=0,"NSP","Exe")</f>
        <v>Exe</v>
      </c>
      <c r="BB657" s="6" t="s">
        <v>253</v>
      </c>
      <c r="BC657" s="20"/>
      <c r="BD657" s="11"/>
    </row>
    <row collapsed="false" customFormat="false" customHeight="false" hidden="false" ht="15" outlineLevel="0" r="658">
      <c r="B658" s="6" t="s">
        <v>82</v>
      </c>
      <c r="C658" s="6" t="e">
        <f aca="false">IF(B658&lt;&gt;B657,VLOOKUP(B658,#REF!!$A$1:$B$21,2)*1000+1,C657+1)</f>
        <v>#REF!</v>
      </c>
      <c r="D658" s="6" t="s">
        <v>250</v>
      </c>
      <c r="E658" s="6" t="s">
        <v>6791</v>
      </c>
      <c r="F658" s="8" t="s">
        <v>6792</v>
      </c>
      <c r="G658" s="17" t="n">
        <v>36.03</v>
      </c>
      <c r="H658" s="17" t="n">
        <v>30.12</v>
      </c>
      <c r="I658" s="17" t="n">
        <v>26.72</v>
      </c>
      <c r="J658" s="138" t="n">
        <v>374</v>
      </c>
      <c r="K658" s="6" t="s">
        <v>5367</v>
      </c>
      <c r="L658" s="6" t="n">
        <v>1</v>
      </c>
      <c r="M658" s="20"/>
      <c r="N658" s="14"/>
      <c r="O658" s="14"/>
      <c r="P658" s="14"/>
      <c r="Q658" s="14"/>
      <c r="R658" s="14"/>
      <c r="S658" s="14"/>
      <c r="T658" s="14"/>
      <c r="U658" s="14"/>
      <c r="V658" s="14"/>
      <c r="W658" s="14"/>
      <c r="X658" s="14"/>
      <c r="Y658" s="14"/>
      <c r="Z658" s="14"/>
      <c r="AA658" s="14"/>
      <c r="AB658" s="6" t="n">
        <v>1</v>
      </c>
      <c r="AC658" s="6" t="s">
        <v>286</v>
      </c>
      <c r="AD658" s="6" t="s">
        <v>5728</v>
      </c>
      <c r="AE658" s="14"/>
      <c r="AF658" s="14"/>
      <c r="AG658" s="14"/>
      <c r="AH658" s="14"/>
      <c r="AI658" s="10" t="n">
        <f aca="false">+H658-I658</f>
        <v>3.4</v>
      </c>
      <c r="AJ658" s="139" t="n">
        <f aca="false">+I658/H658</f>
        <v>0.887118193891102</v>
      </c>
      <c r="AK658" s="140" t="n">
        <f aca="false">IF(AB658&gt;=1,H658-I658,"on going")</f>
        <v>3.4</v>
      </c>
      <c r="AL658" s="2"/>
      <c r="AM658" s="142"/>
      <c r="AN658" s="142"/>
      <c r="AO658" s="142"/>
      <c r="AP658" s="142"/>
      <c r="AQ658" s="142"/>
      <c r="AR658" s="141"/>
      <c r="AS658" s="142"/>
      <c r="AT658" s="142"/>
      <c r="AU658" s="142"/>
      <c r="AV658" s="142"/>
      <c r="AW658" s="142"/>
      <c r="AX658" s="150"/>
      <c r="AY658" s="14"/>
      <c r="AZ658" s="11"/>
      <c r="BA658" s="13" t="str">
        <f aca="false">IF(I658=0,"NSP","Exe")</f>
        <v>Exe</v>
      </c>
      <c r="BB658" s="6" t="s">
        <v>253</v>
      </c>
      <c r="BC658" s="20"/>
      <c r="BD658" s="11"/>
    </row>
    <row collapsed="false" customFormat="false" customHeight="false" hidden="false" ht="15" outlineLevel="0" r="659">
      <c r="B659" s="6" t="s">
        <v>82</v>
      </c>
      <c r="C659" s="6" t="e">
        <f aca="false">IF(B659&lt;&gt;B658,VLOOKUP(B659,#REF!!$A$1:$B$21,2)*1000+1,C658+1)</f>
        <v>#REF!</v>
      </c>
      <c r="D659" s="6" t="s">
        <v>250</v>
      </c>
      <c r="E659" s="6" t="s">
        <v>6793</v>
      </c>
      <c r="F659" s="8" t="s">
        <v>6794</v>
      </c>
      <c r="G659" s="17" t="n">
        <v>15.93</v>
      </c>
      <c r="H659" s="17" t="n">
        <v>13.32</v>
      </c>
      <c r="I659" s="17" t="n">
        <v>13.32</v>
      </c>
      <c r="J659" s="138" t="n">
        <v>166</v>
      </c>
      <c r="K659" s="6" t="s">
        <v>5367</v>
      </c>
      <c r="L659" s="6" t="n">
        <v>1</v>
      </c>
      <c r="M659" s="20"/>
      <c r="N659" s="14"/>
      <c r="O659" s="14"/>
      <c r="P659" s="14"/>
      <c r="Q659" s="14"/>
      <c r="R659" s="14"/>
      <c r="S659" s="14"/>
      <c r="T659" s="14"/>
      <c r="U659" s="14"/>
      <c r="V659" s="14"/>
      <c r="W659" s="14"/>
      <c r="X659" s="14"/>
      <c r="Y659" s="14"/>
      <c r="Z659" s="14"/>
      <c r="AA659" s="14"/>
      <c r="AB659" s="6" t="n">
        <v>1</v>
      </c>
      <c r="AC659" s="6" t="s">
        <v>286</v>
      </c>
      <c r="AD659" s="6" t="s">
        <v>5728</v>
      </c>
      <c r="AE659" s="14"/>
      <c r="AF659" s="14"/>
      <c r="AG659" s="14"/>
      <c r="AH659" s="14"/>
      <c r="AI659" s="10" t="n">
        <f aca="false">+H659-I659</f>
        <v>0</v>
      </c>
      <c r="AJ659" s="139" t="n">
        <f aca="false">+I659/H659</f>
        <v>1</v>
      </c>
      <c r="AK659" s="140" t="n">
        <f aca="false">IF(AB659&gt;=1,H659-I659,"on going")</f>
        <v>0</v>
      </c>
      <c r="AL659" s="2"/>
      <c r="AM659" s="142"/>
      <c r="AN659" s="142"/>
      <c r="AO659" s="142"/>
      <c r="AP659" s="142"/>
      <c r="AQ659" s="142"/>
      <c r="AR659" s="141"/>
      <c r="AS659" s="142"/>
      <c r="AT659" s="142"/>
      <c r="AU659" s="142"/>
      <c r="AV659" s="142"/>
      <c r="AW659" s="142"/>
      <c r="AX659" s="150"/>
      <c r="AY659" s="14"/>
      <c r="AZ659" s="11"/>
      <c r="BA659" s="13" t="str">
        <f aca="false">IF(I659=0,"NSP","Exe")</f>
        <v>Exe</v>
      </c>
      <c r="BB659" s="6" t="s">
        <v>253</v>
      </c>
      <c r="BC659" s="20"/>
      <c r="BD659" s="11"/>
    </row>
    <row collapsed="false" customFormat="false" customHeight="false" hidden="false" ht="15" outlineLevel="0" r="660">
      <c r="B660" s="6" t="s">
        <v>82</v>
      </c>
      <c r="C660" s="6" t="e">
        <f aca="false">IF(B660&lt;&gt;B659,VLOOKUP(B660,#REF!!$A$1:$B$21,2)*1000+1,C659+1)</f>
        <v>#REF!</v>
      </c>
      <c r="D660" s="6" t="s">
        <v>250</v>
      </c>
      <c r="E660" s="6" t="s">
        <v>6795</v>
      </c>
      <c r="F660" s="8" t="s">
        <v>6796</v>
      </c>
      <c r="G660" s="17" t="n">
        <v>36.79</v>
      </c>
      <c r="H660" s="17" t="n">
        <v>30.76</v>
      </c>
      <c r="I660" s="17" t="n">
        <v>23.62</v>
      </c>
      <c r="J660" s="138" t="n">
        <v>378</v>
      </c>
      <c r="K660" s="6" t="s">
        <v>5367</v>
      </c>
      <c r="L660" s="6" t="n">
        <v>1</v>
      </c>
      <c r="M660" s="20"/>
      <c r="N660" s="14"/>
      <c r="O660" s="14"/>
      <c r="P660" s="14"/>
      <c r="Q660" s="14"/>
      <c r="R660" s="14"/>
      <c r="S660" s="14"/>
      <c r="T660" s="14"/>
      <c r="U660" s="14"/>
      <c r="V660" s="14"/>
      <c r="W660" s="14"/>
      <c r="X660" s="14"/>
      <c r="Y660" s="14"/>
      <c r="Z660" s="14"/>
      <c r="AA660" s="14"/>
      <c r="AB660" s="6" t="n">
        <v>1</v>
      </c>
      <c r="AC660" s="6" t="s">
        <v>286</v>
      </c>
      <c r="AD660" s="6" t="s">
        <v>5728</v>
      </c>
      <c r="AE660" s="14"/>
      <c r="AF660" s="14"/>
      <c r="AG660" s="14"/>
      <c r="AH660" s="14"/>
      <c r="AI660" s="10" t="n">
        <f aca="false">+H660-I660</f>
        <v>7.14</v>
      </c>
      <c r="AJ660" s="139" t="n">
        <f aca="false">+I660/H660</f>
        <v>0.767880364109233</v>
      </c>
      <c r="AK660" s="140" t="n">
        <f aca="false">IF(AB660&gt;=1,H660-I660,"on going")</f>
        <v>7.14</v>
      </c>
      <c r="AL660" s="2"/>
      <c r="AM660" s="142"/>
      <c r="AN660" s="142"/>
      <c r="AO660" s="142"/>
      <c r="AP660" s="142"/>
      <c r="AQ660" s="142"/>
      <c r="AR660" s="141"/>
      <c r="AS660" s="142"/>
      <c r="AT660" s="142"/>
      <c r="AU660" s="142"/>
      <c r="AV660" s="142"/>
      <c r="AW660" s="142"/>
      <c r="AX660" s="150"/>
      <c r="AY660" s="14"/>
      <c r="AZ660" s="11"/>
      <c r="BA660" s="13" t="str">
        <f aca="false">IF(I660=0,"NSP","Exe")</f>
        <v>Exe</v>
      </c>
      <c r="BB660" s="6" t="s">
        <v>253</v>
      </c>
      <c r="BC660" s="20"/>
      <c r="BD660" s="11"/>
    </row>
    <row collapsed="false" customFormat="false" customHeight="false" hidden="false" ht="15" outlineLevel="0" r="661">
      <c r="B661" s="6" t="s">
        <v>82</v>
      </c>
      <c r="C661" s="6" t="e">
        <f aca="false">IF(B661&lt;&gt;B660,VLOOKUP(B661,#REF!!$A$1:$B$21,2)*1000+1,C660+1)</f>
        <v>#REF!</v>
      </c>
      <c r="D661" s="6" t="s">
        <v>250</v>
      </c>
      <c r="E661" s="6" t="s">
        <v>6797</v>
      </c>
      <c r="F661" s="8" t="s">
        <v>6798</v>
      </c>
      <c r="G661" s="17" t="n">
        <v>61.47</v>
      </c>
      <c r="H661" s="17" t="n">
        <v>51.39</v>
      </c>
      <c r="I661" s="17" t="n">
        <v>51.39</v>
      </c>
      <c r="J661" s="138" t="n">
        <v>398</v>
      </c>
      <c r="K661" s="6" t="s">
        <v>5367</v>
      </c>
      <c r="L661" s="6" t="n">
        <v>1</v>
      </c>
      <c r="M661" s="20"/>
      <c r="N661" s="14"/>
      <c r="O661" s="14"/>
      <c r="P661" s="14"/>
      <c r="Q661" s="14"/>
      <c r="R661" s="14"/>
      <c r="S661" s="14"/>
      <c r="T661" s="14"/>
      <c r="U661" s="14"/>
      <c r="V661" s="14"/>
      <c r="W661" s="14"/>
      <c r="X661" s="14"/>
      <c r="Y661" s="14"/>
      <c r="Z661" s="14"/>
      <c r="AA661" s="14"/>
      <c r="AB661" s="6" t="n">
        <v>1</v>
      </c>
      <c r="AC661" s="6" t="s">
        <v>286</v>
      </c>
      <c r="AD661" s="6" t="s">
        <v>5728</v>
      </c>
      <c r="AE661" s="14"/>
      <c r="AF661" s="14"/>
      <c r="AG661" s="14"/>
      <c r="AH661" s="14"/>
      <c r="AI661" s="10" t="n">
        <f aca="false">+H661-I661</f>
        <v>0</v>
      </c>
      <c r="AJ661" s="139" t="n">
        <f aca="false">+I661/H661</f>
        <v>1</v>
      </c>
      <c r="AK661" s="140" t="n">
        <f aca="false">IF(AB661&gt;=1,H661-I661,"on going")</f>
        <v>0</v>
      </c>
      <c r="AL661" s="2"/>
      <c r="AM661" s="142"/>
      <c r="AN661" s="142"/>
      <c r="AO661" s="142"/>
      <c r="AP661" s="142"/>
      <c r="AQ661" s="142"/>
      <c r="AR661" s="141"/>
      <c r="AS661" s="142"/>
      <c r="AT661" s="142"/>
      <c r="AU661" s="142"/>
      <c r="AV661" s="142"/>
      <c r="AW661" s="142"/>
      <c r="AX661" s="150"/>
      <c r="AY661" s="14"/>
      <c r="AZ661" s="11"/>
      <c r="BA661" s="13" t="str">
        <f aca="false">IF(I661=0,"NSP","Exe")</f>
        <v>Exe</v>
      </c>
      <c r="BB661" s="6" t="s">
        <v>253</v>
      </c>
      <c r="BC661" s="20"/>
      <c r="BD661" s="11"/>
    </row>
    <row collapsed="false" customFormat="false" customHeight="false" hidden="false" ht="15" outlineLevel="0" r="662">
      <c r="B662" s="6" t="s">
        <v>82</v>
      </c>
      <c r="C662" s="6" t="e">
        <f aca="false">IF(B662&lt;&gt;B661,VLOOKUP(B662,#REF!!$A$1:$B$21,2)*1000+1,C661+1)</f>
        <v>#REF!</v>
      </c>
      <c r="D662" s="6" t="s">
        <v>250</v>
      </c>
      <c r="E662" s="6" t="s">
        <v>6799</v>
      </c>
      <c r="F662" s="8" t="s">
        <v>6800</v>
      </c>
      <c r="G662" s="17" t="n">
        <v>31.9</v>
      </c>
      <c r="H662" s="17" t="n">
        <v>26.67</v>
      </c>
      <c r="I662" s="17" t="n">
        <v>13.29</v>
      </c>
      <c r="J662" s="138" t="n">
        <v>191</v>
      </c>
      <c r="K662" s="6" t="s">
        <v>5367</v>
      </c>
      <c r="L662" s="6" t="n">
        <v>1</v>
      </c>
      <c r="M662" s="20"/>
      <c r="N662" s="14"/>
      <c r="O662" s="14"/>
      <c r="P662" s="14"/>
      <c r="Q662" s="14"/>
      <c r="R662" s="14"/>
      <c r="S662" s="14"/>
      <c r="T662" s="14"/>
      <c r="U662" s="14"/>
      <c r="V662" s="14"/>
      <c r="W662" s="14"/>
      <c r="X662" s="14"/>
      <c r="Y662" s="14"/>
      <c r="Z662" s="14"/>
      <c r="AA662" s="14"/>
      <c r="AB662" s="6" t="n">
        <v>1</v>
      </c>
      <c r="AC662" s="6" t="s">
        <v>286</v>
      </c>
      <c r="AD662" s="6" t="s">
        <v>5728</v>
      </c>
      <c r="AE662" s="14"/>
      <c r="AF662" s="14"/>
      <c r="AG662" s="14"/>
      <c r="AH662" s="14"/>
      <c r="AI662" s="10" t="n">
        <f aca="false">+H662-I662</f>
        <v>13.38</v>
      </c>
      <c r="AJ662" s="139" t="n">
        <f aca="false">+I662/H662</f>
        <v>0.498312710911136</v>
      </c>
      <c r="AK662" s="140" t="n">
        <f aca="false">IF(AB662&gt;=1,H662-I662,"on going")</f>
        <v>13.38</v>
      </c>
      <c r="AL662" s="2"/>
      <c r="AM662" s="142"/>
      <c r="AN662" s="142"/>
      <c r="AO662" s="142"/>
      <c r="AP662" s="142"/>
      <c r="AQ662" s="142"/>
      <c r="AR662" s="141"/>
      <c r="AS662" s="142"/>
      <c r="AT662" s="142"/>
      <c r="AU662" s="142"/>
      <c r="AV662" s="142"/>
      <c r="AW662" s="142"/>
      <c r="AX662" s="150"/>
      <c r="AY662" s="14"/>
      <c r="AZ662" s="11"/>
      <c r="BA662" s="13" t="str">
        <f aca="false">IF(I662=0,"NSP","Exe")</f>
        <v>Exe</v>
      </c>
      <c r="BB662" s="6" t="s">
        <v>253</v>
      </c>
      <c r="BC662" s="20"/>
      <c r="BD662" s="11"/>
    </row>
    <row collapsed="false" customFormat="false" customHeight="false" hidden="false" ht="15" outlineLevel="0" r="663">
      <c r="B663" s="6" t="s">
        <v>82</v>
      </c>
      <c r="C663" s="6" t="e">
        <f aca="false">IF(B663&lt;&gt;B662,VLOOKUP(B663,#REF!!$A$1:$B$21,2)*1000+1,C662+1)</f>
        <v>#REF!</v>
      </c>
      <c r="D663" s="6" t="s">
        <v>250</v>
      </c>
      <c r="E663" s="6" t="s">
        <v>6801</v>
      </c>
      <c r="F663" s="8" t="s">
        <v>6802</v>
      </c>
      <c r="G663" s="17" t="n">
        <v>41.91</v>
      </c>
      <c r="H663" s="17" t="n">
        <v>35.04</v>
      </c>
      <c r="I663" s="17" t="n">
        <v>17.17</v>
      </c>
      <c r="J663" s="138" t="n">
        <v>313</v>
      </c>
      <c r="K663" s="6" t="s">
        <v>5367</v>
      </c>
      <c r="L663" s="6" t="n">
        <v>1</v>
      </c>
      <c r="M663" s="20"/>
      <c r="N663" s="14"/>
      <c r="O663" s="14"/>
      <c r="P663" s="14"/>
      <c r="Q663" s="14"/>
      <c r="R663" s="14"/>
      <c r="S663" s="14"/>
      <c r="T663" s="14"/>
      <c r="U663" s="14"/>
      <c r="V663" s="14"/>
      <c r="W663" s="14"/>
      <c r="X663" s="14"/>
      <c r="Y663" s="14"/>
      <c r="Z663" s="14"/>
      <c r="AA663" s="14"/>
      <c r="AB663" s="6" t="n">
        <v>1</v>
      </c>
      <c r="AC663" s="6" t="s">
        <v>286</v>
      </c>
      <c r="AD663" s="6" t="s">
        <v>5728</v>
      </c>
      <c r="AE663" s="14"/>
      <c r="AF663" s="14"/>
      <c r="AG663" s="14"/>
      <c r="AH663" s="14"/>
      <c r="AI663" s="10" t="n">
        <f aca="false">+H663-I663</f>
        <v>17.87</v>
      </c>
      <c r="AJ663" s="139" t="n">
        <f aca="false">+I663/H663</f>
        <v>0.490011415525114</v>
      </c>
      <c r="AK663" s="140" t="n">
        <f aca="false">IF(AB663&gt;=1,H663-I663,"on going")</f>
        <v>17.87</v>
      </c>
      <c r="AL663" s="2"/>
      <c r="AM663" s="142"/>
      <c r="AN663" s="142"/>
      <c r="AO663" s="142"/>
      <c r="AP663" s="142"/>
      <c r="AQ663" s="142"/>
      <c r="AR663" s="141"/>
      <c r="AS663" s="142"/>
      <c r="AT663" s="142"/>
      <c r="AU663" s="142"/>
      <c r="AV663" s="142"/>
      <c r="AW663" s="142"/>
      <c r="AX663" s="150"/>
      <c r="AY663" s="14"/>
      <c r="AZ663" s="11"/>
      <c r="BA663" s="13" t="str">
        <f aca="false">IF(I663=0,"NSP","Exe")</f>
        <v>Exe</v>
      </c>
      <c r="BB663" s="6" t="s">
        <v>253</v>
      </c>
      <c r="BC663" s="20"/>
      <c r="BD663" s="11"/>
    </row>
    <row collapsed="false" customFormat="false" customHeight="false" hidden="false" ht="15" outlineLevel="0" r="664">
      <c r="B664" s="6" t="s">
        <v>82</v>
      </c>
      <c r="C664" s="6" t="e">
        <f aca="false">IF(B664&lt;&gt;B663,VLOOKUP(B664,#REF!!$A$1:$B$21,2)*1000+1,C663+1)</f>
        <v>#REF!</v>
      </c>
      <c r="D664" s="6" t="s">
        <v>250</v>
      </c>
      <c r="E664" s="6" t="s">
        <v>6803</v>
      </c>
      <c r="F664" s="8" t="s">
        <v>6804</v>
      </c>
      <c r="G664" s="17" t="n">
        <v>40.66</v>
      </c>
      <c r="H664" s="17" t="n">
        <v>33.99</v>
      </c>
      <c r="I664" s="17" t="n">
        <v>29.17</v>
      </c>
      <c r="J664" s="138" t="n">
        <v>258</v>
      </c>
      <c r="K664" s="6" t="s">
        <v>5367</v>
      </c>
      <c r="L664" s="6" t="n">
        <v>1</v>
      </c>
      <c r="M664" s="20"/>
      <c r="N664" s="14"/>
      <c r="O664" s="14"/>
      <c r="P664" s="14"/>
      <c r="Q664" s="14"/>
      <c r="R664" s="14"/>
      <c r="S664" s="14"/>
      <c r="T664" s="14"/>
      <c r="U664" s="14"/>
      <c r="V664" s="14"/>
      <c r="W664" s="14"/>
      <c r="X664" s="14"/>
      <c r="Y664" s="14"/>
      <c r="Z664" s="14"/>
      <c r="AA664" s="14"/>
      <c r="AB664" s="6" t="n">
        <v>1</v>
      </c>
      <c r="AC664" s="6" t="s">
        <v>286</v>
      </c>
      <c r="AD664" s="6" t="s">
        <v>5728</v>
      </c>
      <c r="AE664" s="14"/>
      <c r="AF664" s="14"/>
      <c r="AG664" s="14"/>
      <c r="AH664" s="14"/>
      <c r="AI664" s="10" t="n">
        <f aca="false">+H664-I664</f>
        <v>4.82</v>
      </c>
      <c r="AJ664" s="139" t="n">
        <f aca="false">+I664/H664</f>
        <v>0.858193586348926</v>
      </c>
      <c r="AK664" s="140" t="n">
        <f aca="false">IF(AB664&gt;=1,H664-I664,"on going")</f>
        <v>4.82</v>
      </c>
      <c r="AL664" s="2"/>
      <c r="AM664" s="142"/>
      <c r="AN664" s="142"/>
      <c r="AO664" s="142"/>
      <c r="AP664" s="142"/>
      <c r="AQ664" s="142"/>
      <c r="AR664" s="141"/>
      <c r="AS664" s="142"/>
      <c r="AT664" s="142"/>
      <c r="AU664" s="142"/>
      <c r="AV664" s="142"/>
      <c r="AW664" s="142"/>
      <c r="AX664" s="150"/>
      <c r="AY664" s="14"/>
      <c r="AZ664" s="11"/>
      <c r="BA664" s="13" t="str">
        <f aca="false">IF(I664=0,"NSP","Exe")</f>
        <v>Exe</v>
      </c>
      <c r="BB664" s="6" t="s">
        <v>253</v>
      </c>
      <c r="BC664" s="20"/>
      <c r="BD664" s="11"/>
    </row>
    <row collapsed="false" customFormat="false" customHeight="false" hidden="false" ht="15" outlineLevel="0" r="665">
      <c r="B665" s="6" t="s">
        <v>82</v>
      </c>
      <c r="C665" s="6" t="e">
        <f aca="false">IF(B665&lt;&gt;B664,VLOOKUP(B665,#REF!!$A$1:$B$21,2)*1000+1,C664+1)</f>
        <v>#REF!</v>
      </c>
      <c r="D665" s="6" t="s">
        <v>250</v>
      </c>
      <c r="E665" s="6" t="s">
        <v>6805</v>
      </c>
      <c r="F665" s="8" t="s">
        <v>6806</v>
      </c>
      <c r="G665" s="17" t="n">
        <v>22.57</v>
      </c>
      <c r="H665" s="17" t="n">
        <v>18.87</v>
      </c>
      <c r="I665" s="17" t="n">
        <v>11.64</v>
      </c>
      <c r="J665" s="138" t="n">
        <v>149</v>
      </c>
      <c r="K665" s="6" t="s">
        <v>5367</v>
      </c>
      <c r="L665" s="6" t="n">
        <v>1</v>
      </c>
      <c r="M665" s="20"/>
      <c r="N665" s="14"/>
      <c r="O665" s="14"/>
      <c r="P665" s="14"/>
      <c r="Q665" s="14"/>
      <c r="R665" s="14"/>
      <c r="S665" s="14"/>
      <c r="T665" s="14"/>
      <c r="U665" s="14"/>
      <c r="V665" s="14"/>
      <c r="W665" s="14"/>
      <c r="X665" s="14"/>
      <c r="Y665" s="14"/>
      <c r="Z665" s="14"/>
      <c r="AA665" s="14"/>
      <c r="AB665" s="6" t="n">
        <v>1</v>
      </c>
      <c r="AC665" s="6" t="s">
        <v>286</v>
      </c>
      <c r="AD665" s="6" t="s">
        <v>5728</v>
      </c>
      <c r="AE665" s="14"/>
      <c r="AF665" s="14"/>
      <c r="AG665" s="14"/>
      <c r="AH665" s="14"/>
      <c r="AI665" s="10" t="n">
        <f aca="false">+H665-I665</f>
        <v>7.23</v>
      </c>
      <c r="AJ665" s="139" t="n">
        <f aca="false">+I665/H665</f>
        <v>0.616852146263911</v>
      </c>
      <c r="AK665" s="140" t="n">
        <f aca="false">IF(AB665&gt;=1,H665-I665,"on going")</f>
        <v>7.23</v>
      </c>
      <c r="AL665" s="2"/>
      <c r="AM665" s="142"/>
      <c r="AN665" s="142"/>
      <c r="AO665" s="142"/>
      <c r="AP665" s="142"/>
      <c r="AQ665" s="142"/>
      <c r="AR665" s="141"/>
      <c r="AS665" s="142"/>
      <c r="AT665" s="142"/>
      <c r="AU665" s="142"/>
      <c r="AV665" s="142"/>
      <c r="AW665" s="142"/>
      <c r="AX665" s="150"/>
      <c r="AY665" s="14"/>
      <c r="AZ665" s="11"/>
      <c r="BA665" s="13" t="str">
        <f aca="false">IF(I665=0,"NSP","Exe")</f>
        <v>Exe</v>
      </c>
      <c r="BB665" s="6" t="s">
        <v>253</v>
      </c>
      <c r="BC665" s="20"/>
      <c r="BD665" s="11"/>
    </row>
    <row collapsed="false" customFormat="false" customHeight="false" hidden="false" ht="15" outlineLevel="0" r="666">
      <c r="B666" s="6" t="s">
        <v>82</v>
      </c>
      <c r="C666" s="6" t="e">
        <f aca="false">IF(B666&lt;&gt;B665,VLOOKUP(B666,#REF!!$A$1:$B$21,2)*1000+1,C665+1)</f>
        <v>#REF!</v>
      </c>
      <c r="D666" s="6" t="s">
        <v>250</v>
      </c>
      <c r="E666" s="6" t="s">
        <v>6807</v>
      </c>
      <c r="F666" s="8" t="s">
        <v>6808</v>
      </c>
      <c r="G666" s="17" t="n">
        <v>46.81</v>
      </c>
      <c r="H666" s="17" t="n">
        <v>39.13</v>
      </c>
      <c r="I666" s="17" t="n">
        <v>37.26</v>
      </c>
      <c r="J666" s="138" t="n">
        <v>340</v>
      </c>
      <c r="K666" s="6" t="s">
        <v>5367</v>
      </c>
      <c r="L666" s="6" t="n">
        <v>1</v>
      </c>
      <c r="M666" s="20"/>
      <c r="N666" s="14"/>
      <c r="O666" s="14"/>
      <c r="P666" s="14"/>
      <c r="Q666" s="14"/>
      <c r="R666" s="14"/>
      <c r="S666" s="14"/>
      <c r="T666" s="14"/>
      <c r="U666" s="14"/>
      <c r="V666" s="14"/>
      <c r="W666" s="14"/>
      <c r="X666" s="14"/>
      <c r="Y666" s="14"/>
      <c r="Z666" s="14"/>
      <c r="AA666" s="14"/>
      <c r="AB666" s="6" t="n">
        <v>1</v>
      </c>
      <c r="AC666" s="6" t="s">
        <v>286</v>
      </c>
      <c r="AD666" s="6" t="s">
        <v>5728</v>
      </c>
      <c r="AE666" s="14"/>
      <c r="AF666" s="14"/>
      <c r="AG666" s="14"/>
      <c r="AH666" s="14"/>
      <c r="AI666" s="10" t="n">
        <f aca="false">+H666-I666</f>
        <v>1.87</v>
      </c>
      <c r="AJ666" s="139" t="n">
        <f aca="false">+I666/H666</f>
        <v>0.952210580117557</v>
      </c>
      <c r="AK666" s="140" t="n">
        <f aca="false">IF(AB666&gt;=1,H666-I666,"on going")</f>
        <v>1.87</v>
      </c>
      <c r="AL666" s="2"/>
      <c r="AM666" s="142"/>
      <c r="AN666" s="142"/>
      <c r="AO666" s="142"/>
      <c r="AP666" s="142"/>
      <c r="AQ666" s="142"/>
      <c r="AR666" s="141"/>
      <c r="AS666" s="142"/>
      <c r="AT666" s="142"/>
      <c r="AU666" s="142"/>
      <c r="AV666" s="142"/>
      <c r="AW666" s="142"/>
      <c r="AX666" s="150"/>
      <c r="AY666" s="14"/>
      <c r="AZ666" s="11"/>
      <c r="BA666" s="13" t="str">
        <f aca="false">IF(I666=0,"NSP","Exe")</f>
        <v>Exe</v>
      </c>
      <c r="BB666" s="6" t="s">
        <v>253</v>
      </c>
      <c r="BC666" s="20"/>
      <c r="BD666" s="11"/>
    </row>
    <row collapsed="false" customFormat="false" customHeight="false" hidden="false" ht="15" outlineLevel="0" r="667">
      <c r="B667" s="6" t="s">
        <v>82</v>
      </c>
      <c r="C667" s="6" t="e">
        <f aca="false">IF(B667&lt;&gt;B666,VLOOKUP(B667,#REF!!$A$1:$B$21,2)*1000+1,C666+1)</f>
        <v>#REF!</v>
      </c>
      <c r="D667" s="6" t="s">
        <v>250</v>
      </c>
      <c r="E667" s="6" t="s">
        <v>6809</v>
      </c>
      <c r="F667" s="8" t="s">
        <v>6810</v>
      </c>
      <c r="G667" s="17" t="n">
        <v>24.48</v>
      </c>
      <c r="H667" s="17" t="n">
        <v>20.46</v>
      </c>
      <c r="I667" s="17" t="n">
        <v>12.59</v>
      </c>
      <c r="J667" s="138" t="n">
        <v>197</v>
      </c>
      <c r="K667" s="6" t="s">
        <v>5367</v>
      </c>
      <c r="L667" s="6" t="n">
        <v>1</v>
      </c>
      <c r="M667" s="20"/>
      <c r="N667" s="14"/>
      <c r="O667" s="14"/>
      <c r="P667" s="14"/>
      <c r="Q667" s="14"/>
      <c r="R667" s="14"/>
      <c r="S667" s="14"/>
      <c r="T667" s="14"/>
      <c r="U667" s="14"/>
      <c r="V667" s="14"/>
      <c r="W667" s="14"/>
      <c r="X667" s="14"/>
      <c r="Y667" s="14"/>
      <c r="Z667" s="14"/>
      <c r="AA667" s="14"/>
      <c r="AB667" s="6" t="n">
        <v>1</v>
      </c>
      <c r="AC667" s="6" t="s">
        <v>286</v>
      </c>
      <c r="AD667" s="6" t="s">
        <v>5728</v>
      </c>
      <c r="AE667" s="14"/>
      <c r="AF667" s="14"/>
      <c r="AG667" s="14"/>
      <c r="AH667" s="14"/>
      <c r="AI667" s="10" t="n">
        <f aca="false">+H667-I667</f>
        <v>7.87</v>
      </c>
      <c r="AJ667" s="139" t="n">
        <f aca="false">+I667/H667</f>
        <v>0.615347018572825</v>
      </c>
      <c r="AK667" s="140" t="n">
        <f aca="false">IF(AB667&gt;=1,H667-I667,"on going")</f>
        <v>7.87</v>
      </c>
      <c r="AL667" s="2"/>
      <c r="AM667" s="142"/>
      <c r="AN667" s="142"/>
      <c r="AO667" s="142"/>
      <c r="AP667" s="142"/>
      <c r="AQ667" s="142"/>
      <c r="AR667" s="141"/>
      <c r="AS667" s="142"/>
      <c r="AT667" s="142"/>
      <c r="AU667" s="142"/>
      <c r="AV667" s="142"/>
      <c r="AW667" s="142"/>
      <c r="AX667" s="150"/>
      <c r="AY667" s="14"/>
      <c r="AZ667" s="11"/>
      <c r="BA667" s="13" t="str">
        <f aca="false">IF(I667=0,"NSP","Exe")</f>
        <v>Exe</v>
      </c>
      <c r="BB667" s="6" t="s">
        <v>253</v>
      </c>
      <c r="BC667" s="20"/>
      <c r="BD667" s="11"/>
    </row>
    <row collapsed="false" customFormat="false" customHeight="false" hidden="false" ht="15" outlineLevel="0" r="668">
      <c r="B668" s="6" t="s">
        <v>82</v>
      </c>
      <c r="C668" s="6" t="e">
        <f aca="false">IF(B668&lt;&gt;B667,VLOOKUP(B668,#REF!!$A$1:$B$21,2)*1000+1,C667+1)</f>
        <v>#REF!</v>
      </c>
      <c r="D668" s="6" t="s">
        <v>250</v>
      </c>
      <c r="E668" s="6" t="s">
        <v>6811</v>
      </c>
      <c r="F668" s="8" t="s">
        <v>6812</v>
      </c>
      <c r="G668" s="17" t="n">
        <v>58.92</v>
      </c>
      <c r="H668" s="17" t="n">
        <v>49.26</v>
      </c>
      <c r="I668" s="17" t="n">
        <v>49.26</v>
      </c>
      <c r="J668" s="138" t="n">
        <v>329</v>
      </c>
      <c r="K668" s="6" t="s">
        <v>5367</v>
      </c>
      <c r="L668" s="6" t="n">
        <v>1</v>
      </c>
      <c r="M668" s="20"/>
      <c r="N668" s="14"/>
      <c r="O668" s="14"/>
      <c r="P668" s="14"/>
      <c r="Q668" s="14"/>
      <c r="R668" s="14"/>
      <c r="S668" s="14"/>
      <c r="T668" s="14"/>
      <c r="U668" s="14"/>
      <c r="V668" s="14"/>
      <c r="W668" s="14"/>
      <c r="X668" s="14"/>
      <c r="Y668" s="14"/>
      <c r="Z668" s="14"/>
      <c r="AA668" s="14"/>
      <c r="AB668" s="6" t="n">
        <v>1</v>
      </c>
      <c r="AC668" s="6" t="s">
        <v>286</v>
      </c>
      <c r="AD668" s="6" t="s">
        <v>5728</v>
      </c>
      <c r="AE668" s="14"/>
      <c r="AF668" s="14"/>
      <c r="AG668" s="14"/>
      <c r="AH668" s="14"/>
      <c r="AI668" s="10" t="n">
        <f aca="false">+H668-I668</f>
        <v>0</v>
      </c>
      <c r="AJ668" s="139" t="n">
        <f aca="false">+I668/H668</f>
        <v>1</v>
      </c>
      <c r="AK668" s="140" t="n">
        <f aca="false">IF(AB668&gt;=1,H668-I668,"on going")</f>
        <v>0</v>
      </c>
      <c r="AL668" s="2"/>
      <c r="AM668" s="142"/>
      <c r="AN668" s="142"/>
      <c r="AO668" s="142"/>
      <c r="AP668" s="142"/>
      <c r="AQ668" s="142"/>
      <c r="AR668" s="141"/>
      <c r="AS668" s="142"/>
      <c r="AT668" s="142"/>
      <c r="AU668" s="142"/>
      <c r="AV668" s="142"/>
      <c r="AW668" s="142"/>
      <c r="AX668" s="150"/>
      <c r="AY668" s="14"/>
      <c r="AZ668" s="11"/>
      <c r="BA668" s="13" t="str">
        <f aca="false">IF(I668=0,"NSP","Exe")</f>
        <v>Exe</v>
      </c>
      <c r="BB668" s="6" t="s">
        <v>253</v>
      </c>
      <c r="BC668" s="20"/>
      <c r="BD668" s="11"/>
    </row>
    <row collapsed="false" customFormat="false" customHeight="false" hidden="false" ht="15" outlineLevel="0" r="669">
      <c r="B669" s="6" t="s">
        <v>82</v>
      </c>
      <c r="C669" s="6" t="e">
        <f aca="false">IF(B669&lt;&gt;B668,VLOOKUP(B669,#REF!!$A$1:$B$21,2)*1000+1,C668+1)</f>
        <v>#REF!</v>
      </c>
      <c r="D669" s="6" t="s">
        <v>250</v>
      </c>
      <c r="E669" s="6" t="s">
        <v>6813</v>
      </c>
      <c r="F669" s="8" t="s">
        <v>6814</v>
      </c>
      <c r="G669" s="17" t="n">
        <v>36.54</v>
      </c>
      <c r="H669" s="17" t="n">
        <v>30.54</v>
      </c>
      <c r="I669" s="17" t="n">
        <v>30.54</v>
      </c>
      <c r="J669" s="138" t="n">
        <v>205</v>
      </c>
      <c r="K669" s="6" t="s">
        <v>5367</v>
      </c>
      <c r="L669" s="6" t="n">
        <v>1</v>
      </c>
      <c r="M669" s="20"/>
      <c r="N669" s="14"/>
      <c r="O669" s="14"/>
      <c r="P669" s="14"/>
      <c r="Q669" s="14"/>
      <c r="R669" s="14"/>
      <c r="S669" s="14"/>
      <c r="T669" s="14"/>
      <c r="U669" s="14"/>
      <c r="V669" s="14"/>
      <c r="W669" s="14"/>
      <c r="X669" s="14"/>
      <c r="Y669" s="14"/>
      <c r="Z669" s="14"/>
      <c r="AA669" s="14"/>
      <c r="AB669" s="6" t="n">
        <v>1</v>
      </c>
      <c r="AC669" s="6" t="s">
        <v>286</v>
      </c>
      <c r="AD669" s="6" t="s">
        <v>5728</v>
      </c>
      <c r="AE669" s="14"/>
      <c r="AF669" s="14"/>
      <c r="AG669" s="14"/>
      <c r="AH669" s="14"/>
      <c r="AI669" s="10" t="n">
        <f aca="false">+H669-I669</f>
        <v>0</v>
      </c>
      <c r="AJ669" s="139" t="n">
        <f aca="false">+I669/H669</f>
        <v>1</v>
      </c>
      <c r="AK669" s="140" t="n">
        <f aca="false">IF(AB669&gt;=1,H669-I669,"on going")</f>
        <v>0</v>
      </c>
      <c r="AL669" s="2"/>
      <c r="AM669" s="142"/>
      <c r="AN669" s="142"/>
      <c r="AO669" s="142"/>
      <c r="AP669" s="142"/>
      <c r="AQ669" s="142"/>
      <c r="AR669" s="141"/>
      <c r="AS669" s="142"/>
      <c r="AT669" s="142"/>
      <c r="AU669" s="142"/>
      <c r="AV669" s="142"/>
      <c r="AW669" s="142"/>
      <c r="AX669" s="150"/>
      <c r="AY669" s="14"/>
      <c r="AZ669" s="11"/>
      <c r="BA669" s="13" t="str">
        <f aca="false">IF(I669=0,"NSP","Exe")</f>
        <v>Exe</v>
      </c>
      <c r="BB669" s="6" t="s">
        <v>253</v>
      </c>
      <c r="BC669" s="20"/>
      <c r="BD669" s="11"/>
    </row>
    <row collapsed="false" customFormat="false" customHeight="false" hidden="false" ht="15" outlineLevel="0" r="670">
      <c r="B670" s="6" t="s">
        <v>82</v>
      </c>
      <c r="C670" s="6" t="e">
        <f aca="false">IF(B670&lt;&gt;B669,VLOOKUP(B670,#REF!!$A$1:$B$21,2)*1000+1,C669+1)</f>
        <v>#REF!</v>
      </c>
      <c r="D670" s="6" t="s">
        <v>250</v>
      </c>
      <c r="E670" s="6" t="s">
        <v>6815</v>
      </c>
      <c r="F670" s="8" t="s">
        <v>6816</v>
      </c>
      <c r="G670" s="17" t="n">
        <v>22.28</v>
      </c>
      <c r="H670" s="17" t="n">
        <v>18.63</v>
      </c>
      <c r="I670" s="17" t="n">
        <v>7.62</v>
      </c>
      <c r="J670" s="138" t="n">
        <v>146</v>
      </c>
      <c r="K670" s="6" t="s">
        <v>5367</v>
      </c>
      <c r="L670" s="6" t="n">
        <v>1</v>
      </c>
      <c r="M670" s="20"/>
      <c r="N670" s="14"/>
      <c r="O670" s="14"/>
      <c r="P670" s="14"/>
      <c r="Q670" s="14"/>
      <c r="R670" s="14"/>
      <c r="S670" s="14"/>
      <c r="T670" s="14"/>
      <c r="U670" s="14"/>
      <c r="V670" s="14"/>
      <c r="W670" s="14"/>
      <c r="X670" s="14"/>
      <c r="Y670" s="14"/>
      <c r="Z670" s="14"/>
      <c r="AA670" s="14"/>
      <c r="AB670" s="6" t="n">
        <v>1</v>
      </c>
      <c r="AC670" s="6" t="s">
        <v>286</v>
      </c>
      <c r="AD670" s="6" t="s">
        <v>5728</v>
      </c>
      <c r="AE670" s="14"/>
      <c r="AF670" s="14"/>
      <c r="AG670" s="14"/>
      <c r="AH670" s="14"/>
      <c r="AI670" s="10" t="n">
        <f aca="false">+H670-I670</f>
        <v>11.01</v>
      </c>
      <c r="AJ670" s="139" t="n">
        <f aca="false">+I670/H670</f>
        <v>0.40901771336554</v>
      </c>
      <c r="AK670" s="140" t="n">
        <f aca="false">IF(AB670&gt;=1,H670-I670,"on going")</f>
        <v>11.01</v>
      </c>
      <c r="AL670" s="2"/>
      <c r="AM670" s="142"/>
      <c r="AN670" s="142"/>
      <c r="AO670" s="142"/>
      <c r="AP670" s="142"/>
      <c r="AQ670" s="142"/>
      <c r="AR670" s="141"/>
      <c r="AS670" s="142"/>
      <c r="AT670" s="142"/>
      <c r="AU670" s="142"/>
      <c r="AV670" s="142"/>
      <c r="AW670" s="142"/>
      <c r="AX670" s="150"/>
      <c r="AY670" s="14"/>
      <c r="AZ670" s="11"/>
      <c r="BA670" s="13" t="str">
        <f aca="false">IF(I670=0,"NSP","Exe")</f>
        <v>Exe</v>
      </c>
      <c r="BB670" s="6" t="s">
        <v>253</v>
      </c>
      <c r="BC670" s="20"/>
      <c r="BD670" s="11"/>
    </row>
    <row collapsed="false" customFormat="false" customHeight="false" hidden="false" ht="15" outlineLevel="0" r="671">
      <c r="B671" s="6" t="s">
        <v>82</v>
      </c>
      <c r="C671" s="6" t="e">
        <f aca="false">IF(B671&lt;&gt;B670,VLOOKUP(B671,#REF!!$A$1:$B$21,2)*1000+1,C670+1)</f>
        <v>#REF!</v>
      </c>
      <c r="D671" s="6" t="s">
        <v>250</v>
      </c>
      <c r="E671" s="6" t="s">
        <v>6817</v>
      </c>
      <c r="F671" s="8" t="s">
        <v>6818</v>
      </c>
      <c r="G671" s="17" t="n">
        <v>36.42</v>
      </c>
      <c r="H671" s="17" t="n">
        <v>30.45</v>
      </c>
      <c r="I671" s="17" t="n">
        <v>20.21</v>
      </c>
      <c r="J671" s="138" t="n">
        <v>236</v>
      </c>
      <c r="K671" s="6" t="s">
        <v>5367</v>
      </c>
      <c r="L671" s="6" t="n">
        <v>1</v>
      </c>
      <c r="M671" s="20"/>
      <c r="N671" s="14"/>
      <c r="O671" s="14"/>
      <c r="P671" s="14"/>
      <c r="Q671" s="14"/>
      <c r="R671" s="14"/>
      <c r="S671" s="14"/>
      <c r="T671" s="14"/>
      <c r="U671" s="14"/>
      <c r="V671" s="14"/>
      <c r="W671" s="14"/>
      <c r="X671" s="14"/>
      <c r="Y671" s="14"/>
      <c r="Z671" s="14"/>
      <c r="AA671" s="14"/>
      <c r="AB671" s="6" t="n">
        <v>1</v>
      </c>
      <c r="AC671" s="6" t="s">
        <v>286</v>
      </c>
      <c r="AD671" s="6" t="s">
        <v>5728</v>
      </c>
      <c r="AE671" s="14"/>
      <c r="AF671" s="14"/>
      <c r="AG671" s="14"/>
      <c r="AH671" s="14"/>
      <c r="AI671" s="10" t="n">
        <f aca="false">+H671-I671</f>
        <v>10.24</v>
      </c>
      <c r="AJ671" s="139" t="n">
        <f aca="false">+I671/H671</f>
        <v>0.663711001642036</v>
      </c>
      <c r="AK671" s="140" t="n">
        <f aca="false">IF(AB671&gt;=1,H671-I671,"on going")</f>
        <v>10.24</v>
      </c>
      <c r="AL671" s="2"/>
      <c r="AM671" s="142"/>
      <c r="AN671" s="142"/>
      <c r="AO671" s="142"/>
      <c r="AP671" s="142"/>
      <c r="AQ671" s="142"/>
      <c r="AR671" s="141"/>
      <c r="AS671" s="142"/>
      <c r="AT671" s="142"/>
      <c r="AU671" s="142"/>
      <c r="AV671" s="142"/>
      <c r="AW671" s="142"/>
      <c r="AX671" s="150"/>
      <c r="AY671" s="14"/>
      <c r="AZ671" s="11"/>
      <c r="BA671" s="13" t="str">
        <f aca="false">IF(I671=0,"NSP","Exe")</f>
        <v>Exe</v>
      </c>
      <c r="BB671" s="6" t="s">
        <v>253</v>
      </c>
      <c r="BC671" s="20"/>
      <c r="BD671" s="11"/>
    </row>
    <row collapsed="false" customFormat="false" customHeight="false" hidden="false" ht="15" outlineLevel="0" r="672">
      <c r="B672" s="6" t="s">
        <v>82</v>
      </c>
      <c r="C672" s="6" t="e">
        <f aca="false">IF(B672&lt;&gt;B671,VLOOKUP(B672,#REF!!$A$1:$B$21,2)*1000+1,C671+1)</f>
        <v>#REF!</v>
      </c>
      <c r="D672" s="6" t="s">
        <v>250</v>
      </c>
      <c r="E672" s="6" t="s">
        <v>6819</v>
      </c>
      <c r="F672" s="8" t="s">
        <v>6820</v>
      </c>
      <c r="G672" s="17" t="n">
        <v>89.25</v>
      </c>
      <c r="H672" s="17" t="n">
        <v>74.61</v>
      </c>
      <c r="I672" s="17" t="n">
        <v>61.26</v>
      </c>
      <c r="J672" s="138" t="n">
        <v>407</v>
      </c>
      <c r="K672" s="6" t="s">
        <v>5367</v>
      </c>
      <c r="L672" s="6" t="n">
        <v>1</v>
      </c>
      <c r="M672" s="20"/>
      <c r="N672" s="14"/>
      <c r="O672" s="14"/>
      <c r="P672" s="14"/>
      <c r="Q672" s="14"/>
      <c r="R672" s="14"/>
      <c r="S672" s="14"/>
      <c r="T672" s="14"/>
      <c r="U672" s="14"/>
      <c r="V672" s="14"/>
      <c r="W672" s="14"/>
      <c r="X672" s="14"/>
      <c r="Y672" s="14"/>
      <c r="Z672" s="14"/>
      <c r="AA672" s="14"/>
      <c r="AB672" s="6" t="n">
        <v>1</v>
      </c>
      <c r="AC672" s="6" t="s">
        <v>286</v>
      </c>
      <c r="AD672" s="6" t="s">
        <v>5728</v>
      </c>
      <c r="AE672" s="14"/>
      <c r="AF672" s="14"/>
      <c r="AG672" s="14"/>
      <c r="AH672" s="14"/>
      <c r="AI672" s="10" t="n">
        <f aca="false">+H672-I672</f>
        <v>13.35</v>
      </c>
      <c r="AJ672" s="139" t="n">
        <f aca="false">+I672/H672</f>
        <v>0.821069561720949</v>
      </c>
      <c r="AK672" s="140" t="n">
        <f aca="false">IF(AB672&gt;=1,H672-I672,"on going")</f>
        <v>13.35</v>
      </c>
      <c r="AL672" s="2"/>
      <c r="AM672" s="142"/>
      <c r="AN672" s="142"/>
      <c r="AO672" s="142"/>
      <c r="AP672" s="142"/>
      <c r="AQ672" s="142"/>
      <c r="AR672" s="141"/>
      <c r="AS672" s="142"/>
      <c r="AT672" s="142"/>
      <c r="AU672" s="142"/>
      <c r="AV672" s="142"/>
      <c r="AW672" s="142"/>
      <c r="AX672" s="150"/>
      <c r="AY672" s="14"/>
      <c r="AZ672" s="11"/>
      <c r="BA672" s="13" t="str">
        <f aca="false">IF(I672=0,"NSP","Exe")</f>
        <v>Exe</v>
      </c>
      <c r="BB672" s="6" t="s">
        <v>253</v>
      </c>
      <c r="BC672" s="20"/>
      <c r="BD672" s="11"/>
    </row>
    <row collapsed="false" customFormat="false" customHeight="false" hidden="false" ht="15" outlineLevel="0" r="673">
      <c r="B673" s="6" t="s">
        <v>82</v>
      </c>
      <c r="C673" s="6" t="e">
        <f aca="false">IF(B673&lt;&gt;B672,VLOOKUP(B673,#REF!!$A$1:$B$21,2)*1000+1,C672+1)</f>
        <v>#REF!</v>
      </c>
      <c r="D673" s="6" t="s">
        <v>250</v>
      </c>
      <c r="E673" s="6" t="s">
        <v>6821</v>
      </c>
      <c r="F673" s="8" t="s">
        <v>6822</v>
      </c>
      <c r="G673" s="17" t="n">
        <v>48.78</v>
      </c>
      <c r="H673" s="17" t="n">
        <v>40.78</v>
      </c>
      <c r="I673" s="17" t="n">
        <v>36.17</v>
      </c>
      <c r="J673" s="138" t="n">
        <v>306</v>
      </c>
      <c r="K673" s="6" t="s">
        <v>5367</v>
      </c>
      <c r="L673" s="6" t="n">
        <v>1</v>
      </c>
      <c r="M673" s="20"/>
      <c r="N673" s="14"/>
      <c r="O673" s="14"/>
      <c r="P673" s="14"/>
      <c r="Q673" s="14"/>
      <c r="R673" s="14"/>
      <c r="S673" s="14"/>
      <c r="T673" s="14"/>
      <c r="U673" s="14"/>
      <c r="V673" s="14"/>
      <c r="W673" s="14"/>
      <c r="X673" s="14"/>
      <c r="Y673" s="14"/>
      <c r="Z673" s="14"/>
      <c r="AA673" s="14"/>
      <c r="AB673" s="6" t="n">
        <v>1</v>
      </c>
      <c r="AC673" s="6" t="s">
        <v>286</v>
      </c>
      <c r="AD673" s="6" t="s">
        <v>5728</v>
      </c>
      <c r="AE673" s="14"/>
      <c r="AF673" s="14"/>
      <c r="AG673" s="14"/>
      <c r="AH673" s="14"/>
      <c r="AI673" s="10" t="n">
        <f aca="false">+H673-I673</f>
        <v>4.61</v>
      </c>
      <c r="AJ673" s="139" t="n">
        <f aca="false">+I673/H673</f>
        <v>0.886954389406572</v>
      </c>
      <c r="AK673" s="140" t="n">
        <f aca="false">IF(AB673&gt;=1,H673-I673,"on going")</f>
        <v>4.61</v>
      </c>
      <c r="AL673" s="2"/>
      <c r="AM673" s="142"/>
      <c r="AN673" s="142"/>
      <c r="AO673" s="142"/>
      <c r="AP673" s="142"/>
      <c r="AQ673" s="142"/>
      <c r="AR673" s="141"/>
      <c r="AS673" s="142"/>
      <c r="AT673" s="142"/>
      <c r="AU673" s="142"/>
      <c r="AV673" s="142"/>
      <c r="AW673" s="142"/>
      <c r="AX673" s="150"/>
      <c r="AY673" s="14"/>
      <c r="AZ673" s="11"/>
      <c r="BA673" s="13" t="str">
        <f aca="false">IF(I673=0,"NSP","Exe")</f>
        <v>Exe</v>
      </c>
      <c r="BB673" s="6" t="s">
        <v>253</v>
      </c>
      <c r="BC673" s="20"/>
      <c r="BD673" s="11"/>
    </row>
    <row collapsed="false" customFormat="false" customHeight="false" hidden="false" ht="15" outlineLevel="0" r="674">
      <c r="B674" s="6" t="s">
        <v>82</v>
      </c>
      <c r="C674" s="6" t="e">
        <f aca="false">IF(B674&lt;&gt;B673,VLOOKUP(B674,#REF!!$A$1:$B$21,2)*1000+1,C673+1)</f>
        <v>#REF!</v>
      </c>
      <c r="D674" s="6" t="s">
        <v>250</v>
      </c>
      <c r="E674" s="6" t="s">
        <v>6823</v>
      </c>
      <c r="F674" s="8" t="s">
        <v>6824</v>
      </c>
      <c r="G674" s="17" t="n">
        <v>73.46</v>
      </c>
      <c r="H674" s="17" t="n">
        <v>61.41</v>
      </c>
      <c r="I674" s="17" t="n">
        <v>61.41</v>
      </c>
      <c r="J674" s="138" t="n">
        <v>410</v>
      </c>
      <c r="K674" s="6" t="s">
        <v>5367</v>
      </c>
      <c r="L674" s="6" t="n">
        <v>1</v>
      </c>
      <c r="M674" s="20"/>
      <c r="N674" s="14"/>
      <c r="O674" s="14"/>
      <c r="P674" s="14"/>
      <c r="Q674" s="14"/>
      <c r="R674" s="14"/>
      <c r="S674" s="14"/>
      <c r="T674" s="14"/>
      <c r="U674" s="14"/>
      <c r="V674" s="14"/>
      <c r="W674" s="14"/>
      <c r="X674" s="14"/>
      <c r="Y674" s="14"/>
      <c r="Z674" s="14"/>
      <c r="AA674" s="14"/>
      <c r="AB674" s="6" t="n">
        <v>1</v>
      </c>
      <c r="AC674" s="6" t="s">
        <v>286</v>
      </c>
      <c r="AD674" s="6" t="s">
        <v>5728</v>
      </c>
      <c r="AE674" s="14"/>
      <c r="AF674" s="14"/>
      <c r="AG674" s="14"/>
      <c r="AH674" s="14"/>
      <c r="AI674" s="10" t="n">
        <f aca="false">+H674-I674</f>
        <v>0</v>
      </c>
      <c r="AJ674" s="139" t="n">
        <f aca="false">+I674/H674</f>
        <v>1</v>
      </c>
      <c r="AK674" s="140" t="n">
        <f aca="false">IF(AB674&gt;=1,H674-I674,"on going")</f>
        <v>0</v>
      </c>
      <c r="AL674" s="2"/>
      <c r="AM674" s="142"/>
      <c r="AN674" s="142"/>
      <c r="AO674" s="142"/>
      <c r="AP674" s="142"/>
      <c r="AQ674" s="142"/>
      <c r="AR674" s="141"/>
      <c r="AS674" s="142"/>
      <c r="AT674" s="142"/>
      <c r="AU674" s="142"/>
      <c r="AV674" s="142"/>
      <c r="AW674" s="142"/>
      <c r="AX674" s="150"/>
      <c r="AY674" s="14"/>
      <c r="AZ674" s="11"/>
      <c r="BA674" s="13" t="str">
        <f aca="false">IF(I674=0,"NSP","Exe")</f>
        <v>Exe</v>
      </c>
      <c r="BB674" s="6" t="s">
        <v>253</v>
      </c>
      <c r="BC674" s="20"/>
      <c r="BD674" s="11"/>
    </row>
    <row collapsed="false" customFormat="false" customHeight="false" hidden="false" ht="15" outlineLevel="0" r="675">
      <c r="B675" s="6" t="s">
        <v>82</v>
      </c>
      <c r="C675" s="6" t="e">
        <f aca="false">IF(B675&lt;&gt;B674,VLOOKUP(B675,#REF!!$A$1:$B$21,2)*1000+1,C674+1)</f>
        <v>#REF!</v>
      </c>
      <c r="D675" s="6" t="s">
        <v>250</v>
      </c>
      <c r="E675" s="6" t="s">
        <v>6825</v>
      </c>
      <c r="F675" s="8" t="s">
        <v>6826</v>
      </c>
      <c r="G675" s="17" t="n">
        <v>45.84</v>
      </c>
      <c r="H675" s="17" t="n">
        <v>38.32</v>
      </c>
      <c r="I675" s="17" t="n">
        <v>20.08</v>
      </c>
      <c r="J675" s="138" t="n">
        <v>414</v>
      </c>
      <c r="K675" s="6" t="s">
        <v>5367</v>
      </c>
      <c r="L675" s="6" t="n">
        <v>1</v>
      </c>
      <c r="M675" s="20"/>
      <c r="N675" s="14"/>
      <c r="O675" s="14"/>
      <c r="P675" s="14"/>
      <c r="Q675" s="14"/>
      <c r="R675" s="14"/>
      <c r="S675" s="14"/>
      <c r="T675" s="14"/>
      <c r="U675" s="14"/>
      <c r="V675" s="14"/>
      <c r="W675" s="14"/>
      <c r="X675" s="14"/>
      <c r="Y675" s="14"/>
      <c r="Z675" s="14"/>
      <c r="AA675" s="14"/>
      <c r="AB675" s="6" t="n">
        <v>1</v>
      </c>
      <c r="AC675" s="6" t="s">
        <v>286</v>
      </c>
      <c r="AD675" s="6" t="s">
        <v>5728</v>
      </c>
      <c r="AE675" s="14"/>
      <c r="AF675" s="14"/>
      <c r="AG675" s="14"/>
      <c r="AH675" s="14"/>
      <c r="AI675" s="10" t="n">
        <f aca="false">+H675-I675</f>
        <v>18.24</v>
      </c>
      <c r="AJ675" s="139" t="n">
        <f aca="false">+I675/H675</f>
        <v>0.524008350730689</v>
      </c>
      <c r="AK675" s="140" t="n">
        <f aca="false">IF(AB675&gt;=1,H675-I675,"on going")</f>
        <v>18.24</v>
      </c>
      <c r="AL675" s="2"/>
      <c r="AM675" s="142"/>
      <c r="AN675" s="142"/>
      <c r="AO675" s="142"/>
      <c r="AP675" s="142"/>
      <c r="AQ675" s="142"/>
      <c r="AR675" s="141"/>
      <c r="AS675" s="142"/>
      <c r="AT675" s="142"/>
      <c r="AU675" s="142"/>
      <c r="AV675" s="142"/>
      <c r="AW675" s="142"/>
      <c r="AX675" s="150"/>
      <c r="AY675" s="14"/>
      <c r="AZ675" s="11"/>
      <c r="BA675" s="13" t="str">
        <f aca="false">IF(I675=0,"NSP","Exe")</f>
        <v>Exe</v>
      </c>
      <c r="BB675" s="6" t="s">
        <v>253</v>
      </c>
      <c r="BC675" s="20"/>
      <c r="BD675" s="11"/>
    </row>
    <row collapsed="false" customFormat="false" customHeight="false" hidden="false" ht="15" outlineLevel="0" r="676">
      <c r="B676" s="6" t="s">
        <v>82</v>
      </c>
      <c r="C676" s="6" t="e">
        <f aca="false">IF(B676&lt;&gt;B675,VLOOKUP(B676,#REF!!$A$1:$B$21,2)*1000+1,C675+1)</f>
        <v>#REF!</v>
      </c>
      <c r="D676" s="6" t="s">
        <v>250</v>
      </c>
      <c r="E676" s="6" t="s">
        <v>6827</v>
      </c>
      <c r="F676" s="8" t="s">
        <v>6828</v>
      </c>
      <c r="G676" s="17" t="n">
        <v>26.48</v>
      </c>
      <c r="H676" s="17" t="n">
        <v>22.14</v>
      </c>
      <c r="I676" s="17" t="n">
        <v>22.14</v>
      </c>
      <c r="J676" s="138" t="n">
        <v>187</v>
      </c>
      <c r="K676" s="6" t="s">
        <v>5367</v>
      </c>
      <c r="L676" s="6" t="n">
        <v>1</v>
      </c>
      <c r="M676" s="20"/>
      <c r="N676" s="14"/>
      <c r="O676" s="14"/>
      <c r="P676" s="14"/>
      <c r="Q676" s="14"/>
      <c r="R676" s="14"/>
      <c r="S676" s="14"/>
      <c r="T676" s="14"/>
      <c r="U676" s="14"/>
      <c r="V676" s="14"/>
      <c r="W676" s="14"/>
      <c r="X676" s="14"/>
      <c r="Y676" s="14"/>
      <c r="Z676" s="14"/>
      <c r="AA676" s="14"/>
      <c r="AB676" s="6" t="n">
        <v>1</v>
      </c>
      <c r="AC676" s="6" t="s">
        <v>286</v>
      </c>
      <c r="AD676" s="6" t="s">
        <v>5728</v>
      </c>
      <c r="AE676" s="14"/>
      <c r="AF676" s="14"/>
      <c r="AG676" s="14"/>
      <c r="AH676" s="14"/>
      <c r="AI676" s="10" t="n">
        <f aca="false">+H676-I676</f>
        <v>0</v>
      </c>
      <c r="AJ676" s="139" t="n">
        <f aca="false">+I676/H676</f>
        <v>1</v>
      </c>
      <c r="AK676" s="140" t="n">
        <f aca="false">IF(AB676&gt;=1,H676-I676,"on going")</f>
        <v>0</v>
      </c>
      <c r="AL676" s="2"/>
      <c r="AM676" s="142"/>
      <c r="AN676" s="142"/>
      <c r="AO676" s="142"/>
      <c r="AP676" s="142"/>
      <c r="AQ676" s="142"/>
      <c r="AR676" s="141"/>
      <c r="AS676" s="142"/>
      <c r="AT676" s="142"/>
      <c r="AU676" s="142"/>
      <c r="AV676" s="142"/>
      <c r="AW676" s="142"/>
      <c r="AX676" s="150"/>
      <c r="AY676" s="14"/>
      <c r="AZ676" s="11"/>
      <c r="BA676" s="13" t="str">
        <f aca="false">IF(I676=0,"NSP","Exe")</f>
        <v>Exe</v>
      </c>
      <c r="BB676" s="6" t="s">
        <v>253</v>
      </c>
      <c r="BC676" s="20"/>
      <c r="BD676" s="11"/>
    </row>
    <row collapsed="false" customFormat="false" customHeight="false" hidden="false" ht="15" outlineLevel="0" r="677">
      <c r="B677" s="6" t="s">
        <v>82</v>
      </c>
      <c r="C677" s="6" t="e">
        <f aca="false">IF(B677&lt;&gt;B676,VLOOKUP(B677,#REF!!$A$1:$B$21,2)*1000+1,C676+1)</f>
        <v>#REF!</v>
      </c>
      <c r="D677" s="6" t="s">
        <v>250</v>
      </c>
      <c r="E677" s="6" t="s">
        <v>6829</v>
      </c>
      <c r="F677" s="8" t="s">
        <v>6830</v>
      </c>
      <c r="G677" s="17" t="n">
        <v>42.94</v>
      </c>
      <c r="H677" s="17" t="n">
        <v>35.9</v>
      </c>
      <c r="I677" s="17" t="n">
        <v>35.9</v>
      </c>
      <c r="J677" s="138" t="n">
        <v>406</v>
      </c>
      <c r="K677" s="6" t="s">
        <v>5367</v>
      </c>
      <c r="L677" s="6" t="n">
        <v>1</v>
      </c>
      <c r="M677" s="20"/>
      <c r="N677" s="14"/>
      <c r="O677" s="14"/>
      <c r="P677" s="14"/>
      <c r="Q677" s="14"/>
      <c r="R677" s="14"/>
      <c r="S677" s="14"/>
      <c r="T677" s="14"/>
      <c r="U677" s="14"/>
      <c r="V677" s="14"/>
      <c r="W677" s="14"/>
      <c r="X677" s="14"/>
      <c r="Y677" s="14"/>
      <c r="Z677" s="14"/>
      <c r="AA677" s="14"/>
      <c r="AB677" s="6" t="n">
        <v>1</v>
      </c>
      <c r="AC677" s="6" t="s">
        <v>286</v>
      </c>
      <c r="AD677" s="6" t="s">
        <v>5728</v>
      </c>
      <c r="AE677" s="14"/>
      <c r="AF677" s="14"/>
      <c r="AG677" s="14"/>
      <c r="AH677" s="14"/>
      <c r="AI677" s="10" t="n">
        <f aca="false">+H677-I677</f>
        <v>0</v>
      </c>
      <c r="AJ677" s="139" t="n">
        <f aca="false">+I677/H677</f>
        <v>1</v>
      </c>
      <c r="AK677" s="140" t="n">
        <f aca="false">IF(AB677&gt;=1,H677-I677,"on going")</f>
        <v>0</v>
      </c>
      <c r="AL677" s="2"/>
      <c r="AM677" s="142"/>
      <c r="AN677" s="142"/>
      <c r="AO677" s="142"/>
      <c r="AP677" s="142"/>
      <c r="AQ677" s="142"/>
      <c r="AR677" s="141"/>
      <c r="AS677" s="142"/>
      <c r="AT677" s="142"/>
      <c r="AU677" s="142"/>
      <c r="AV677" s="142"/>
      <c r="AW677" s="142"/>
      <c r="AX677" s="150"/>
      <c r="AY677" s="14"/>
      <c r="AZ677" s="11"/>
      <c r="BA677" s="13" t="str">
        <f aca="false">IF(I677=0,"NSP","Exe")</f>
        <v>Exe</v>
      </c>
      <c r="BB677" s="6" t="s">
        <v>253</v>
      </c>
      <c r="BC677" s="20"/>
      <c r="BD677" s="11"/>
    </row>
    <row collapsed="false" customFormat="false" customHeight="false" hidden="false" ht="15" outlineLevel="0" r="678">
      <c r="B678" s="6" t="s">
        <v>82</v>
      </c>
      <c r="C678" s="6" t="e">
        <f aca="false">IF(B678&lt;&gt;B677,VLOOKUP(B678,#REF!!$A$1:$B$21,2)*1000+1,C677+1)</f>
        <v>#REF!</v>
      </c>
      <c r="D678" s="6" t="s">
        <v>250</v>
      </c>
      <c r="E678" s="6" t="s">
        <v>6831</v>
      </c>
      <c r="F678" s="8" t="s">
        <v>6832</v>
      </c>
      <c r="G678" s="17" t="n">
        <v>49.76</v>
      </c>
      <c r="H678" s="17" t="n">
        <v>41.6</v>
      </c>
      <c r="I678" s="17" t="n">
        <v>23.87</v>
      </c>
      <c r="J678" s="138" t="n">
        <v>293</v>
      </c>
      <c r="K678" s="6" t="s">
        <v>5367</v>
      </c>
      <c r="L678" s="6" t="n">
        <v>1</v>
      </c>
      <c r="M678" s="20"/>
      <c r="N678" s="14"/>
      <c r="O678" s="14"/>
      <c r="P678" s="14"/>
      <c r="Q678" s="14"/>
      <c r="R678" s="14"/>
      <c r="S678" s="14"/>
      <c r="T678" s="14"/>
      <c r="U678" s="14"/>
      <c r="V678" s="14"/>
      <c r="W678" s="14"/>
      <c r="X678" s="14"/>
      <c r="Y678" s="14"/>
      <c r="Z678" s="14"/>
      <c r="AA678" s="14"/>
      <c r="AB678" s="6" t="n">
        <v>1</v>
      </c>
      <c r="AC678" s="6" t="s">
        <v>286</v>
      </c>
      <c r="AD678" s="6" t="s">
        <v>5728</v>
      </c>
      <c r="AE678" s="14"/>
      <c r="AF678" s="14"/>
      <c r="AG678" s="14"/>
      <c r="AH678" s="14"/>
      <c r="AI678" s="10" t="n">
        <f aca="false">+H678-I678</f>
        <v>17.73</v>
      </c>
      <c r="AJ678" s="139" t="n">
        <f aca="false">+I678/H678</f>
        <v>0.573798076923077</v>
      </c>
      <c r="AK678" s="140" t="n">
        <f aca="false">IF(AB678&gt;=1,H678-I678,"on going")</f>
        <v>17.73</v>
      </c>
      <c r="AL678" s="2"/>
      <c r="AM678" s="142"/>
      <c r="AN678" s="142"/>
      <c r="AO678" s="142"/>
      <c r="AP678" s="142"/>
      <c r="AQ678" s="142"/>
      <c r="AR678" s="141"/>
      <c r="AS678" s="142"/>
      <c r="AT678" s="142"/>
      <c r="AU678" s="142"/>
      <c r="AV678" s="142"/>
      <c r="AW678" s="142"/>
      <c r="AX678" s="150"/>
      <c r="AY678" s="14"/>
      <c r="AZ678" s="11"/>
      <c r="BA678" s="13" t="str">
        <f aca="false">IF(I678=0,"NSP","Exe")</f>
        <v>Exe</v>
      </c>
      <c r="BB678" s="6" t="s">
        <v>253</v>
      </c>
      <c r="BC678" s="20"/>
      <c r="BD678" s="11"/>
    </row>
    <row collapsed="false" customFormat="false" customHeight="false" hidden="false" ht="15" outlineLevel="0" r="679">
      <c r="B679" s="6" t="s">
        <v>82</v>
      </c>
      <c r="C679" s="6" t="e">
        <f aca="false">IF(B679&lt;&gt;B678,VLOOKUP(B679,#REF!!$A$1:$B$21,2)*1000+1,C678+1)</f>
        <v>#REF!</v>
      </c>
      <c r="D679" s="6" t="s">
        <v>250</v>
      </c>
      <c r="E679" s="6" t="s">
        <v>6833</v>
      </c>
      <c r="F679" s="8" t="s">
        <v>6834</v>
      </c>
      <c r="G679" s="17" t="n">
        <v>13.71</v>
      </c>
      <c r="H679" s="17" t="n">
        <v>11.46</v>
      </c>
      <c r="I679" s="17" t="n">
        <v>11.46</v>
      </c>
      <c r="J679" s="138" t="n">
        <v>129</v>
      </c>
      <c r="K679" s="6" t="s">
        <v>5367</v>
      </c>
      <c r="L679" s="6" t="n">
        <v>1</v>
      </c>
      <c r="M679" s="20"/>
      <c r="N679" s="14"/>
      <c r="O679" s="14"/>
      <c r="P679" s="14"/>
      <c r="Q679" s="14"/>
      <c r="R679" s="14"/>
      <c r="S679" s="14"/>
      <c r="T679" s="14"/>
      <c r="U679" s="14"/>
      <c r="V679" s="14"/>
      <c r="W679" s="14"/>
      <c r="X679" s="14"/>
      <c r="Y679" s="14"/>
      <c r="Z679" s="14"/>
      <c r="AA679" s="14"/>
      <c r="AB679" s="6" t="n">
        <v>1</v>
      </c>
      <c r="AC679" s="6" t="s">
        <v>286</v>
      </c>
      <c r="AD679" s="6" t="s">
        <v>5728</v>
      </c>
      <c r="AE679" s="14"/>
      <c r="AF679" s="14"/>
      <c r="AG679" s="14"/>
      <c r="AH679" s="14"/>
      <c r="AI679" s="10" t="n">
        <f aca="false">+H679-I679</f>
        <v>0</v>
      </c>
      <c r="AJ679" s="139" t="n">
        <f aca="false">+I679/H679</f>
        <v>1</v>
      </c>
      <c r="AK679" s="140" t="n">
        <f aca="false">IF(AB679&gt;=1,H679-I679,"on going")</f>
        <v>0</v>
      </c>
      <c r="AL679" s="2"/>
      <c r="AM679" s="142"/>
      <c r="AN679" s="142"/>
      <c r="AO679" s="142"/>
      <c r="AP679" s="142"/>
      <c r="AQ679" s="142"/>
      <c r="AR679" s="141"/>
      <c r="AS679" s="142"/>
      <c r="AT679" s="142"/>
      <c r="AU679" s="142"/>
      <c r="AV679" s="142"/>
      <c r="AW679" s="142"/>
      <c r="AX679" s="150"/>
      <c r="AY679" s="14"/>
      <c r="AZ679" s="11"/>
      <c r="BA679" s="13" t="str">
        <f aca="false">IF(I679=0,"NSP","Exe")</f>
        <v>Exe</v>
      </c>
      <c r="BB679" s="6" t="s">
        <v>253</v>
      </c>
      <c r="BC679" s="20"/>
      <c r="BD679" s="11"/>
    </row>
    <row collapsed="false" customFormat="false" customHeight="false" hidden="false" ht="15" outlineLevel="0" r="680">
      <c r="B680" s="6" t="s">
        <v>82</v>
      </c>
      <c r="C680" s="6" t="e">
        <f aca="false">IF(B680&lt;&gt;B679,VLOOKUP(B680,#REF!!$A$1:$B$21,2)*1000+1,C679+1)</f>
        <v>#REF!</v>
      </c>
      <c r="D680" s="6" t="s">
        <v>250</v>
      </c>
      <c r="E680" s="6" t="s">
        <v>6835</v>
      </c>
      <c r="F680" s="8" t="s">
        <v>6836</v>
      </c>
      <c r="G680" s="17" t="n">
        <v>11.28</v>
      </c>
      <c r="H680" s="17" t="n">
        <v>9.43</v>
      </c>
      <c r="I680" s="17" t="n">
        <v>0</v>
      </c>
      <c r="J680" s="138" t="n">
        <v>187</v>
      </c>
      <c r="K680" s="6" t="s">
        <v>5367</v>
      </c>
      <c r="L680" s="6" t="n">
        <v>1</v>
      </c>
      <c r="M680" s="20"/>
      <c r="N680" s="14"/>
      <c r="O680" s="14"/>
      <c r="P680" s="14"/>
      <c r="Q680" s="14"/>
      <c r="R680" s="14"/>
      <c r="S680" s="14"/>
      <c r="T680" s="14"/>
      <c r="U680" s="14"/>
      <c r="V680" s="14"/>
      <c r="W680" s="14"/>
      <c r="X680" s="14"/>
      <c r="Y680" s="14"/>
      <c r="Z680" s="14"/>
      <c r="AA680" s="14"/>
      <c r="AB680" s="6"/>
      <c r="AC680" s="6" t="s">
        <v>286</v>
      </c>
      <c r="AD680" s="6" t="s">
        <v>5728</v>
      </c>
      <c r="AE680" s="14"/>
      <c r="AF680" s="14"/>
      <c r="AG680" s="14"/>
      <c r="AH680" s="14"/>
      <c r="AI680" s="10" t="n">
        <f aca="false">+H680-I680</f>
        <v>9.43</v>
      </c>
      <c r="AJ680" s="139" t="n">
        <f aca="false">+I680/H680</f>
        <v>0</v>
      </c>
      <c r="AK680" s="140" t="n">
        <f aca="false">IF(AB680&gt;=1,H680-I680,"on going")</f>
        <v>0</v>
      </c>
      <c r="AL680" s="2"/>
      <c r="AM680" s="142"/>
      <c r="AN680" s="142"/>
      <c r="AO680" s="142"/>
      <c r="AP680" s="142"/>
      <c r="AQ680" s="142"/>
      <c r="AR680" s="141"/>
      <c r="AS680" s="142"/>
      <c r="AT680" s="142"/>
      <c r="AU680" s="142"/>
      <c r="AV680" s="142"/>
      <c r="AW680" s="142"/>
      <c r="AX680" s="150"/>
      <c r="AY680" s="14"/>
      <c r="AZ680" s="11"/>
      <c r="BA680" s="13" t="str">
        <f aca="false">IF(I680=0,"NSP","Exe")</f>
        <v>NSP</v>
      </c>
      <c r="BB680" s="6" t="s">
        <v>253</v>
      </c>
      <c r="BC680" s="20"/>
      <c r="BD680" s="11"/>
    </row>
    <row collapsed="false" customFormat="false" customHeight="false" hidden="false" ht="15" outlineLevel="0" r="681">
      <c r="B681" s="6" t="s">
        <v>82</v>
      </c>
      <c r="C681" s="6" t="e">
        <f aca="false">IF(B681&lt;&gt;B680,VLOOKUP(B681,#REF!!$A$1:$B$21,2)*1000+1,C680+1)</f>
        <v>#REF!</v>
      </c>
      <c r="D681" s="6" t="s">
        <v>250</v>
      </c>
      <c r="E681" s="6" t="s">
        <v>6837</v>
      </c>
      <c r="F681" s="8" t="s">
        <v>6838</v>
      </c>
      <c r="G681" s="17" t="n">
        <v>11.37</v>
      </c>
      <c r="H681" s="17" t="n">
        <v>9.51</v>
      </c>
      <c r="I681" s="17" t="n">
        <v>0</v>
      </c>
      <c r="J681" s="138" t="n">
        <v>183</v>
      </c>
      <c r="K681" s="6" t="s">
        <v>5367</v>
      </c>
      <c r="L681" s="6" t="n">
        <v>1</v>
      </c>
      <c r="M681" s="20"/>
      <c r="N681" s="14"/>
      <c r="O681" s="14"/>
      <c r="P681" s="14"/>
      <c r="Q681" s="14"/>
      <c r="R681" s="14"/>
      <c r="S681" s="14"/>
      <c r="T681" s="14"/>
      <c r="U681" s="14"/>
      <c r="V681" s="14"/>
      <c r="W681" s="14"/>
      <c r="X681" s="14"/>
      <c r="Y681" s="14"/>
      <c r="Z681" s="14"/>
      <c r="AA681" s="14"/>
      <c r="AB681" s="6"/>
      <c r="AC681" s="6" t="s">
        <v>286</v>
      </c>
      <c r="AD681" s="6" t="s">
        <v>5728</v>
      </c>
      <c r="AE681" s="14"/>
      <c r="AF681" s="14"/>
      <c r="AG681" s="14"/>
      <c r="AH681" s="14"/>
      <c r="AI681" s="10" t="n">
        <f aca="false">+H681-I681</f>
        <v>9.51</v>
      </c>
      <c r="AJ681" s="139" t="n">
        <f aca="false">+I681/H681</f>
        <v>0</v>
      </c>
      <c r="AK681" s="140" t="n">
        <f aca="false">IF(AB681&gt;=1,H681-I681,"on going")</f>
        <v>0</v>
      </c>
      <c r="AL681" s="2"/>
      <c r="AM681" s="142"/>
      <c r="AN681" s="142"/>
      <c r="AO681" s="142"/>
      <c r="AP681" s="142"/>
      <c r="AQ681" s="142"/>
      <c r="AR681" s="141"/>
      <c r="AS681" s="142"/>
      <c r="AT681" s="142"/>
      <c r="AU681" s="142"/>
      <c r="AV681" s="142"/>
      <c r="AW681" s="142"/>
      <c r="AX681" s="150"/>
      <c r="AY681" s="14"/>
      <c r="AZ681" s="11"/>
      <c r="BA681" s="13" t="str">
        <f aca="false">IF(I681=0,"NSP","Exe")</f>
        <v>NSP</v>
      </c>
      <c r="BB681" s="6" t="s">
        <v>253</v>
      </c>
      <c r="BC681" s="20"/>
      <c r="BD681" s="11"/>
    </row>
    <row collapsed="false" customFormat="false" customHeight="false" hidden="false" ht="15" outlineLevel="0" r="682">
      <c r="B682" s="6" t="s">
        <v>82</v>
      </c>
      <c r="C682" s="6" t="e">
        <f aca="false">IF(B682&lt;&gt;B681,VLOOKUP(B682,#REF!!$A$1:$B$21,2)*1000+1,C681+1)</f>
        <v>#REF!</v>
      </c>
      <c r="D682" s="6" t="s">
        <v>250</v>
      </c>
      <c r="E682" s="6" t="s">
        <v>302</v>
      </c>
      <c r="F682" s="8" t="s">
        <v>303</v>
      </c>
      <c r="G682" s="17" t="n">
        <v>17.63</v>
      </c>
      <c r="H682" s="17" t="n">
        <v>14.73</v>
      </c>
      <c r="I682" s="17" t="n">
        <v>3.66</v>
      </c>
      <c r="J682" s="138" t="n">
        <v>244</v>
      </c>
      <c r="K682" s="6" t="s">
        <v>5367</v>
      </c>
      <c r="L682" s="6" t="n">
        <v>1</v>
      </c>
      <c r="M682" s="20"/>
      <c r="N682" s="14"/>
      <c r="O682" s="14"/>
      <c r="P682" s="14"/>
      <c r="Q682" s="14"/>
      <c r="R682" s="14"/>
      <c r="S682" s="14"/>
      <c r="T682" s="14"/>
      <c r="U682" s="14"/>
      <c r="V682" s="14"/>
      <c r="W682" s="14"/>
      <c r="X682" s="14"/>
      <c r="Y682" s="14"/>
      <c r="Z682" s="14"/>
      <c r="AA682" s="14"/>
      <c r="AB682" s="6"/>
      <c r="AC682" s="6" t="s">
        <v>286</v>
      </c>
      <c r="AD682" s="6" t="s">
        <v>5728</v>
      </c>
      <c r="AE682" s="14"/>
      <c r="AF682" s="14"/>
      <c r="AG682" s="14"/>
      <c r="AH682" s="14"/>
      <c r="AI682" s="10" t="n">
        <f aca="false">+H682-I682</f>
        <v>11.07</v>
      </c>
      <c r="AJ682" s="139" t="n">
        <f aca="false">+I682/H682</f>
        <v>0.24847250509165</v>
      </c>
      <c r="AK682" s="140" t="n">
        <f aca="false">IF(AB682&gt;=1,H682-I682,"on going")</f>
        <v>0</v>
      </c>
      <c r="AL682" s="2"/>
      <c r="AM682" s="142"/>
      <c r="AN682" s="142"/>
      <c r="AO682" s="142"/>
      <c r="AP682" s="142"/>
      <c r="AQ682" s="142"/>
      <c r="AR682" s="141"/>
      <c r="AS682" s="142"/>
      <c r="AT682" s="142"/>
      <c r="AU682" s="142"/>
      <c r="AV682" s="142"/>
      <c r="AW682" s="142"/>
      <c r="AX682" s="150"/>
      <c r="AY682" s="14"/>
      <c r="AZ682" s="11"/>
      <c r="BA682" s="13" t="str">
        <f aca="false">IF(I682=0,"NSP","Exe")</f>
        <v>Exe</v>
      </c>
      <c r="BB682" s="6" t="s">
        <v>253</v>
      </c>
      <c r="BC682" s="20"/>
      <c r="BD682" s="11"/>
    </row>
    <row collapsed="false" customFormat="false" customHeight="false" hidden="false" ht="15" outlineLevel="0" r="683">
      <c r="B683" s="6" t="s">
        <v>82</v>
      </c>
      <c r="C683" s="6" t="e">
        <f aca="false">IF(B683&lt;&gt;B682,VLOOKUP(B683,#REF!!$A$1:$B$21,2)*1000+1,C682+1)</f>
        <v>#REF!</v>
      </c>
      <c r="D683" s="6" t="s">
        <v>250</v>
      </c>
      <c r="E683" s="6" t="s">
        <v>6839</v>
      </c>
      <c r="F683" s="8" t="s">
        <v>6840</v>
      </c>
      <c r="G683" s="17" t="n">
        <v>22.15</v>
      </c>
      <c r="H683" s="17" t="n">
        <v>18.52</v>
      </c>
      <c r="I683" s="17" t="n">
        <v>18.52</v>
      </c>
      <c r="J683" s="138" t="n">
        <v>307</v>
      </c>
      <c r="K683" s="6" t="s">
        <v>5367</v>
      </c>
      <c r="L683" s="6" t="n">
        <v>1</v>
      </c>
      <c r="M683" s="20"/>
      <c r="N683" s="14"/>
      <c r="O683" s="14"/>
      <c r="P683" s="14"/>
      <c r="Q683" s="14"/>
      <c r="R683" s="14"/>
      <c r="S683" s="14"/>
      <c r="T683" s="14"/>
      <c r="U683" s="14"/>
      <c r="V683" s="14"/>
      <c r="W683" s="14"/>
      <c r="X683" s="14"/>
      <c r="Y683" s="14"/>
      <c r="Z683" s="14"/>
      <c r="AA683" s="14"/>
      <c r="AB683" s="6" t="n">
        <v>1</v>
      </c>
      <c r="AC683" s="6" t="s">
        <v>286</v>
      </c>
      <c r="AD683" s="6" t="s">
        <v>5728</v>
      </c>
      <c r="AE683" s="14"/>
      <c r="AF683" s="14"/>
      <c r="AG683" s="14"/>
      <c r="AH683" s="14"/>
      <c r="AI683" s="10" t="n">
        <f aca="false">+H683-I683</f>
        <v>0</v>
      </c>
      <c r="AJ683" s="139" t="n">
        <f aca="false">+I683/H683</f>
        <v>1</v>
      </c>
      <c r="AK683" s="140" t="n">
        <f aca="false">IF(AB683&gt;=1,H683-I683,"on going")</f>
        <v>0</v>
      </c>
      <c r="AL683" s="2"/>
      <c r="AM683" s="142"/>
      <c r="AN683" s="142"/>
      <c r="AO683" s="142"/>
      <c r="AP683" s="142"/>
      <c r="AQ683" s="142"/>
      <c r="AR683" s="141"/>
      <c r="AS683" s="142"/>
      <c r="AT683" s="142"/>
      <c r="AU683" s="141"/>
      <c r="AV683" s="142"/>
      <c r="AW683" s="142"/>
      <c r="AX683" s="150"/>
      <c r="AY683" s="14"/>
      <c r="AZ683" s="11"/>
      <c r="BA683" s="13" t="str">
        <f aca="false">IF(I683=0,"NSP","Exe")</f>
        <v>Exe</v>
      </c>
      <c r="BB683" s="6" t="s">
        <v>253</v>
      </c>
      <c r="BC683" s="20"/>
      <c r="BD683" s="11"/>
    </row>
    <row collapsed="false" customFormat="false" customHeight="false" hidden="false" ht="15" outlineLevel="0" r="684">
      <c r="B684" s="6" t="s">
        <v>82</v>
      </c>
      <c r="C684" s="6" t="e">
        <f aca="false">IF(B684&lt;&gt;B683,VLOOKUP(B684,#REF!!$A$1:$B$21,2)*1000+1,C683+1)</f>
        <v>#REF!</v>
      </c>
      <c r="D684" s="6" t="s">
        <v>250</v>
      </c>
      <c r="E684" s="6" t="s">
        <v>6841</v>
      </c>
      <c r="F684" s="8" t="s">
        <v>6842</v>
      </c>
      <c r="G684" s="17" t="n">
        <v>11.46</v>
      </c>
      <c r="H684" s="17" t="n">
        <v>9.58</v>
      </c>
      <c r="I684" s="17" t="n">
        <v>9.58</v>
      </c>
      <c r="J684" s="138" t="n">
        <v>204</v>
      </c>
      <c r="K684" s="6" t="s">
        <v>5367</v>
      </c>
      <c r="L684" s="6" t="n">
        <v>1</v>
      </c>
      <c r="M684" s="20"/>
      <c r="N684" s="14"/>
      <c r="O684" s="14"/>
      <c r="P684" s="14"/>
      <c r="Q684" s="14"/>
      <c r="R684" s="14"/>
      <c r="S684" s="14"/>
      <c r="T684" s="14"/>
      <c r="U684" s="14"/>
      <c r="V684" s="14"/>
      <c r="W684" s="14"/>
      <c r="X684" s="14"/>
      <c r="Y684" s="14"/>
      <c r="Z684" s="14"/>
      <c r="AA684" s="14"/>
      <c r="AB684" s="6" t="n">
        <v>1</v>
      </c>
      <c r="AC684" s="6" t="s">
        <v>286</v>
      </c>
      <c r="AD684" s="6" t="s">
        <v>5728</v>
      </c>
      <c r="AE684" s="14"/>
      <c r="AF684" s="14"/>
      <c r="AG684" s="14"/>
      <c r="AH684" s="14"/>
      <c r="AI684" s="10" t="n">
        <f aca="false">+H684-I684</f>
        <v>0</v>
      </c>
      <c r="AJ684" s="139" t="n">
        <f aca="false">+I684/H684</f>
        <v>1</v>
      </c>
      <c r="AK684" s="140" t="n">
        <f aca="false">IF(AB684&gt;=1,H684-I684,"on going")</f>
        <v>0</v>
      </c>
      <c r="AL684" s="2"/>
      <c r="AM684" s="142"/>
      <c r="AN684" s="142"/>
      <c r="AO684" s="142"/>
      <c r="AP684" s="142"/>
      <c r="AQ684" s="142"/>
      <c r="AR684" s="141"/>
      <c r="AS684" s="142"/>
      <c r="AT684" s="142"/>
      <c r="AU684" s="141"/>
      <c r="AV684" s="142"/>
      <c r="AW684" s="142"/>
      <c r="AX684" s="150"/>
      <c r="AY684" s="14"/>
      <c r="AZ684" s="11"/>
      <c r="BA684" s="13" t="str">
        <f aca="false">IF(I684=0,"NSP","Exe")</f>
        <v>Exe</v>
      </c>
      <c r="BB684" s="6" t="s">
        <v>253</v>
      </c>
      <c r="BC684" s="20"/>
      <c r="BD684" s="11"/>
    </row>
    <row collapsed="false" customFormat="false" customHeight="false" hidden="false" ht="15" outlineLevel="0" r="685">
      <c r="B685" s="6" t="s">
        <v>82</v>
      </c>
      <c r="C685" s="6" t="e">
        <f aca="false">IF(B685&lt;&gt;B684,VLOOKUP(B685,#REF!!$A$1:$B$21,2)*1000+1,C684+1)</f>
        <v>#REF!</v>
      </c>
      <c r="D685" s="6" t="s">
        <v>250</v>
      </c>
      <c r="E685" s="6" t="s">
        <v>6843</v>
      </c>
      <c r="F685" s="8" t="s">
        <v>6844</v>
      </c>
      <c r="G685" s="17" t="n">
        <v>36.47</v>
      </c>
      <c r="H685" s="17" t="n">
        <v>30.49</v>
      </c>
      <c r="I685" s="17" t="n">
        <v>29.38</v>
      </c>
      <c r="J685" s="138" t="n">
        <v>272</v>
      </c>
      <c r="K685" s="6" t="s">
        <v>5367</v>
      </c>
      <c r="L685" s="6" t="n">
        <v>1</v>
      </c>
      <c r="M685" s="20"/>
      <c r="N685" s="14"/>
      <c r="O685" s="14"/>
      <c r="P685" s="14"/>
      <c r="Q685" s="14"/>
      <c r="R685" s="14"/>
      <c r="S685" s="14"/>
      <c r="T685" s="14"/>
      <c r="U685" s="14"/>
      <c r="V685" s="14"/>
      <c r="W685" s="14"/>
      <c r="X685" s="14"/>
      <c r="Y685" s="14"/>
      <c r="Z685" s="14"/>
      <c r="AA685" s="14"/>
      <c r="AB685" s="6" t="n">
        <v>1</v>
      </c>
      <c r="AC685" s="6" t="s">
        <v>286</v>
      </c>
      <c r="AD685" s="6" t="s">
        <v>5728</v>
      </c>
      <c r="AE685" s="14"/>
      <c r="AF685" s="14"/>
      <c r="AG685" s="14"/>
      <c r="AH685" s="14"/>
      <c r="AI685" s="10" t="n">
        <f aca="false">+H685-I685</f>
        <v>1.11</v>
      </c>
      <c r="AJ685" s="139" t="n">
        <f aca="false">+I685/H685</f>
        <v>0.963594621187275</v>
      </c>
      <c r="AK685" s="140" t="n">
        <f aca="false">IF(AB685&gt;=1,H685-I685,"on going")</f>
        <v>1.11</v>
      </c>
      <c r="AL685" s="2"/>
      <c r="AM685" s="142"/>
      <c r="AN685" s="142"/>
      <c r="AO685" s="142"/>
      <c r="AP685" s="142"/>
      <c r="AQ685" s="142"/>
      <c r="AR685" s="141"/>
      <c r="AS685" s="142"/>
      <c r="AT685" s="142"/>
      <c r="AU685" s="142"/>
      <c r="AV685" s="142"/>
      <c r="AW685" s="142"/>
      <c r="AX685" s="150"/>
      <c r="AY685" s="14"/>
      <c r="AZ685" s="11"/>
      <c r="BA685" s="13" t="str">
        <f aca="false">IF(I685=0,"NSP","Exe")</f>
        <v>Exe</v>
      </c>
      <c r="BB685" s="6" t="s">
        <v>253</v>
      </c>
      <c r="BC685" s="20"/>
      <c r="BD685" s="11"/>
    </row>
    <row collapsed="false" customFormat="false" customHeight="false" hidden="false" ht="15" outlineLevel="0" r="686">
      <c r="B686" s="6" t="s">
        <v>82</v>
      </c>
      <c r="C686" s="6" t="e">
        <f aca="false">IF(B686&lt;&gt;B685,VLOOKUP(B686,#REF!!$A$1:$B$21,2)*1000+1,C685+1)</f>
        <v>#REF!</v>
      </c>
      <c r="D686" s="6" t="s">
        <v>250</v>
      </c>
      <c r="E686" s="6" t="s">
        <v>6845</v>
      </c>
      <c r="F686" s="8" t="s">
        <v>6846</v>
      </c>
      <c r="G686" s="17" t="n">
        <v>28.47</v>
      </c>
      <c r="H686" s="17" t="n">
        <v>23.8</v>
      </c>
      <c r="I686" s="17" t="n">
        <v>23.8</v>
      </c>
      <c r="J686" s="138" t="n">
        <v>281</v>
      </c>
      <c r="K686" s="6" t="s">
        <v>5367</v>
      </c>
      <c r="L686" s="6" t="n">
        <v>1</v>
      </c>
      <c r="M686" s="20"/>
      <c r="N686" s="14"/>
      <c r="O686" s="14"/>
      <c r="P686" s="14"/>
      <c r="Q686" s="14"/>
      <c r="R686" s="14"/>
      <c r="S686" s="14"/>
      <c r="T686" s="14"/>
      <c r="U686" s="14"/>
      <c r="V686" s="14"/>
      <c r="W686" s="14"/>
      <c r="X686" s="14"/>
      <c r="Y686" s="14"/>
      <c r="Z686" s="14"/>
      <c r="AA686" s="14"/>
      <c r="AB686" s="6"/>
      <c r="AC686" s="6" t="s">
        <v>286</v>
      </c>
      <c r="AD686" s="6" t="s">
        <v>5728</v>
      </c>
      <c r="AE686" s="14"/>
      <c r="AF686" s="14"/>
      <c r="AG686" s="14"/>
      <c r="AH686" s="14"/>
      <c r="AI686" s="10" t="n">
        <f aca="false">+H686-I686</f>
        <v>0</v>
      </c>
      <c r="AJ686" s="139" t="n">
        <f aca="false">+I686/H686</f>
        <v>1</v>
      </c>
      <c r="AK686" s="140" t="n">
        <f aca="false">IF(AB686&gt;=1,H686-I686,"on going")</f>
        <v>0</v>
      </c>
      <c r="AL686" s="2"/>
      <c r="AM686" s="142"/>
      <c r="AN686" s="142"/>
      <c r="AO686" s="142"/>
      <c r="AP686" s="142"/>
      <c r="AQ686" s="142"/>
      <c r="AR686" s="141"/>
      <c r="AS686" s="142"/>
      <c r="AT686" s="142"/>
      <c r="AU686" s="156"/>
      <c r="AV686" s="142"/>
      <c r="AW686" s="142"/>
      <c r="AX686" s="150"/>
      <c r="AY686" s="14"/>
      <c r="AZ686" s="11"/>
      <c r="BA686" s="13" t="str">
        <f aca="false">IF(I686=0,"NSP","Exe")</f>
        <v>Exe</v>
      </c>
      <c r="BB686" s="6" t="s">
        <v>253</v>
      </c>
      <c r="BC686" s="20"/>
      <c r="BD686" s="11"/>
    </row>
    <row collapsed="false" customFormat="false" customHeight="false" hidden="false" ht="15" outlineLevel="0" r="687">
      <c r="B687" s="6" t="s">
        <v>82</v>
      </c>
      <c r="C687" s="6" t="e">
        <f aca="false">IF(B687&lt;&gt;B686,VLOOKUP(B687,#REF!!$A$1:$B$21,2)*1000+1,C686+1)</f>
        <v>#REF!</v>
      </c>
      <c r="D687" s="6" t="s">
        <v>250</v>
      </c>
      <c r="E687" s="6" t="s">
        <v>6847</v>
      </c>
      <c r="F687" s="8" t="s">
        <v>6848</v>
      </c>
      <c r="G687" s="17" t="n">
        <v>25.07</v>
      </c>
      <c r="H687" s="17" t="n">
        <v>20.96</v>
      </c>
      <c r="I687" s="17" t="n">
        <v>20.42</v>
      </c>
      <c r="J687" s="138" t="n">
        <v>166</v>
      </c>
      <c r="K687" s="6" t="s">
        <v>5367</v>
      </c>
      <c r="L687" s="6" t="n">
        <v>1</v>
      </c>
      <c r="M687" s="20"/>
      <c r="N687" s="14"/>
      <c r="O687" s="14"/>
      <c r="P687" s="14"/>
      <c r="Q687" s="14"/>
      <c r="R687" s="14"/>
      <c r="S687" s="14"/>
      <c r="T687" s="14"/>
      <c r="U687" s="14"/>
      <c r="V687" s="14"/>
      <c r="W687" s="14"/>
      <c r="X687" s="14"/>
      <c r="Y687" s="14"/>
      <c r="Z687" s="14"/>
      <c r="AA687" s="14"/>
      <c r="AB687" s="6" t="n">
        <v>1</v>
      </c>
      <c r="AC687" s="6" t="s">
        <v>286</v>
      </c>
      <c r="AD687" s="6" t="s">
        <v>5728</v>
      </c>
      <c r="AE687" s="14"/>
      <c r="AF687" s="14"/>
      <c r="AG687" s="14"/>
      <c r="AH687" s="14"/>
      <c r="AI687" s="10" t="n">
        <f aca="false">+H687-I687</f>
        <v>0.539999999999999</v>
      </c>
      <c r="AJ687" s="139" t="n">
        <f aca="false">+I687/H687</f>
        <v>0.974236641221374</v>
      </c>
      <c r="AK687" s="140" t="n">
        <f aca="false">IF(AB687&gt;=1,H687-I687,"on going")</f>
        <v>0.539999999999999</v>
      </c>
      <c r="AL687" s="2"/>
      <c r="AM687" s="142"/>
      <c r="AN687" s="142"/>
      <c r="AO687" s="142"/>
      <c r="AP687" s="142"/>
      <c r="AQ687" s="142"/>
      <c r="AR687" s="141"/>
      <c r="AS687" s="142"/>
      <c r="AT687" s="142"/>
      <c r="AU687" s="141"/>
      <c r="AV687" s="142"/>
      <c r="AW687" s="142"/>
      <c r="AX687" s="150"/>
      <c r="AY687" s="14"/>
      <c r="AZ687" s="11"/>
      <c r="BA687" s="13" t="str">
        <f aca="false">IF(I687=0,"NSP","Exe")</f>
        <v>Exe</v>
      </c>
      <c r="BB687" s="6" t="s">
        <v>253</v>
      </c>
      <c r="BC687" s="20"/>
      <c r="BD687" s="11"/>
    </row>
    <row collapsed="false" customFormat="false" customHeight="false" hidden="false" ht="15" outlineLevel="0" r="688">
      <c r="B688" s="6" t="s">
        <v>82</v>
      </c>
      <c r="C688" s="6" t="e">
        <f aca="false">IF(B688&lt;&gt;B687,VLOOKUP(B688,#REF!!$A$1:$B$21,2)*1000+1,C687+1)</f>
        <v>#REF!</v>
      </c>
      <c r="D688" s="6" t="s">
        <v>250</v>
      </c>
      <c r="E688" s="6" t="s">
        <v>6849</v>
      </c>
      <c r="F688" s="8" t="s">
        <v>6850</v>
      </c>
      <c r="G688" s="17" t="n">
        <v>24.74</v>
      </c>
      <c r="H688" s="17" t="n">
        <v>20.68</v>
      </c>
      <c r="I688" s="17" t="n">
        <v>20.68</v>
      </c>
      <c r="J688" s="138" t="n">
        <v>202</v>
      </c>
      <c r="K688" s="6" t="s">
        <v>5367</v>
      </c>
      <c r="L688" s="6" t="n">
        <v>1</v>
      </c>
      <c r="M688" s="20"/>
      <c r="N688" s="14"/>
      <c r="O688" s="14"/>
      <c r="P688" s="14"/>
      <c r="Q688" s="14"/>
      <c r="R688" s="14"/>
      <c r="S688" s="14"/>
      <c r="T688" s="14"/>
      <c r="U688" s="14"/>
      <c r="V688" s="14"/>
      <c r="W688" s="14"/>
      <c r="X688" s="14"/>
      <c r="Y688" s="14"/>
      <c r="Z688" s="14"/>
      <c r="AA688" s="14"/>
      <c r="AB688" s="6" t="n">
        <v>1</v>
      </c>
      <c r="AC688" s="6" t="s">
        <v>286</v>
      </c>
      <c r="AD688" s="6" t="s">
        <v>5728</v>
      </c>
      <c r="AE688" s="14"/>
      <c r="AF688" s="14"/>
      <c r="AG688" s="14"/>
      <c r="AH688" s="14"/>
      <c r="AI688" s="10" t="n">
        <f aca="false">+H688-I688</f>
        <v>0</v>
      </c>
      <c r="AJ688" s="139" t="n">
        <f aca="false">+I688/H688</f>
        <v>1</v>
      </c>
      <c r="AK688" s="140" t="n">
        <f aca="false">IF(AB688&gt;=1,H688-I688,"on going")</f>
        <v>0</v>
      </c>
      <c r="AL688" s="2"/>
      <c r="AM688" s="142"/>
      <c r="AN688" s="142"/>
      <c r="AO688" s="142"/>
      <c r="AP688" s="142"/>
      <c r="AQ688" s="142"/>
      <c r="AR688" s="141"/>
      <c r="AS688" s="142"/>
      <c r="AT688" s="142"/>
      <c r="AU688" s="141"/>
      <c r="AV688" s="142"/>
      <c r="AW688" s="142"/>
      <c r="AX688" s="150"/>
      <c r="AY688" s="14"/>
      <c r="AZ688" s="11"/>
      <c r="BA688" s="13" t="str">
        <f aca="false">IF(I688=0,"NSP","Exe")</f>
        <v>Exe</v>
      </c>
      <c r="BB688" s="6" t="s">
        <v>253</v>
      </c>
      <c r="BC688" s="20"/>
      <c r="BD688" s="11"/>
    </row>
    <row collapsed="false" customFormat="false" customHeight="false" hidden="false" ht="15" outlineLevel="0" r="689">
      <c r="B689" s="6" t="s">
        <v>82</v>
      </c>
      <c r="C689" s="6" t="e">
        <f aca="false">IF(B689&lt;&gt;B688,VLOOKUP(B689,#REF!!$A$1:$B$21,2)*1000+1,C688+1)</f>
        <v>#REF!</v>
      </c>
      <c r="D689" s="6" t="s">
        <v>250</v>
      </c>
      <c r="E689" s="6" t="s">
        <v>6851</v>
      </c>
      <c r="F689" s="8" t="s">
        <v>6852</v>
      </c>
      <c r="G689" s="17" t="n">
        <v>25.07</v>
      </c>
      <c r="H689" s="17" t="n">
        <v>20.96</v>
      </c>
      <c r="I689" s="17" t="n">
        <v>1.71</v>
      </c>
      <c r="J689" s="138" t="n">
        <v>200</v>
      </c>
      <c r="K689" s="6" t="s">
        <v>5367</v>
      </c>
      <c r="L689" s="6" t="n">
        <v>1</v>
      </c>
      <c r="M689" s="20"/>
      <c r="N689" s="14"/>
      <c r="O689" s="14"/>
      <c r="P689" s="14"/>
      <c r="Q689" s="14"/>
      <c r="R689" s="14"/>
      <c r="S689" s="14"/>
      <c r="T689" s="14"/>
      <c r="U689" s="14"/>
      <c r="V689" s="14"/>
      <c r="W689" s="14"/>
      <c r="X689" s="14"/>
      <c r="Y689" s="14"/>
      <c r="Z689" s="14"/>
      <c r="AA689" s="14"/>
      <c r="AB689" s="6" t="n">
        <v>1</v>
      </c>
      <c r="AC689" s="6" t="s">
        <v>286</v>
      </c>
      <c r="AD689" s="6" t="s">
        <v>5728</v>
      </c>
      <c r="AE689" s="14"/>
      <c r="AF689" s="14"/>
      <c r="AG689" s="14"/>
      <c r="AH689" s="14"/>
      <c r="AI689" s="10" t="n">
        <f aca="false">+H689-I689</f>
        <v>19.25</v>
      </c>
      <c r="AJ689" s="139" t="n">
        <f aca="false">+I689/H689</f>
        <v>0.0815839694656489</v>
      </c>
      <c r="AK689" s="140" t="n">
        <f aca="false">IF(AB689&gt;=1,H689-I689,"on going")</f>
        <v>19.25</v>
      </c>
      <c r="AL689" s="2"/>
      <c r="AM689" s="142"/>
      <c r="AN689" s="142"/>
      <c r="AO689" s="142"/>
      <c r="AP689" s="142"/>
      <c r="AQ689" s="142"/>
      <c r="AR689" s="141"/>
      <c r="AS689" s="142"/>
      <c r="AT689" s="142"/>
      <c r="AU689" s="141"/>
      <c r="AV689" s="142"/>
      <c r="AW689" s="142"/>
      <c r="AX689" s="142"/>
      <c r="AY689" s="14"/>
      <c r="AZ689" s="14"/>
      <c r="BA689" s="13" t="str">
        <f aca="false">IF(I689=0,"NSP","Exe")</f>
        <v>Exe</v>
      </c>
      <c r="BB689" s="6" t="s">
        <v>253</v>
      </c>
      <c r="BC689" s="20"/>
      <c r="BD689" s="14"/>
    </row>
    <row collapsed="false" customFormat="false" customHeight="false" hidden="false" ht="15" outlineLevel="0" r="690">
      <c r="B690" s="6" t="s">
        <v>82</v>
      </c>
      <c r="C690" s="6" t="e">
        <f aca="false">IF(B690&lt;&gt;B689,VLOOKUP(B690,#REF!!$A$1:$B$21,2)*1000+1,C689+1)</f>
        <v>#REF!</v>
      </c>
      <c r="D690" s="6" t="s">
        <v>250</v>
      </c>
      <c r="E690" s="6" t="s">
        <v>6853</v>
      </c>
      <c r="F690" s="8" t="s">
        <v>6854</v>
      </c>
      <c r="G690" s="17" t="n">
        <v>15.68</v>
      </c>
      <c r="H690" s="17" t="n">
        <v>13.11</v>
      </c>
      <c r="I690" s="17" t="n">
        <v>0</v>
      </c>
      <c r="J690" s="138" t="n">
        <v>149</v>
      </c>
      <c r="K690" s="6" t="s">
        <v>5367</v>
      </c>
      <c r="L690" s="143" t="s">
        <v>5398</v>
      </c>
      <c r="M690" s="20"/>
      <c r="N690" s="14"/>
      <c r="O690" s="14"/>
      <c r="P690" s="14"/>
      <c r="Q690" s="14"/>
      <c r="R690" s="14"/>
      <c r="S690" s="14"/>
      <c r="T690" s="14"/>
      <c r="U690" s="14"/>
      <c r="V690" s="14"/>
      <c r="W690" s="14"/>
      <c r="X690" s="14"/>
      <c r="Y690" s="14"/>
      <c r="Z690" s="14"/>
      <c r="AA690" s="14"/>
      <c r="AB690" s="6"/>
      <c r="AC690" s="6" t="s">
        <v>286</v>
      </c>
      <c r="AD690" s="6" t="s">
        <v>5728</v>
      </c>
      <c r="AE690" s="14"/>
      <c r="AF690" s="14"/>
      <c r="AG690" s="14"/>
      <c r="AH690" s="14"/>
      <c r="AI690" s="10" t="n">
        <f aca="false">+H690-I690</f>
        <v>13.11</v>
      </c>
      <c r="AJ690" s="139" t="n">
        <f aca="false">+I690/H690</f>
        <v>0</v>
      </c>
      <c r="AK690" s="140" t="n">
        <f aca="false">IF(AB690&gt;=1,H690-I690,"on going")</f>
        <v>0</v>
      </c>
      <c r="AL690" s="2"/>
      <c r="AM690" s="142"/>
      <c r="AN690" s="142"/>
      <c r="AO690" s="142"/>
      <c r="AP690" s="142"/>
      <c r="AQ690" s="142"/>
      <c r="AR690" s="141"/>
      <c r="AS690" s="142"/>
      <c r="AT690" s="142"/>
      <c r="AU690" s="141"/>
      <c r="AV690" s="142"/>
      <c r="AW690" s="142"/>
      <c r="AX690" s="142"/>
      <c r="AY690" s="14"/>
      <c r="AZ690" s="14"/>
      <c r="BA690" s="13" t="str">
        <f aca="false">IF(I690=0,"NSP","Exe")</f>
        <v>NSP</v>
      </c>
      <c r="BB690" s="6" t="s">
        <v>253</v>
      </c>
      <c r="BC690" s="20"/>
      <c r="BD690" s="14"/>
    </row>
    <row collapsed="false" customFormat="false" customHeight="false" hidden="false" ht="15" outlineLevel="0" r="691">
      <c r="B691" s="6" t="s">
        <v>82</v>
      </c>
      <c r="C691" s="6" t="e">
        <f aca="false">IF(B691&lt;&gt;B690,VLOOKUP(B691,#REF!!$A$1:$B$21,2)*1000+1,C690+1)</f>
        <v>#REF!</v>
      </c>
      <c r="D691" s="6" t="s">
        <v>250</v>
      </c>
      <c r="E691" s="6" t="s">
        <v>6855</v>
      </c>
      <c r="F691" s="8" t="s">
        <v>6856</v>
      </c>
      <c r="G691" s="17" t="n">
        <v>99.17</v>
      </c>
      <c r="H691" s="17" t="n">
        <v>82.91</v>
      </c>
      <c r="I691" s="17" t="n">
        <v>52.44</v>
      </c>
      <c r="J691" s="138" t="n">
        <v>518</v>
      </c>
      <c r="K691" s="6" t="s">
        <v>5367</v>
      </c>
      <c r="L691" s="6" t="n">
        <v>1</v>
      </c>
      <c r="M691" s="20"/>
      <c r="N691" s="14"/>
      <c r="O691" s="14"/>
      <c r="P691" s="14"/>
      <c r="Q691" s="14"/>
      <c r="R691" s="14"/>
      <c r="S691" s="14"/>
      <c r="T691" s="14"/>
      <c r="U691" s="14"/>
      <c r="V691" s="14"/>
      <c r="W691" s="14"/>
      <c r="X691" s="14"/>
      <c r="Y691" s="14"/>
      <c r="Z691" s="14"/>
      <c r="AA691" s="14"/>
      <c r="AB691" s="6"/>
      <c r="AC691" s="6" t="s">
        <v>286</v>
      </c>
      <c r="AD691" s="6" t="s">
        <v>5728</v>
      </c>
      <c r="AE691" s="14"/>
      <c r="AF691" s="14"/>
      <c r="AG691" s="14"/>
      <c r="AH691" s="14"/>
      <c r="AI691" s="10" t="n">
        <f aca="false">+H691-I691</f>
        <v>30.47</v>
      </c>
      <c r="AJ691" s="139" t="n">
        <f aca="false">+I691/H691</f>
        <v>0.632493064769027</v>
      </c>
      <c r="AK691" s="140" t="n">
        <f aca="false">IF(AB691&gt;=1,H691-I691,"on going")</f>
        <v>0</v>
      </c>
      <c r="AL691" s="2"/>
      <c r="AM691" s="142"/>
      <c r="AN691" s="142"/>
      <c r="AO691" s="142"/>
      <c r="AP691" s="142"/>
      <c r="AQ691" s="142"/>
      <c r="AR691" s="141"/>
      <c r="AS691" s="142"/>
      <c r="AT691" s="142"/>
      <c r="AU691" s="141"/>
      <c r="AV691" s="142"/>
      <c r="AW691" s="142"/>
      <c r="AX691" s="142"/>
      <c r="AY691" s="14"/>
      <c r="AZ691" s="14"/>
      <c r="BA691" s="13" t="str">
        <f aca="false">IF(I691=0,"NSP","Exe")</f>
        <v>Exe</v>
      </c>
      <c r="BB691" s="6" t="s">
        <v>253</v>
      </c>
      <c r="BC691" s="20"/>
      <c r="BD691" s="14"/>
    </row>
    <row collapsed="false" customFormat="false" customHeight="false" hidden="false" ht="15" outlineLevel="0" r="692">
      <c r="B692" s="6" t="s">
        <v>82</v>
      </c>
      <c r="C692" s="6" t="e">
        <f aca="false">IF(B692&lt;&gt;B691,VLOOKUP(B692,#REF!!$A$1:$B$21,2)*1000+1,C691+1)</f>
        <v>#REF!</v>
      </c>
      <c r="D692" s="6" t="s">
        <v>250</v>
      </c>
      <c r="E692" s="6" t="s">
        <v>6857</v>
      </c>
      <c r="F692" s="8" t="s">
        <v>6858</v>
      </c>
      <c r="G692" s="17" t="n">
        <v>6.86</v>
      </c>
      <c r="H692" s="17" t="n">
        <v>5.74</v>
      </c>
      <c r="I692" s="17" t="n">
        <v>4.18</v>
      </c>
      <c r="J692" s="138" t="n">
        <v>289</v>
      </c>
      <c r="K692" s="6" t="s">
        <v>5367</v>
      </c>
      <c r="L692" s="6" t="n">
        <v>1</v>
      </c>
      <c r="M692" s="20"/>
      <c r="N692" s="14"/>
      <c r="O692" s="14"/>
      <c r="P692" s="14"/>
      <c r="Q692" s="14"/>
      <c r="R692" s="14"/>
      <c r="S692" s="14"/>
      <c r="T692" s="14"/>
      <c r="U692" s="14"/>
      <c r="V692" s="14"/>
      <c r="W692" s="14"/>
      <c r="X692" s="14"/>
      <c r="Y692" s="14"/>
      <c r="Z692" s="14"/>
      <c r="AA692" s="14"/>
      <c r="AB692" s="6" t="n">
        <v>1</v>
      </c>
      <c r="AC692" s="6" t="s">
        <v>286</v>
      </c>
      <c r="AD692" s="6" t="s">
        <v>5728</v>
      </c>
      <c r="AE692" s="14"/>
      <c r="AF692" s="14"/>
      <c r="AG692" s="14"/>
      <c r="AH692" s="14"/>
      <c r="AI692" s="10" t="n">
        <f aca="false">+H692-I692</f>
        <v>1.56</v>
      </c>
      <c r="AJ692" s="139" t="n">
        <f aca="false">+I692/H692</f>
        <v>0.728222996515679</v>
      </c>
      <c r="AK692" s="140" t="n">
        <f aca="false">IF(AB692&gt;=1,H692-I692,"on going")</f>
        <v>1.56</v>
      </c>
      <c r="AL692" s="2"/>
      <c r="AM692" s="142"/>
      <c r="AN692" s="142"/>
      <c r="AO692" s="142"/>
      <c r="AP692" s="142"/>
      <c r="AQ692" s="142"/>
      <c r="AR692" s="141"/>
      <c r="AS692" s="142"/>
      <c r="AT692" s="142"/>
      <c r="AU692" s="141"/>
      <c r="AV692" s="142"/>
      <c r="AW692" s="142"/>
      <c r="AX692" s="142"/>
      <c r="AY692" s="14"/>
      <c r="AZ692" s="14"/>
      <c r="BA692" s="13" t="str">
        <f aca="false">IF(I692=0,"NSP","Exe")</f>
        <v>Exe</v>
      </c>
      <c r="BB692" s="6" t="s">
        <v>253</v>
      </c>
      <c r="BC692" s="20"/>
      <c r="BD692" s="14"/>
    </row>
    <row collapsed="false" customFormat="false" customHeight="false" hidden="false" ht="15" outlineLevel="0" r="693">
      <c r="B693" s="6" t="s">
        <v>82</v>
      </c>
      <c r="C693" s="6" t="e">
        <f aca="false">IF(B693&lt;&gt;B692,VLOOKUP(B693,#REF!!$A$1:$B$21,2)*1000+1,C692+1)</f>
        <v>#REF!</v>
      </c>
      <c r="D693" s="6" t="s">
        <v>250</v>
      </c>
      <c r="E693" s="6" t="s">
        <v>6859</v>
      </c>
      <c r="F693" s="8" t="s">
        <v>6860</v>
      </c>
      <c r="G693" s="17" t="n">
        <v>132.23</v>
      </c>
      <c r="H693" s="17" t="n">
        <v>110.54</v>
      </c>
      <c r="I693" s="17" t="n">
        <v>33.43</v>
      </c>
      <c r="J693" s="138" t="n">
        <v>522</v>
      </c>
      <c r="K693" s="6" t="s">
        <v>5367</v>
      </c>
      <c r="L693" s="6" t="n">
        <v>1</v>
      </c>
      <c r="M693" s="20"/>
      <c r="N693" s="14"/>
      <c r="O693" s="14"/>
      <c r="P693" s="14"/>
      <c r="Q693" s="14"/>
      <c r="R693" s="14"/>
      <c r="S693" s="14"/>
      <c r="T693" s="14"/>
      <c r="U693" s="14"/>
      <c r="V693" s="14"/>
      <c r="W693" s="14"/>
      <c r="X693" s="14"/>
      <c r="Y693" s="14"/>
      <c r="Z693" s="14"/>
      <c r="AA693" s="14"/>
      <c r="AB693" s="6"/>
      <c r="AC693" s="6" t="s">
        <v>286</v>
      </c>
      <c r="AD693" s="6" t="s">
        <v>5728</v>
      </c>
      <c r="AE693" s="14"/>
      <c r="AF693" s="14"/>
      <c r="AG693" s="14"/>
      <c r="AH693" s="14"/>
      <c r="AI693" s="10" t="n">
        <f aca="false">+H693-I693</f>
        <v>77.11</v>
      </c>
      <c r="AJ693" s="139" t="n">
        <f aca="false">+I693/H693</f>
        <v>0.302424461733309</v>
      </c>
      <c r="AK693" s="140" t="n">
        <f aca="false">IF(AB693&gt;=1,H693-I693,"on going")</f>
        <v>0</v>
      </c>
      <c r="AL693" s="2"/>
      <c r="AM693" s="142"/>
      <c r="AN693" s="142"/>
      <c r="AO693" s="142"/>
      <c r="AP693" s="142"/>
      <c r="AQ693" s="142"/>
      <c r="AR693" s="141"/>
      <c r="AS693" s="142"/>
      <c r="AT693" s="142"/>
      <c r="AU693" s="141"/>
      <c r="AV693" s="142"/>
      <c r="AW693" s="142"/>
      <c r="AX693" s="142"/>
      <c r="AY693" s="14"/>
      <c r="AZ693" s="14"/>
      <c r="BA693" s="13" t="str">
        <f aca="false">IF(I693=0,"NSP","Exe")</f>
        <v>Exe</v>
      </c>
      <c r="BB693" s="6" t="s">
        <v>253</v>
      </c>
      <c r="BC693" s="20"/>
      <c r="BD693" s="14"/>
    </row>
    <row collapsed="false" customFormat="false" customHeight="false" hidden="false" ht="15" outlineLevel="0" r="694">
      <c r="B694" s="6" t="s">
        <v>82</v>
      </c>
      <c r="C694" s="6" t="e">
        <f aca="false">IF(B694&lt;&gt;B693,VLOOKUP(B694,#REF!!$A$1:$B$21,2)*1000+1,C693+1)</f>
        <v>#REF!</v>
      </c>
      <c r="D694" s="6" t="s">
        <v>250</v>
      </c>
      <c r="E694" s="6" t="s">
        <v>6861</v>
      </c>
      <c r="F694" s="8" t="s">
        <v>6862</v>
      </c>
      <c r="G694" s="17" t="n">
        <v>35.26</v>
      </c>
      <c r="H694" s="17" t="n">
        <v>29.48</v>
      </c>
      <c r="I694" s="17" t="n">
        <v>26.48</v>
      </c>
      <c r="J694" s="138" t="n">
        <v>284</v>
      </c>
      <c r="K694" s="6" t="s">
        <v>5367</v>
      </c>
      <c r="L694" s="6" t="n">
        <v>1</v>
      </c>
      <c r="M694" s="20"/>
      <c r="N694" s="14"/>
      <c r="O694" s="14"/>
      <c r="P694" s="14"/>
      <c r="Q694" s="14"/>
      <c r="R694" s="14"/>
      <c r="S694" s="14"/>
      <c r="T694" s="14"/>
      <c r="U694" s="14"/>
      <c r="V694" s="14"/>
      <c r="W694" s="14"/>
      <c r="X694" s="14"/>
      <c r="Y694" s="14"/>
      <c r="Z694" s="14"/>
      <c r="AA694" s="14"/>
      <c r="AB694" s="6" t="n">
        <v>1</v>
      </c>
      <c r="AC694" s="6" t="s">
        <v>286</v>
      </c>
      <c r="AD694" s="6" t="s">
        <v>5728</v>
      </c>
      <c r="AE694" s="14"/>
      <c r="AF694" s="14"/>
      <c r="AG694" s="14"/>
      <c r="AH694" s="14"/>
      <c r="AI694" s="10" t="n">
        <f aca="false">+H694-I694</f>
        <v>3</v>
      </c>
      <c r="AJ694" s="139" t="n">
        <f aca="false">+I694/H694</f>
        <v>0.898236092265943</v>
      </c>
      <c r="AK694" s="140" t="n">
        <f aca="false">IF(AB694&gt;=1,H694-I694,"on going")</f>
        <v>3</v>
      </c>
      <c r="AL694" s="2"/>
      <c r="AM694" s="142"/>
      <c r="AN694" s="142"/>
      <c r="AO694" s="142"/>
      <c r="AP694" s="142"/>
      <c r="AQ694" s="142"/>
      <c r="AR694" s="142"/>
      <c r="AS694" s="142"/>
      <c r="AT694" s="142"/>
      <c r="AU694" s="141"/>
      <c r="AV694" s="142"/>
      <c r="AW694" s="142"/>
      <c r="AX694" s="142"/>
      <c r="AY694" s="14"/>
      <c r="AZ694" s="14"/>
      <c r="BA694" s="13" t="str">
        <f aca="false">IF(I694=0,"NSP","Exe")</f>
        <v>Exe</v>
      </c>
      <c r="BB694" s="6" t="s">
        <v>253</v>
      </c>
      <c r="BC694" s="20"/>
      <c r="BD694" s="14"/>
    </row>
    <row collapsed="false" customFormat="false" customHeight="false" hidden="false" ht="15" outlineLevel="0" r="695">
      <c r="B695" s="6" t="s">
        <v>82</v>
      </c>
      <c r="C695" s="6" t="e">
        <f aca="false">IF(B695&lt;&gt;B694,VLOOKUP(B695,#REF!!$A$1:$B$21,2)*1000+1,C694+1)</f>
        <v>#REF!</v>
      </c>
      <c r="D695" s="6" t="s">
        <v>250</v>
      </c>
      <c r="E695" s="6" t="s">
        <v>6863</v>
      </c>
      <c r="F695" s="8" t="s">
        <v>6864</v>
      </c>
      <c r="G695" s="17" t="n">
        <v>27.43</v>
      </c>
      <c r="H695" s="17" t="n">
        <v>22.93</v>
      </c>
      <c r="I695" s="17" t="n">
        <v>11.49</v>
      </c>
      <c r="J695" s="138" t="n">
        <v>134</v>
      </c>
      <c r="K695" s="6" t="s">
        <v>5367</v>
      </c>
      <c r="L695" s="6" t="n">
        <v>1</v>
      </c>
      <c r="M695" s="20"/>
      <c r="N695" s="14"/>
      <c r="O695" s="14"/>
      <c r="P695" s="14"/>
      <c r="Q695" s="14"/>
      <c r="R695" s="14"/>
      <c r="S695" s="14"/>
      <c r="T695" s="14"/>
      <c r="U695" s="14"/>
      <c r="V695" s="14"/>
      <c r="W695" s="14"/>
      <c r="X695" s="14"/>
      <c r="Y695" s="14"/>
      <c r="Z695" s="14"/>
      <c r="AA695" s="14"/>
      <c r="AB695" s="6" t="n">
        <v>1</v>
      </c>
      <c r="AC695" s="6" t="s">
        <v>286</v>
      </c>
      <c r="AD695" s="6" t="s">
        <v>5728</v>
      </c>
      <c r="AE695" s="14"/>
      <c r="AF695" s="14"/>
      <c r="AG695" s="14"/>
      <c r="AH695" s="14"/>
      <c r="AI695" s="10" t="n">
        <f aca="false">+H695-I695</f>
        <v>11.44</v>
      </c>
      <c r="AJ695" s="139" t="n">
        <f aca="false">+I695/H695</f>
        <v>0.501090274749237</v>
      </c>
      <c r="AK695" s="140" t="n">
        <f aca="false">IF(AB695&gt;=1,H695-I695,"on going")</f>
        <v>11.44</v>
      </c>
      <c r="AL695" s="2"/>
      <c r="AM695" s="142"/>
      <c r="AN695" s="142"/>
      <c r="AO695" s="142"/>
      <c r="AP695" s="142"/>
      <c r="AQ695" s="142"/>
      <c r="AR695" s="142"/>
      <c r="AS695" s="142"/>
      <c r="AT695" s="142"/>
      <c r="AU695" s="141"/>
      <c r="AV695" s="142"/>
      <c r="AW695" s="142"/>
      <c r="AX695" s="150"/>
      <c r="AY695" s="14"/>
      <c r="AZ695" s="14"/>
      <c r="BA695" s="13" t="str">
        <f aca="false">IF(I695=0,"NSP","Exe")</f>
        <v>Exe</v>
      </c>
      <c r="BB695" s="6" t="s">
        <v>253</v>
      </c>
      <c r="BC695" s="20"/>
      <c r="BD695" s="14"/>
    </row>
    <row collapsed="false" customFormat="false" customHeight="false" hidden="false" ht="15" outlineLevel="0" r="696">
      <c r="B696" s="6" t="s">
        <v>82</v>
      </c>
      <c r="C696" s="6" t="e">
        <f aca="false">IF(B696&lt;&gt;B695,VLOOKUP(B696,#REF!!$A$1:$B$21,2)*1000+1,C695+1)</f>
        <v>#REF!</v>
      </c>
      <c r="D696" s="6" t="s">
        <v>250</v>
      </c>
      <c r="E696" s="6" t="s">
        <v>6865</v>
      </c>
      <c r="F696" s="8" t="s">
        <v>6866</v>
      </c>
      <c r="G696" s="17" t="n">
        <v>9.48</v>
      </c>
      <c r="H696" s="17" t="n">
        <v>7.92</v>
      </c>
      <c r="I696" s="17" t="n">
        <v>4.25</v>
      </c>
      <c r="J696" s="138" t="n">
        <v>110</v>
      </c>
      <c r="K696" s="6" t="s">
        <v>5367</v>
      </c>
      <c r="L696" s="6" t="n">
        <v>1</v>
      </c>
      <c r="M696" s="20"/>
      <c r="N696" s="14"/>
      <c r="O696" s="14"/>
      <c r="P696" s="14"/>
      <c r="Q696" s="14"/>
      <c r="R696" s="14"/>
      <c r="S696" s="14"/>
      <c r="T696" s="14"/>
      <c r="U696" s="14"/>
      <c r="V696" s="14"/>
      <c r="W696" s="14"/>
      <c r="X696" s="14"/>
      <c r="Y696" s="14"/>
      <c r="Z696" s="14"/>
      <c r="AA696" s="14"/>
      <c r="AB696" s="6" t="n">
        <v>1</v>
      </c>
      <c r="AC696" s="6" t="s">
        <v>286</v>
      </c>
      <c r="AD696" s="6" t="s">
        <v>5728</v>
      </c>
      <c r="AE696" s="14"/>
      <c r="AF696" s="14"/>
      <c r="AG696" s="14"/>
      <c r="AH696" s="14"/>
      <c r="AI696" s="10" t="n">
        <f aca="false">+H696-I696</f>
        <v>3.67</v>
      </c>
      <c r="AJ696" s="139" t="n">
        <f aca="false">+I696/H696</f>
        <v>0.536616161616162</v>
      </c>
      <c r="AK696" s="140" t="n">
        <f aca="false">IF(AB696&gt;=1,H696-I696,"on going")</f>
        <v>3.67</v>
      </c>
      <c r="AL696" s="2"/>
      <c r="AM696" s="142"/>
      <c r="AN696" s="142"/>
      <c r="AO696" s="142"/>
      <c r="AP696" s="142"/>
      <c r="AQ696" s="142"/>
      <c r="AR696" s="142"/>
      <c r="AS696" s="142"/>
      <c r="AT696" s="142"/>
      <c r="AU696" s="141"/>
      <c r="AV696" s="142"/>
      <c r="AW696" s="142"/>
      <c r="AX696" s="141"/>
      <c r="AY696" s="14"/>
      <c r="AZ696" s="14"/>
      <c r="BA696" s="13" t="str">
        <f aca="false">IF(I696=0,"NSP","Exe")</f>
        <v>Exe</v>
      </c>
      <c r="BB696" s="6" t="s">
        <v>253</v>
      </c>
      <c r="BC696" s="20"/>
      <c r="BD696" s="14"/>
    </row>
    <row collapsed="false" customFormat="false" customHeight="false" hidden="false" ht="15" outlineLevel="0" r="697">
      <c r="B697" s="6" t="s">
        <v>82</v>
      </c>
      <c r="C697" s="6" t="e">
        <f aca="false">IF(B697&lt;&gt;B696,VLOOKUP(B697,#REF!!$A$1:$B$21,2)*1000+1,C696+1)</f>
        <v>#REF!</v>
      </c>
      <c r="D697" s="6" t="s">
        <v>250</v>
      </c>
      <c r="E697" s="6" t="s">
        <v>6867</v>
      </c>
      <c r="F697" s="8" t="s">
        <v>6868</v>
      </c>
      <c r="G697" s="17" t="n">
        <v>11.54</v>
      </c>
      <c r="H697" s="17" t="n">
        <v>9.65</v>
      </c>
      <c r="I697" s="17" t="n">
        <v>9.37</v>
      </c>
      <c r="J697" s="138" t="n">
        <v>117</v>
      </c>
      <c r="K697" s="6" t="s">
        <v>5367</v>
      </c>
      <c r="L697" s="6" t="n">
        <v>1</v>
      </c>
      <c r="M697" s="20"/>
      <c r="N697" s="14"/>
      <c r="O697" s="14"/>
      <c r="P697" s="14"/>
      <c r="Q697" s="14"/>
      <c r="R697" s="14"/>
      <c r="S697" s="14"/>
      <c r="T697" s="14"/>
      <c r="U697" s="14"/>
      <c r="V697" s="14"/>
      <c r="W697" s="14"/>
      <c r="X697" s="14"/>
      <c r="Y697" s="14"/>
      <c r="Z697" s="14"/>
      <c r="AA697" s="14"/>
      <c r="AB697" s="6" t="n">
        <v>1</v>
      </c>
      <c r="AC697" s="6" t="s">
        <v>286</v>
      </c>
      <c r="AD697" s="6" t="s">
        <v>5728</v>
      </c>
      <c r="AE697" s="14"/>
      <c r="AF697" s="14"/>
      <c r="AG697" s="14"/>
      <c r="AH697" s="14"/>
      <c r="AI697" s="10" t="n">
        <f aca="false">+H697-I697</f>
        <v>0.280000000000001</v>
      </c>
      <c r="AJ697" s="139" t="n">
        <f aca="false">+I697/H697</f>
        <v>0.970984455958549</v>
      </c>
      <c r="AK697" s="140" t="n">
        <f aca="false">IF(AB697&gt;=1,H697-I697,"on going")</f>
        <v>0.280000000000001</v>
      </c>
      <c r="AL697" s="2"/>
      <c r="AM697" s="142"/>
      <c r="AN697" s="142"/>
      <c r="AO697" s="142"/>
      <c r="AP697" s="142"/>
      <c r="AQ697" s="142"/>
      <c r="AR697" s="142"/>
      <c r="AS697" s="142"/>
      <c r="AT697" s="142"/>
      <c r="AU697" s="142"/>
      <c r="AV697" s="142"/>
      <c r="AW697" s="142"/>
      <c r="AX697" s="141"/>
      <c r="AY697" s="14"/>
      <c r="AZ697" s="14"/>
      <c r="BA697" s="13" t="str">
        <f aca="false">IF(I697=0,"NSP","Exe")</f>
        <v>Exe</v>
      </c>
      <c r="BB697" s="6" t="s">
        <v>253</v>
      </c>
      <c r="BC697" s="20"/>
      <c r="BD697" s="14"/>
    </row>
    <row collapsed="false" customFormat="false" customHeight="false" hidden="false" ht="15" outlineLevel="0" r="698">
      <c r="B698" s="6" t="s">
        <v>82</v>
      </c>
      <c r="C698" s="6" t="e">
        <f aca="false">IF(B698&lt;&gt;B697,VLOOKUP(B698,#REF!!$A$1:$B$21,2)*1000+1,C697+1)</f>
        <v>#REF!</v>
      </c>
      <c r="D698" s="6" t="s">
        <v>250</v>
      </c>
      <c r="E698" s="6" t="s">
        <v>6869</v>
      </c>
      <c r="F698" s="8" t="s">
        <v>6870</v>
      </c>
      <c r="G698" s="17" t="n">
        <v>58.71</v>
      </c>
      <c r="H698" s="17" t="n">
        <v>49.08</v>
      </c>
      <c r="I698" s="17" t="n">
        <v>49.08</v>
      </c>
      <c r="J698" s="138" t="n">
        <v>352</v>
      </c>
      <c r="K698" s="6" t="s">
        <v>5367</v>
      </c>
      <c r="L698" s="6" t="n">
        <v>1</v>
      </c>
      <c r="M698" s="20"/>
      <c r="N698" s="14"/>
      <c r="O698" s="14"/>
      <c r="P698" s="14"/>
      <c r="Q698" s="14"/>
      <c r="R698" s="14"/>
      <c r="S698" s="14"/>
      <c r="T698" s="14"/>
      <c r="U698" s="14"/>
      <c r="V698" s="14"/>
      <c r="W698" s="14"/>
      <c r="X698" s="14"/>
      <c r="Y698" s="14"/>
      <c r="Z698" s="14"/>
      <c r="AA698" s="14"/>
      <c r="AB698" s="6" t="n">
        <v>1</v>
      </c>
      <c r="AC698" s="6" t="s">
        <v>286</v>
      </c>
      <c r="AD698" s="6" t="s">
        <v>5728</v>
      </c>
      <c r="AE698" s="14"/>
      <c r="AF698" s="14"/>
      <c r="AG698" s="14"/>
      <c r="AH698" s="14"/>
      <c r="AI698" s="10" t="n">
        <f aca="false">+H698-I698</f>
        <v>0</v>
      </c>
      <c r="AJ698" s="139" t="n">
        <f aca="false">+I698/H698</f>
        <v>1</v>
      </c>
      <c r="AK698" s="140" t="n">
        <f aca="false">IF(AB698&gt;=1,H698-I698,"on going")</f>
        <v>0</v>
      </c>
      <c r="AL698" s="2"/>
      <c r="AM698" s="142"/>
      <c r="AN698" s="142"/>
      <c r="AO698" s="142"/>
      <c r="AP698" s="142"/>
      <c r="AQ698" s="142"/>
      <c r="AR698" s="142"/>
      <c r="AS698" s="142"/>
      <c r="AT698" s="142"/>
      <c r="AU698" s="150"/>
      <c r="AV698" s="142"/>
      <c r="AW698" s="142"/>
      <c r="AX698" s="141"/>
      <c r="AY698" s="14"/>
      <c r="AZ698" s="14"/>
      <c r="BA698" s="13" t="str">
        <f aca="false">IF(I698=0,"NSP","Exe")</f>
        <v>Exe</v>
      </c>
      <c r="BB698" s="6" t="s">
        <v>253</v>
      </c>
      <c r="BC698" s="20"/>
      <c r="BD698" s="14"/>
    </row>
    <row collapsed="false" customFormat="false" customHeight="false" hidden="false" ht="15" outlineLevel="0" r="699">
      <c r="B699" s="6" t="s">
        <v>82</v>
      </c>
      <c r="C699" s="6" t="e">
        <f aca="false">IF(B699&lt;&gt;B698,VLOOKUP(B699,#REF!!$A$1:$B$21,2)*1000+1,C698+1)</f>
        <v>#REF!</v>
      </c>
      <c r="D699" s="6" t="s">
        <v>250</v>
      </c>
      <c r="E699" s="6" t="s">
        <v>333</v>
      </c>
      <c r="F699" s="8" t="s">
        <v>334</v>
      </c>
      <c r="G699" s="17" t="n">
        <v>21.35</v>
      </c>
      <c r="H699" s="17" t="n">
        <v>17.85</v>
      </c>
      <c r="I699" s="17" t="n">
        <v>9.54</v>
      </c>
      <c r="J699" s="138" t="n">
        <v>348</v>
      </c>
      <c r="K699" s="6" t="s">
        <v>5367</v>
      </c>
      <c r="L699" s="6" t="n">
        <v>1</v>
      </c>
      <c r="M699" s="20"/>
      <c r="N699" s="14"/>
      <c r="O699" s="14"/>
      <c r="P699" s="14"/>
      <c r="Q699" s="14"/>
      <c r="R699" s="14"/>
      <c r="S699" s="14"/>
      <c r="T699" s="14"/>
      <c r="U699" s="14"/>
      <c r="V699" s="14"/>
      <c r="W699" s="14"/>
      <c r="X699" s="14"/>
      <c r="Y699" s="14"/>
      <c r="Z699" s="14"/>
      <c r="AA699" s="14"/>
      <c r="AB699" s="6"/>
      <c r="AC699" s="6" t="s">
        <v>286</v>
      </c>
      <c r="AD699" s="6" t="s">
        <v>5728</v>
      </c>
      <c r="AE699" s="14"/>
      <c r="AF699" s="14"/>
      <c r="AG699" s="14"/>
      <c r="AH699" s="14"/>
      <c r="AI699" s="10" t="n">
        <f aca="false">+H699-I699</f>
        <v>8.31</v>
      </c>
      <c r="AJ699" s="139" t="n">
        <f aca="false">+I699/H699</f>
        <v>0.534453781512605</v>
      </c>
      <c r="AK699" s="140" t="n">
        <f aca="false">IF(AB699&gt;=1,H699-I699,"on going")</f>
        <v>0</v>
      </c>
      <c r="AL699" s="2"/>
      <c r="AM699" s="142"/>
      <c r="AN699" s="142"/>
      <c r="AO699" s="142"/>
      <c r="AP699" s="142"/>
      <c r="AQ699" s="142"/>
      <c r="AR699" s="142"/>
      <c r="AS699" s="142"/>
      <c r="AT699" s="142"/>
      <c r="AU699" s="141"/>
      <c r="AV699" s="142"/>
      <c r="AW699" s="142"/>
      <c r="AX699" s="141"/>
      <c r="AY699" s="14"/>
      <c r="AZ699" s="14"/>
      <c r="BA699" s="13" t="str">
        <f aca="false">IF(I699=0,"NSP","Exe")</f>
        <v>Exe</v>
      </c>
      <c r="BB699" s="6" t="s">
        <v>253</v>
      </c>
      <c r="BC699" s="20"/>
      <c r="BD699" s="14"/>
    </row>
    <row collapsed="false" customFormat="false" customHeight="false" hidden="false" ht="15" outlineLevel="0" r="700">
      <c r="B700" s="6" t="s">
        <v>82</v>
      </c>
      <c r="C700" s="6" t="e">
        <f aca="false">IF(B700&lt;&gt;B699,VLOOKUP(B700,#REF!!$A$1:$B$21,2)*1000+1,C699+1)</f>
        <v>#REF!</v>
      </c>
      <c r="D700" s="6" t="s">
        <v>250</v>
      </c>
      <c r="E700" s="6" t="s">
        <v>6871</v>
      </c>
      <c r="F700" s="8" t="s">
        <v>6872</v>
      </c>
      <c r="G700" s="17" t="n">
        <v>32.91</v>
      </c>
      <c r="H700" s="17" t="n">
        <v>27.51</v>
      </c>
      <c r="I700" s="17" t="n">
        <v>27.51</v>
      </c>
      <c r="J700" s="138" t="n">
        <v>237</v>
      </c>
      <c r="K700" s="6" t="s">
        <v>5367</v>
      </c>
      <c r="L700" s="6" t="n">
        <v>1</v>
      </c>
      <c r="M700" s="20"/>
      <c r="N700" s="14"/>
      <c r="O700" s="14"/>
      <c r="P700" s="14"/>
      <c r="Q700" s="14"/>
      <c r="R700" s="14"/>
      <c r="S700" s="14"/>
      <c r="T700" s="14"/>
      <c r="U700" s="14"/>
      <c r="V700" s="14"/>
      <c r="W700" s="14"/>
      <c r="X700" s="14"/>
      <c r="Y700" s="14"/>
      <c r="Z700" s="14"/>
      <c r="AA700" s="14"/>
      <c r="AB700" s="6" t="n">
        <v>1</v>
      </c>
      <c r="AC700" s="6" t="s">
        <v>286</v>
      </c>
      <c r="AD700" s="6" t="s">
        <v>5728</v>
      </c>
      <c r="AE700" s="14"/>
      <c r="AF700" s="14"/>
      <c r="AG700" s="14"/>
      <c r="AH700" s="14"/>
      <c r="AI700" s="10" t="n">
        <f aca="false">+H700-I700</f>
        <v>0</v>
      </c>
      <c r="AJ700" s="139" t="n">
        <f aca="false">+I700/H700</f>
        <v>1</v>
      </c>
      <c r="AK700" s="140" t="n">
        <f aca="false">IF(AB700&gt;=1,H700-I700,"on going")</f>
        <v>0</v>
      </c>
      <c r="AL700" s="2"/>
      <c r="AM700" s="142"/>
      <c r="AN700" s="142"/>
      <c r="AO700" s="142"/>
      <c r="AP700" s="142"/>
      <c r="AQ700" s="142"/>
      <c r="AR700" s="142"/>
      <c r="AS700" s="142"/>
      <c r="AT700" s="142"/>
      <c r="AU700" s="141"/>
      <c r="AV700" s="142"/>
      <c r="AW700" s="142"/>
      <c r="AX700" s="141"/>
      <c r="AY700" s="14"/>
      <c r="AZ700" s="14"/>
      <c r="BA700" s="13" t="str">
        <f aca="false">IF(I700=0,"NSP","Exe")</f>
        <v>Exe</v>
      </c>
      <c r="BB700" s="6" t="s">
        <v>253</v>
      </c>
      <c r="BC700" s="20"/>
      <c r="BD700" s="14"/>
    </row>
    <row collapsed="false" customFormat="false" customHeight="false" hidden="false" ht="15" outlineLevel="0" r="701">
      <c r="B701" s="6" t="s">
        <v>82</v>
      </c>
      <c r="C701" s="6" t="e">
        <f aca="false">IF(B701&lt;&gt;B700,VLOOKUP(B701,#REF!!$A$1:$B$21,2)*1000+1,C700+1)</f>
        <v>#REF!</v>
      </c>
      <c r="D701" s="6" t="s">
        <v>250</v>
      </c>
      <c r="E701" s="6" t="s">
        <v>6873</v>
      </c>
      <c r="F701" s="8" t="s">
        <v>6874</v>
      </c>
      <c r="G701" s="17" t="n">
        <v>34.69</v>
      </c>
      <c r="H701" s="17" t="n">
        <v>29</v>
      </c>
      <c r="I701" s="17" t="n">
        <v>28.55</v>
      </c>
      <c r="J701" s="138" t="n">
        <v>399</v>
      </c>
      <c r="K701" s="6" t="s">
        <v>5367</v>
      </c>
      <c r="L701" s="6" t="n">
        <v>1</v>
      </c>
      <c r="M701" s="20"/>
      <c r="N701" s="14"/>
      <c r="O701" s="14"/>
      <c r="P701" s="14"/>
      <c r="Q701" s="14"/>
      <c r="R701" s="14"/>
      <c r="S701" s="14"/>
      <c r="T701" s="14"/>
      <c r="U701" s="14"/>
      <c r="V701" s="14"/>
      <c r="W701" s="14"/>
      <c r="X701" s="14"/>
      <c r="Y701" s="14"/>
      <c r="Z701" s="14"/>
      <c r="AA701" s="14"/>
      <c r="AB701" s="6" t="n">
        <v>1</v>
      </c>
      <c r="AC701" s="6" t="s">
        <v>286</v>
      </c>
      <c r="AD701" s="6" t="s">
        <v>5728</v>
      </c>
      <c r="AE701" s="14"/>
      <c r="AF701" s="14"/>
      <c r="AG701" s="14"/>
      <c r="AH701" s="14"/>
      <c r="AI701" s="10" t="n">
        <f aca="false">+H701-I701</f>
        <v>0.449999999999999</v>
      </c>
      <c r="AJ701" s="139" t="n">
        <f aca="false">+I701/H701</f>
        <v>0.98448275862069</v>
      </c>
      <c r="AK701" s="140" t="n">
        <f aca="false">IF(AB701&gt;=1,H701-I701,"on going")</f>
        <v>0.449999999999999</v>
      </c>
      <c r="AL701" s="2"/>
      <c r="AM701" s="142"/>
      <c r="AN701" s="142"/>
      <c r="AO701" s="142"/>
      <c r="AP701" s="142"/>
      <c r="AQ701" s="142"/>
      <c r="AR701" s="142"/>
      <c r="AS701" s="142"/>
      <c r="AT701" s="142"/>
      <c r="AU701" s="141"/>
      <c r="AV701" s="142"/>
      <c r="AW701" s="142"/>
      <c r="AX701" s="141"/>
      <c r="AY701" s="14"/>
      <c r="AZ701" s="14"/>
      <c r="BA701" s="13" t="str">
        <f aca="false">IF(I701=0,"NSP","Exe")</f>
        <v>Exe</v>
      </c>
      <c r="BB701" s="6" t="s">
        <v>253</v>
      </c>
      <c r="BC701" s="20"/>
      <c r="BD701" s="14"/>
    </row>
    <row collapsed="false" customFormat="false" customHeight="false" hidden="false" ht="15" outlineLevel="0" r="702">
      <c r="B702" s="6" t="s">
        <v>82</v>
      </c>
      <c r="C702" s="6" t="e">
        <f aca="false">IF(B702&lt;&gt;B701,VLOOKUP(B702,#REF!!$A$1:$B$21,2)*1000+1,C701+1)</f>
        <v>#REF!</v>
      </c>
      <c r="D702" s="6" t="s">
        <v>250</v>
      </c>
      <c r="E702" s="6" t="s">
        <v>6875</v>
      </c>
      <c r="F702" s="8" t="s">
        <v>6876</v>
      </c>
      <c r="G702" s="17" t="n">
        <v>35.25</v>
      </c>
      <c r="H702" s="17" t="n">
        <v>29.47</v>
      </c>
      <c r="I702" s="17" t="n">
        <v>29.47</v>
      </c>
      <c r="J702" s="138" t="n">
        <v>208</v>
      </c>
      <c r="K702" s="6" t="s">
        <v>5367</v>
      </c>
      <c r="L702" s="6" t="n">
        <v>1</v>
      </c>
      <c r="M702" s="20"/>
      <c r="N702" s="14"/>
      <c r="O702" s="14"/>
      <c r="P702" s="14"/>
      <c r="Q702" s="14"/>
      <c r="R702" s="14"/>
      <c r="S702" s="14"/>
      <c r="T702" s="14"/>
      <c r="U702" s="14"/>
      <c r="V702" s="14"/>
      <c r="W702" s="14"/>
      <c r="X702" s="14"/>
      <c r="Y702" s="14"/>
      <c r="Z702" s="14"/>
      <c r="AA702" s="14"/>
      <c r="AB702" s="6" t="n">
        <v>1</v>
      </c>
      <c r="AC702" s="6" t="s">
        <v>286</v>
      </c>
      <c r="AD702" s="6" t="s">
        <v>5728</v>
      </c>
      <c r="AE702" s="14"/>
      <c r="AF702" s="14"/>
      <c r="AG702" s="14"/>
      <c r="AH702" s="14"/>
      <c r="AI702" s="10" t="n">
        <f aca="false">+H702-I702</f>
        <v>0</v>
      </c>
      <c r="AJ702" s="139" t="n">
        <f aca="false">+I702/H702</f>
        <v>1</v>
      </c>
      <c r="AK702" s="140" t="n">
        <f aca="false">IF(AB702&gt;=1,H702-I702,"on going")</f>
        <v>0</v>
      </c>
      <c r="AL702" s="2"/>
      <c r="AM702" s="142"/>
      <c r="AN702" s="142"/>
      <c r="AO702" s="142"/>
      <c r="AP702" s="142"/>
      <c r="AQ702" s="142"/>
      <c r="AR702" s="142"/>
      <c r="AS702" s="142"/>
      <c r="AT702" s="142"/>
      <c r="AU702" s="141"/>
      <c r="AV702" s="142"/>
      <c r="AW702" s="142"/>
      <c r="AX702" s="141"/>
      <c r="AY702" s="14"/>
      <c r="AZ702" s="14"/>
      <c r="BA702" s="13" t="str">
        <f aca="false">IF(I702=0,"NSP","Exe")</f>
        <v>Exe</v>
      </c>
      <c r="BB702" s="6" t="s">
        <v>253</v>
      </c>
      <c r="BC702" s="20"/>
      <c r="BD702" s="14"/>
    </row>
    <row collapsed="false" customFormat="false" customHeight="false" hidden="false" ht="15" outlineLevel="0" r="703">
      <c r="B703" s="6" t="s">
        <v>78</v>
      </c>
      <c r="C703" s="6" t="e">
        <f aca="false">IF(B703&lt;&gt;B702,VLOOKUP(B703,#REF!!$A$1:$B$21,2)*1000+1,C702+1)</f>
        <v>#REF!</v>
      </c>
      <c r="D703" s="6" t="s">
        <v>250</v>
      </c>
      <c r="E703" s="6" t="s">
        <v>6877</v>
      </c>
      <c r="F703" s="8" t="s">
        <v>6878</v>
      </c>
      <c r="G703" s="17" t="n">
        <v>49.52</v>
      </c>
      <c r="H703" s="17" t="n">
        <v>41.4</v>
      </c>
      <c r="I703" s="17" t="n">
        <v>41.4</v>
      </c>
      <c r="J703" s="138" t="n">
        <v>331</v>
      </c>
      <c r="K703" s="6" t="s">
        <v>5367</v>
      </c>
      <c r="L703" s="6" t="n">
        <v>1</v>
      </c>
      <c r="M703" s="20"/>
      <c r="N703" s="14"/>
      <c r="O703" s="14"/>
      <c r="P703" s="14"/>
      <c r="Q703" s="14"/>
      <c r="R703" s="14"/>
      <c r="S703" s="14"/>
      <c r="T703" s="14"/>
      <c r="U703" s="14"/>
      <c r="V703" s="14"/>
      <c r="W703" s="14"/>
      <c r="X703" s="14"/>
      <c r="Y703" s="14"/>
      <c r="Z703" s="14"/>
      <c r="AA703" s="14"/>
      <c r="AB703" s="6" t="n">
        <v>1</v>
      </c>
      <c r="AC703" s="6" t="s">
        <v>286</v>
      </c>
      <c r="AD703" s="6" t="s">
        <v>5728</v>
      </c>
      <c r="AE703" s="14"/>
      <c r="AF703" s="14"/>
      <c r="AG703" s="14"/>
      <c r="AH703" s="14"/>
      <c r="AI703" s="10" t="n">
        <f aca="false">+H703-I703</f>
        <v>0</v>
      </c>
      <c r="AJ703" s="139" t="n">
        <f aca="false">+I703/H703</f>
        <v>1</v>
      </c>
      <c r="AK703" s="140" t="n">
        <f aca="false">IF(AB703&gt;=1,H703-I703,"on going")</f>
        <v>0</v>
      </c>
      <c r="AL703" s="2"/>
      <c r="AM703" s="142"/>
      <c r="AN703" s="142"/>
      <c r="AO703" s="142"/>
      <c r="AP703" s="141"/>
      <c r="AQ703" s="142"/>
      <c r="AR703" s="142"/>
      <c r="AS703" s="141"/>
      <c r="AT703" s="141"/>
      <c r="AU703" s="142"/>
      <c r="AV703" s="141"/>
      <c r="AW703" s="141"/>
      <c r="AX703" s="141"/>
      <c r="AY703" s="14"/>
      <c r="AZ703" s="14"/>
      <c r="BA703" s="13" t="str">
        <f aca="false">IF(I703=0,"NSP","Exe")</f>
        <v>Exe</v>
      </c>
      <c r="BB703" s="6" t="s">
        <v>253</v>
      </c>
      <c r="BC703" s="20"/>
      <c r="BD703" s="14"/>
    </row>
    <row collapsed="false" customFormat="false" customHeight="false" hidden="false" ht="15" outlineLevel="0" r="704">
      <c r="B704" s="6" t="s">
        <v>82</v>
      </c>
      <c r="C704" s="6" t="e">
        <f aca="false">IF(B704&lt;&gt;B703,VLOOKUP(B704,#REF!!$A$1:$B$21,2)*1000+1,C703+1)</f>
        <v>#REF!</v>
      </c>
      <c r="D704" s="6" t="s">
        <v>250</v>
      </c>
      <c r="E704" s="6" t="s">
        <v>6879</v>
      </c>
      <c r="F704" s="8" t="s">
        <v>6880</v>
      </c>
      <c r="G704" s="17" t="n">
        <v>49.82</v>
      </c>
      <c r="H704" s="17" t="n">
        <v>41.65</v>
      </c>
      <c r="I704" s="17" t="n">
        <v>41.65</v>
      </c>
      <c r="J704" s="138" t="n">
        <v>318</v>
      </c>
      <c r="K704" s="6" t="s">
        <v>5367</v>
      </c>
      <c r="L704" s="6" t="n">
        <v>1</v>
      </c>
      <c r="M704" s="20"/>
      <c r="N704" s="14"/>
      <c r="O704" s="14"/>
      <c r="P704" s="14"/>
      <c r="Q704" s="14"/>
      <c r="R704" s="14"/>
      <c r="S704" s="14"/>
      <c r="T704" s="14"/>
      <c r="U704" s="14"/>
      <c r="V704" s="14"/>
      <c r="W704" s="14"/>
      <c r="X704" s="14"/>
      <c r="Y704" s="14"/>
      <c r="Z704" s="14"/>
      <c r="AA704" s="14"/>
      <c r="AB704" s="6" t="n">
        <v>1</v>
      </c>
      <c r="AC704" s="6" t="s">
        <v>286</v>
      </c>
      <c r="AD704" s="6" t="s">
        <v>5728</v>
      </c>
      <c r="AE704" s="14"/>
      <c r="AF704" s="14"/>
      <c r="AG704" s="14"/>
      <c r="AH704" s="14"/>
      <c r="AI704" s="10" t="n">
        <f aca="false">+H704-I704</f>
        <v>0</v>
      </c>
      <c r="AJ704" s="139" t="n">
        <f aca="false">+I704/H704</f>
        <v>1</v>
      </c>
      <c r="AK704" s="140" t="n">
        <f aca="false">IF(AB704&gt;=1,H704-I704,"on going")</f>
        <v>0</v>
      </c>
      <c r="AL704" s="2"/>
      <c r="AM704" s="142"/>
      <c r="AN704" s="142"/>
      <c r="AO704" s="142"/>
      <c r="AP704" s="142"/>
      <c r="AQ704" s="142"/>
      <c r="AR704" s="142"/>
      <c r="AS704" s="142"/>
      <c r="AT704" s="142"/>
      <c r="AU704" s="141"/>
      <c r="AV704" s="142"/>
      <c r="AW704" s="142"/>
      <c r="AX704" s="141"/>
      <c r="AY704" s="14"/>
      <c r="AZ704" s="14"/>
      <c r="BA704" s="13" t="str">
        <f aca="false">IF(I704=0,"NSP","Exe")</f>
        <v>Exe</v>
      </c>
      <c r="BB704" s="6" t="s">
        <v>253</v>
      </c>
      <c r="BC704" s="20"/>
      <c r="BD704" s="14"/>
    </row>
    <row collapsed="false" customFormat="false" customHeight="false" hidden="false" ht="15" outlineLevel="0" r="705">
      <c r="B705" s="6" t="s">
        <v>82</v>
      </c>
      <c r="C705" s="6" t="e">
        <f aca="false">IF(B705&lt;&gt;B704,VLOOKUP(B705,#REF!!$A$1:$B$21,2)*1000+1,C704+1)</f>
        <v>#REF!</v>
      </c>
      <c r="D705" s="6" t="s">
        <v>250</v>
      </c>
      <c r="E705" s="6" t="s">
        <v>6881</v>
      </c>
      <c r="F705" s="8" t="s">
        <v>6882</v>
      </c>
      <c r="G705" s="17" t="n">
        <v>39.15</v>
      </c>
      <c r="H705" s="17" t="n">
        <v>32.73</v>
      </c>
      <c r="I705" s="17" t="n">
        <v>32.73</v>
      </c>
      <c r="J705" s="138" t="n">
        <v>397</v>
      </c>
      <c r="K705" s="6" t="s">
        <v>5367</v>
      </c>
      <c r="L705" s="6" t="n">
        <v>1</v>
      </c>
      <c r="M705" s="20"/>
      <c r="N705" s="14"/>
      <c r="O705" s="14"/>
      <c r="P705" s="14"/>
      <c r="Q705" s="14"/>
      <c r="R705" s="14"/>
      <c r="S705" s="14"/>
      <c r="T705" s="14"/>
      <c r="U705" s="14"/>
      <c r="V705" s="14"/>
      <c r="W705" s="14"/>
      <c r="X705" s="14"/>
      <c r="Y705" s="14"/>
      <c r="Z705" s="14"/>
      <c r="AA705" s="14"/>
      <c r="AB705" s="6" t="n">
        <v>1</v>
      </c>
      <c r="AC705" s="6" t="s">
        <v>286</v>
      </c>
      <c r="AD705" s="6" t="s">
        <v>5728</v>
      </c>
      <c r="AE705" s="14"/>
      <c r="AF705" s="14"/>
      <c r="AG705" s="14"/>
      <c r="AH705" s="14"/>
      <c r="AI705" s="10" t="n">
        <f aca="false">+H705-I705</f>
        <v>0</v>
      </c>
      <c r="AJ705" s="139" t="n">
        <f aca="false">+I705/H705</f>
        <v>1</v>
      </c>
      <c r="AK705" s="140" t="n">
        <f aca="false">IF(AB705&gt;=1,H705-I705,"on going")</f>
        <v>0</v>
      </c>
      <c r="AL705" s="2"/>
      <c r="AM705" s="142"/>
      <c r="AN705" s="142"/>
      <c r="AO705" s="142"/>
      <c r="AP705" s="142"/>
      <c r="AQ705" s="142"/>
      <c r="AR705" s="142"/>
      <c r="AS705" s="142"/>
      <c r="AT705" s="142"/>
      <c r="AU705" s="141"/>
      <c r="AV705" s="142"/>
      <c r="AW705" s="142"/>
      <c r="AX705" s="150"/>
      <c r="AY705" s="14"/>
      <c r="AZ705" s="14"/>
      <c r="BA705" s="13" t="str">
        <f aca="false">IF(I705=0,"NSP","Exe")</f>
        <v>Exe</v>
      </c>
      <c r="BB705" s="6" t="s">
        <v>253</v>
      </c>
      <c r="BC705" s="20"/>
      <c r="BD705" s="14"/>
    </row>
    <row collapsed="false" customFormat="false" customHeight="false" hidden="false" ht="15" outlineLevel="0" r="706">
      <c r="B706" s="6" t="s">
        <v>82</v>
      </c>
      <c r="C706" s="6" t="e">
        <f aca="false">IF(B706&lt;&gt;B705,VLOOKUP(B706,#REF!!$A$1:$B$21,2)*1000+1,C705+1)</f>
        <v>#REF!</v>
      </c>
      <c r="D706" s="6" t="s">
        <v>250</v>
      </c>
      <c r="E706" s="6" t="s">
        <v>6883</v>
      </c>
      <c r="F706" s="8" t="s">
        <v>6884</v>
      </c>
      <c r="G706" s="17" t="n">
        <v>16.95</v>
      </c>
      <c r="H706" s="17" t="n">
        <v>14.17</v>
      </c>
      <c r="I706" s="17" t="n">
        <v>10.12</v>
      </c>
      <c r="J706" s="138" t="n">
        <v>262</v>
      </c>
      <c r="K706" s="6" t="s">
        <v>5367</v>
      </c>
      <c r="L706" s="6" t="n">
        <v>1</v>
      </c>
      <c r="M706" s="20"/>
      <c r="N706" s="14"/>
      <c r="O706" s="14"/>
      <c r="P706" s="14"/>
      <c r="Q706" s="14"/>
      <c r="R706" s="14"/>
      <c r="S706" s="14"/>
      <c r="T706" s="14"/>
      <c r="U706" s="14"/>
      <c r="V706" s="14"/>
      <c r="W706" s="14"/>
      <c r="X706" s="14"/>
      <c r="Y706" s="14"/>
      <c r="Z706" s="14"/>
      <c r="AA706" s="14"/>
      <c r="AB706" s="6" t="n">
        <v>1</v>
      </c>
      <c r="AC706" s="6" t="s">
        <v>286</v>
      </c>
      <c r="AD706" s="6" t="s">
        <v>5728</v>
      </c>
      <c r="AE706" s="14"/>
      <c r="AF706" s="14"/>
      <c r="AG706" s="14"/>
      <c r="AH706" s="14"/>
      <c r="AI706" s="10" t="n">
        <f aca="false">+H706-I706</f>
        <v>4.05</v>
      </c>
      <c r="AJ706" s="139" t="n">
        <f aca="false">+I706/H706</f>
        <v>0.714184897671136</v>
      </c>
      <c r="AK706" s="140" t="n">
        <f aca="false">IF(AB706&gt;=1,H706-I706,"on going")</f>
        <v>4.05</v>
      </c>
      <c r="AL706" s="2"/>
      <c r="AM706" s="142"/>
      <c r="AN706" s="142"/>
      <c r="AO706" s="142"/>
      <c r="AP706" s="142"/>
      <c r="AQ706" s="142"/>
      <c r="AR706" s="142"/>
      <c r="AS706" s="142"/>
      <c r="AT706" s="142"/>
      <c r="AU706" s="141"/>
      <c r="AV706" s="142"/>
      <c r="AW706" s="142"/>
      <c r="AX706" s="142"/>
      <c r="AY706" s="14"/>
      <c r="AZ706" s="14"/>
      <c r="BA706" s="13" t="str">
        <f aca="false">IF(I706=0,"NSP","Exe")</f>
        <v>Exe</v>
      </c>
      <c r="BB706" s="6" t="s">
        <v>253</v>
      </c>
      <c r="BC706" s="20"/>
      <c r="BD706" s="21"/>
    </row>
    <row collapsed="false" customFormat="false" customHeight="false" hidden="false" ht="15" outlineLevel="0" r="707">
      <c r="B707" s="6" t="s">
        <v>82</v>
      </c>
      <c r="C707" s="6" t="e">
        <f aca="false">IF(B707&lt;&gt;B706,VLOOKUP(B707,#REF!!$A$1:$B$21,2)*1000+1,C706+1)</f>
        <v>#REF!</v>
      </c>
      <c r="D707" s="6" t="s">
        <v>250</v>
      </c>
      <c r="E707" s="6" t="s">
        <v>6885</v>
      </c>
      <c r="F707" s="8" t="s">
        <v>6886</v>
      </c>
      <c r="G707" s="17" t="n">
        <v>17.08</v>
      </c>
      <c r="H707" s="17" t="n">
        <v>14.28</v>
      </c>
      <c r="I707" s="17" t="n">
        <v>0</v>
      </c>
      <c r="J707" s="138" t="n">
        <v>175</v>
      </c>
      <c r="K707" s="6" t="s">
        <v>5367</v>
      </c>
      <c r="L707" s="143" t="s">
        <v>5398</v>
      </c>
      <c r="M707" s="20"/>
      <c r="N707" s="14"/>
      <c r="O707" s="14"/>
      <c r="P707" s="14"/>
      <c r="Q707" s="14"/>
      <c r="R707" s="14"/>
      <c r="S707" s="14"/>
      <c r="T707" s="14"/>
      <c r="U707" s="14"/>
      <c r="V707" s="14"/>
      <c r="W707" s="14"/>
      <c r="X707" s="14"/>
      <c r="Y707" s="14"/>
      <c r="Z707" s="14"/>
      <c r="AA707" s="14"/>
      <c r="AB707" s="6"/>
      <c r="AC707" s="6" t="s">
        <v>286</v>
      </c>
      <c r="AD707" s="6" t="s">
        <v>5728</v>
      </c>
      <c r="AE707" s="14"/>
      <c r="AF707" s="14"/>
      <c r="AG707" s="14"/>
      <c r="AH707" s="14"/>
      <c r="AI707" s="10" t="n">
        <f aca="false">+H707-I707</f>
        <v>14.28</v>
      </c>
      <c r="AJ707" s="139" t="n">
        <f aca="false">+I707/H707</f>
        <v>0</v>
      </c>
      <c r="AK707" s="140" t="n">
        <f aca="false">IF(AB707&gt;=1,H707-I707,"on going")</f>
        <v>0</v>
      </c>
      <c r="AL707" s="2"/>
      <c r="AM707" s="142"/>
      <c r="AN707" s="142"/>
      <c r="AO707" s="142"/>
      <c r="AP707" s="142"/>
      <c r="AQ707" s="142"/>
      <c r="AR707" s="142"/>
      <c r="AS707" s="142"/>
      <c r="AT707" s="142"/>
      <c r="AU707" s="141"/>
      <c r="AV707" s="153"/>
      <c r="AW707" s="153"/>
      <c r="AX707" s="142"/>
      <c r="AY707" s="14"/>
      <c r="AZ707" s="14"/>
      <c r="BA707" s="13" t="str">
        <f aca="false">IF(I707=0,"NSP","Exe")</f>
        <v>NSP</v>
      </c>
      <c r="BB707" s="6" t="s">
        <v>253</v>
      </c>
      <c r="BC707" s="20"/>
      <c r="BD707" s="14"/>
    </row>
    <row collapsed="false" customFormat="false" customHeight="false" hidden="false" ht="15" outlineLevel="0" r="708">
      <c r="B708" s="6" t="s">
        <v>82</v>
      </c>
      <c r="C708" s="6" t="e">
        <f aca="false">IF(B708&lt;&gt;B707,VLOOKUP(B708,#REF!!$A$1:$B$21,2)*1000+1,C707+1)</f>
        <v>#REF!</v>
      </c>
      <c r="D708" s="6" t="s">
        <v>250</v>
      </c>
      <c r="E708" s="6" t="s">
        <v>6887</v>
      </c>
      <c r="F708" s="8" t="s">
        <v>6888</v>
      </c>
      <c r="G708" s="17" t="n">
        <v>44.49</v>
      </c>
      <c r="H708" s="17" t="n">
        <v>37.19</v>
      </c>
      <c r="I708" s="17" t="n">
        <v>0</v>
      </c>
      <c r="J708" s="138" t="n">
        <v>309</v>
      </c>
      <c r="K708" s="6" t="s">
        <v>5367</v>
      </c>
      <c r="L708" s="143" t="s">
        <v>5398</v>
      </c>
      <c r="M708" s="20"/>
      <c r="N708" s="14"/>
      <c r="O708" s="14"/>
      <c r="P708" s="14"/>
      <c r="Q708" s="14"/>
      <c r="R708" s="14"/>
      <c r="S708" s="14"/>
      <c r="T708" s="14"/>
      <c r="U708" s="14"/>
      <c r="V708" s="14"/>
      <c r="W708" s="14"/>
      <c r="X708" s="14"/>
      <c r="Y708" s="14"/>
      <c r="Z708" s="14"/>
      <c r="AA708" s="14"/>
      <c r="AB708" s="6"/>
      <c r="AC708" s="6" t="s">
        <v>286</v>
      </c>
      <c r="AD708" s="6" t="s">
        <v>5728</v>
      </c>
      <c r="AE708" s="14"/>
      <c r="AF708" s="14"/>
      <c r="AG708" s="14"/>
      <c r="AH708" s="14"/>
      <c r="AI708" s="10" t="n">
        <f aca="false">+H708-I708</f>
        <v>37.19</v>
      </c>
      <c r="AJ708" s="139" t="n">
        <f aca="false">+I708/H708</f>
        <v>0</v>
      </c>
      <c r="AK708" s="140" t="n">
        <f aca="false">IF(AB708&gt;=1,H708-I708,"on going")</f>
        <v>0</v>
      </c>
      <c r="AL708" s="2"/>
      <c r="AM708" s="142"/>
      <c r="AN708" s="142"/>
      <c r="AO708" s="142"/>
      <c r="AP708" s="142"/>
      <c r="AQ708" s="142"/>
      <c r="AR708" s="142"/>
      <c r="AS708" s="142"/>
      <c r="AT708" s="142"/>
      <c r="AU708" s="141"/>
      <c r="AV708" s="141"/>
      <c r="AW708" s="141"/>
      <c r="AX708" s="141"/>
      <c r="AY708" s="14"/>
      <c r="AZ708" s="14"/>
      <c r="BA708" s="13" t="str">
        <f aca="false">IF(I708=0,"NSP","Exe")</f>
        <v>NSP</v>
      </c>
      <c r="BB708" s="6" t="s">
        <v>253</v>
      </c>
      <c r="BC708" s="20"/>
      <c r="BD708" s="14"/>
    </row>
    <row collapsed="false" customFormat="false" customHeight="false" hidden="false" ht="15" outlineLevel="0" r="709">
      <c r="B709" s="6" t="s">
        <v>82</v>
      </c>
      <c r="C709" s="6" t="e">
        <f aca="false">IF(B709&lt;&gt;B708,VLOOKUP(B709,#REF!!$A$1:$B$21,2)*1000+1,C708+1)</f>
        <v>#REF!</v>
      </c>
      <c r="D709" s="6" t="s">
        <v>250</v>
      </c>
      <c r="E709" s="6" t="s">
        <v>6889</v>
      </c>
      <c r="F709" s="8" t="s">
        <v>6890</v>
      </c>
      <c r="G709" s="17" t="n">
        <v>72.64</v>
      </c>
      <c r="H709" s="17" t="n">
        <v>60.72</v>
      </c>
      <c r="I709" s="17" t="n">
        <v>52.7</v>
      </c>
      <c r="J709" s="138" t="n">
        <v>341</v>
      </c>
      <c r="K709" s="6" t="s">
        <v>5367</v>
      </c>
      <c r="L709" s="6" t="n">
        <v>1</v>
      </c>
      <c r="M709" s="20"/>
      <c r="N709" s="14"/>
      <c r="O709" s="14"/>
      <c r="P709" s="14"/>
      <c r="Q709" s="14"/>
      <c r="R709" s="14"/>
      <c r="S709" s="14"/>
      <c r="T709" s="14"/>
      <c r="U709" s="14"/>
      <c r="V709" s="14"/>
      <c r="W709" s="14"/>
      <c r="X709" s="14"/>
      <c r="Y709" s="14"/>
      <c r="Z709" s="14"/>
      <c r="AA709" s="14"/>
      <c r="AB709" s="6" t="n">
        <v>1</v>
      </c>
      <c r="AC709" s="6" t="s">
        <v>286</v>
      </c>
      <c r="AD709" s="6" t="s">
        <v>5728</v>
      </c>
      <c r="AE709" s="14"/>
      <c r="AF709" s="14"/>
      <c r="AG709" s="14"/>
      <c r="AH709" s="14"/>
      <c r="AI709" s="10" t="n">
        <f aca="false">+H709-I709</f>
        <v>8.02</v>
      </c>
      <c r="AJ709" s="139" t="n">
        <f aca="false">+I709/H709</f>
        <v>0.867918313570488</v>
      </c>
      <c r="AK709" s="140" t="n">
        <f aca="false">IF(AB709&gt;=1,H709-I709,"on going")</f>
        <v>8.02</v>
      </c>
      <c r="AL709" s="2"/>
      <c r="AM709" s="142"/>
      <c r="AN709" s="142"/>
      <c r="AO709" s="142"/>
      <c r="AP709" s="142"/>
      <c r="AQ709" s="142"/>
      <c r="AR709" s="142"/>
      <c r="AS709" s="142"/>
      <c r="AT709" s="142"/>
      <c r="AU709" s="141"/>
      <c r="AV709" s="141"/>
      <c r="AW709" s="141"/>
      <c r="AX709" s="142"/>
      <c r="AY709" s="14"/>
      <c r="AZ709" s="14"/>
      <c r="BA709" s="13" t="str">
        <f aca="false">IF(I709=0,"NSP","Exe")</f>
        <v>Exe</v>
      </c>
      <c r="BB709" s="6" t="s">
        <v>253</v>
      </c>
      <c r="BC709" s="20"/>
      <c r="BD709" s="14"/>
    </row>
    <row collapsed="false" customFormat="false" customHeight="false" hidden="false" ht="15" outlineLevel="0" r="710">
      <c r="B710" s="6" t="s">
        <v>82</v>
      </c>
      <c r="C710" s="6" t="e">
        <f aca="false">IF(B710&lt;&gt;B709,VLOOKUP(B710,#REF!!$A$1:$B$21,2)*1000+1,C709+1)</f>
        <v>#REF!</v>
      </c>
      <c r="D710" s="6" t="s">
        <v>250</v>
      </c>
      <c r="E710" s="6" t="s">
        <v>6891</v>
      </c>
      <c r="F710" s="8" t="s">
        <v>6892</v>
      </c>
      <c r="G710" s="17" t="n">
        <v>12.93</v>
      </c>
      <c r="H710" s="17" t="n">
        <v>10.81</v>
      </c>
      <c r="I710" s="17" t="n">
        <v>8.59</v>
      </c>
      <c r="J710" s="138" t="n">
        <v>187</v>
      </c>
      <c r="K710" s="6" t="s">
        <v>5367</v>
      </c>
      <c r="L710" s="6" t="n">
        <v>1</v>
      </c>
      <c r="M710" s="20"/>
      <c r="N710" s="14"/>
      <c r="O710" s="14"/>
      <c r="P710" s="14"/>
      <c r="Q710" s="14"/>
      <c r="R710" s="14"/>
      <c r="S710" s="14"/>
      <c r="T710" s="14"/>
      <c r="U710" s="14"/>
      <c r="V710" s="14"/>
      <c r="W710" s="14"/>
      <c r="X710" s="14"/>
      <c r="Y710" s="14"/>
      <c r="Z710" s="14"/>
      <c r="AA710" s="14"/>
      <c r="AB710" s="6" t="n">
        <v>1</v>
      </c>
      <c r="AC710" s="6" t="s">
        <v>286</v>
      </c>
      <c r="AD710" s="6" t="s">
        <v>5728</v>
      </c>
      <c r="AE710" s="14"/>
      <c r="AF710" s="14"/>
      <c r="AG710" s="14"/>
      <c r="AH710" s="14"/>
      <c r="AI710" s="10" t="n">
        <f aca="false">+H710-I710</f>
        <v>2.22</v>
      </c>
      <c r="AJ710" s="139" t="n">
        <f aca="false">+I710/H710</f>
        <v>0.79463459759482</v>
      </c>
      <c r="AK710" s="140" t="n">
        <f aca="false">IF(AB710&gt;=1,H710-I710,"on going")</f>
        <v>2.22</v>
      </c>
      <c r="AL710" s="2"/>
      <c r="AM710" s="142"/>
      <c r="AN710" s="142"/>
      <c r="AO710" s="142"/>
      <c r="AP710" s="142"/>
      <c r="AQ710" s="142"/>
      <c r="AR710" s="142"/>
      <c r="AS710" s="142"/>
      <c r="AT710" s="142"/>
      <c r="AU710" s="141"/>
      <c r="AV710" s="142"/>
      <c r="AW710" s="142"/>
      <c r="AX710" s="141"/>
      <c r="AY710" s="14"/>
      <c r="AZ710" s="14"/>
      <c r="BA710" s="13" t="str">
        <f aca="false">IF(I710=0,"NSP","Exe")</f>
        <v>Exe</v>
      </c>
      <c r="BB710" s="6" t="s">
        <v>253</v>
      </c>
      <c r="BC710" s="20"/>
      <c r="BD710" s="14"/>
    </row>
    <row collapsed="false" customFormat="false" customHeight="false" hidden="false" ht="15" outlineLevel="0" r="711">
      <c r="B711" s="6" t="s">
        <v>82</v>
      </c>
      <c r="C711" s="6" t="e">
        <f aca="false">IF(B711&lt;&gt;B710,VLOOKUP(B711,#REF!!$A$1:$B$21,2)*1000+1,C710+1)</f>
        <v>#REF!</v>
      </c>
      <c r="D711" s="6" t="s">
        <v>250</v>
      </c>
      <c r="E711" s="6" t="s">
        <v>6893</v>
      </c>
      <c r="F711" s="8" t="s">
        <v>6894</v>
      </c>
      <c r="G711" s="17" t="n">
        <v>88.59</v>
      </c>
      <c r="H711" s="17" t="n">
        <v>74.06</v>
      </c>
      <c r="I711" s="17" t="n">
        <v>62.09</v>
      </c>
      <c r="J711" s="138" t="n">
        <v>557</v>
      </c>
      <c r="K711" s="6" t="s">
        <v>5367</v>
      </c>
      <c r="L711" s="6" t="n">
        <v>1</v>
      </c>
      <c r="M711" s="20"/>
      <c r="N711" s="14"/>
      <c r="O711" s="14"/>
      <c r="P711" s="14"/>
      <c r="Q711" s="14"/>
      <c r="R711" s="14"/>
      <c r="S711" s="14"/>
      <c r="T711" s="14"/>
      <c r="U711" s="14"/>
      <c r="V711" s="14"/>
      <c r="W711" s="14"/>
      <c r="X711" s="14"/>
      <c r="Y711" s="14"/>
      <c r="Z711" s="14"/>
      <c r="AA711" s="14"/>
      <c r="AB711" s="6" t="n">
        <v>1</v>
      </c>
      <c r="AC711" s="6" t="s">
        <v>286</v>
      </c>
      <c r="AD711" s="6" t="s">
        <v>5728</v>
      </c>
      <c r="AE711" s="14"/>
      <c r="AF711" s="14"/>
      <c r="AG711" s="14"/>
      <c r="AH711" s="14"/>
      <c r="AI711" s="10" t="n">
        <f aca="false">+H711-I711</f>
        <v>11.97</v>
      </c>
      <c r="AJ711" s="139" t="n">
        <f aca="false">+I711/H711</f>
        <v>0.838374291115312</v>
      </c>
      <c r="AK711" s="140" t="n">
        <f aca="false">IF(AB711&gt;=1,H711-I711,"on going")</f>
        <v>11.97</v>
      </c>
      <c r="AL711" s="2"/>
      <c r="AM711" s="142"/>
      <c r="AN711" s="142"/>
      <c r="AO711" s="142"/>
      <c r="AP711" s="142"/>
      <c r="AQ711" s="142"/>
      <c r="AR711" s="142"/>
      <c r="AS711" s="142"/>
      <c r="AT711" s="142"/>
      <c r="AU711" s="141"/>
      <c r="AV711" s="142"/>
      <c r="AW711" s="142"/>
      <c r="AX711" s="141"/>
      <c r="AY711" s="14"/>
      <c r="AZ711" s="14"/>
      <c r="BA711" s="13" t="str">
        <f aca="false">IF(I711=0,"NSP","Exe")</f>
        <v>Exe</v>
      </c>
      <c r="BB711" s="6" t="s">
        <v>253</v>
      </c>
      <c r="BC711" s="20"/>
      <c r="BD711" s="14"/>
    </row>
    <row collapsed="false" customFormat="false" customHeight="false" hidden="false" ht="15" outlineLevel="0" r="712">
      <c r="B712" s="6" t="s">
        <v>82</v>
      </c>
      <c r="C712" s="6" t="e">
        <f aca="false">IF(B712&lt;&gt;B711,VLOOKUP(B712,#REF!!$A$1:$B$21,2)*1000+1,C711+1)</f>
        <v>#REF!</v>
      </c>
      <c r="D712" s="6" t="s">
        <v>250</v>
      </c>
      <c r="E712" s="6" t="s">
        <v>6895</v>
      </c>
      <c r="F712" s="8" t="s">
        <v>6896</v>
      </c>
      <c r="G712" s="17" t="n">
        <v>23.31</v>
      </c>
      <c r="H712" s="17" t="n">
        <v>19.48</v>
      </c>
      <c r="I712" s="17" t="n">
        <v>18.47</v>
      </c>
      <c r="J712" s="138" t="n">
        <v>202</v>
      </c>
      <c r="K712" s="6" t="s">
        <v>5367</v>
      </c>
      <c r="L712" s="6" t="n">
        <v>1</v>
      </c>
      <c r="M712" s="20"/>
      <c r="N712" s="14"/>
      <c r="O712" s="14"/>
      <c r="P712" s="14"/>
      <c r="Q712" s="14"/>
      <c r="R712" s="14"/>
      <c r="S712" s="14"/>
      <c r="T712" s="14"/>
      <c r="U712" s="14"/>
      <c r="V712" s="14"/>
      <c r="W712" s="14"/>
      <c r="X712" s="14"/>
      <c r="Y712" s="14"/>
      <c r="Z712" s="14"/>
      <c r="AA712" s="14"/>
      <c r="AB712" s="6" t="n">
        <v>1</v>
      </c>
      <c r="AC712" s="6" t="s">
        <v>286</v>
      </c>
      <c r="AD712" s="6" t="s">
        <v>5728</v>
      </c>
      <c r="AE712" s="14"/>
      <c r="AF712" s="14"/>
      <c r="AG712" s="14"/>
      <c r="AH712" s="14"/>
      <c r="AI712" s="10" t="n">
        <f aca="false">+H712-I712</f>
        <v>1.01</v>
      </c>
      <c r="AJ712" s="139" t="n">
        <f aca="false">+I712/H712</f>
        <v>0.948151950718686</v>
      </c>
      <c r="AK712" s="140" t="n">
        <f aca="false">IF(AB712&gt;=1,H712-I712,"on going")</f>
        <v>1.01</v>
      </c>
      <c r="AL712" s="2"/>
      <c r="AM712" s="142"/>
      <c r="AN712" s="142"/>
      <c r="AO712" s="142"/>
      <c r="AP712" s="142"/>
      <c r="AQ712" s="142"/>
      <c r="AR712" s="142"/>
      <c r="AS712" s="142"/>
      <c r="AT712" s="142"/>
      <c r="AU712" s="141"/>
      <c r="AV712" s="142"/>
      <c r="AW712" s="142"/>
      <c r="AX712" s="141"/>
      <c r="AY712" s="14"/>
      <c r="AZ712" s="14"/>
      <c r="BA712" s="13" t="str">
        <f aca="false">IF(I712=0,"NSP","Exe")</f>
        <v>Exe</v>
      </c>
      <c r="BB712" s="6" t="s">
        <v>253</v>
      </c>
      <c r="BC712" s="20"/>
      <c r="BD712" s="14"/>
    </row>
    <row collapsed="false" customFormat="false" customHeight="false" hidden="false" ht="15" outlineLevel="0" r="713">
      <c r="B713" s="6" t="s">
        <v>82</v>
      </c>
      <c r="C713" s="6" t="e">
        <f aca="false">IF(B713&lt;&gt;B712,VLOOKUP(B713,#REF!!$A$1:$B$21,2)*1000+1,C712+1)</f>
        <v>#REF!</v>
      </c>
      <c r="D713" s="6" t="s">
        <v>250</v>
      </c>
      <c r="E713" s="6" t="s">
        <v>6897</v>
      </c>
      <c r="F713" s="8" t="s">
        <v>6898</v>
      </c>
      <c r="G713" s="17" t="n">
        <v>27.36</v>
      </c>
      <c r="H713" s="17" t="n">
        <v>22.88</v>
      </c>
      <c r="I713" s="17" t="n">
        <v>11.14</v>
      </c>
      <c r="J713" s="138" t="n">
        <v>327</v>
      </c>
      <c r="K713" s="6" t="s">
        <v>5367</v>
      </c>
      <c r="L713" s="6" t="n">
        <v>1</v>
      </c>
      <c r="M713" s="20"/>
      <c r="N713" s="14"/>
      <c r="O713" s="14"/>
      <c r="P713" s="14"/>
      <c r="Q713" s="14"/>
      <c r="R713" s="14"/>
      <c r="S713" s="14"/>
      <c r="T713" s="14"/>
      <c r="U713" s="14"/>
      <c r="V713" s="14"/>
      <c r="W713" s="14"/>
      <c r="X713" s="14"/>
      <c r="Y713" s="14"/>
      <c r="Z713" s="14"/>
      <c r="AA713" s="14"/>
      <c r="AB713" s="6" t="n">
        <v>1</v>
      </c>
      <c r="AC713" s="6" t="s">
        <v>286</v>
      </c>
      <c r="AD713" s="6" t="s">
        <v>5728</v>
      </c>
      <c r="AE713" s="14"/>
      <c r="AF713" s="14"/>
      <c r="AG713" s="14"/>
      <c r="AH713" s="14"/>
      <c r="AI713" s="10" t="n">
        <f aca="false">+H713-I713</f>
        <v>11.74</v>
      </c>
      <c r="AJ713" s="139" t="n">
        <f aca="false">+I713/H713</f>
        <v>0.486888111888112</v>
      </c>
      <c r="AK713" s="140" t="n">
        <f aca="false">IF(AB713&gt;=1,H713-I713,"on going")</f>
        <v>11.74</v>
      </c>
      <c r="AL713" s="2"/>
      <c r="AM713" s="142"/>
      <c r="AN713" s="142"/>
      <c r="AO713" s="142"/>
      <c r="AP713" s="142"/>
      <c r="AQ713" s="142"/>
      <c r="AR713" s="142"/>
      <c r="AS713" s="142"/>
      <c r="AT713" s="142"/>
      <c r="AU713" s="141"/>
      <c r="AV713" s="142"/>
      <c r="AW713" s="142"/>
      <c r="AX713" s="142"/>
      <c r="AY713" s="14"/>
      <c r="AZ713" s="14"/>
      <c r="BA713" s="13" t="str">
        <f aca="false">IF(I713=0,"NSP","Exe")</f>
        <v>Exe</v>
      </c>
      <c r="BB713" s="6" t="s">
        <v>253</v>
      </c>
      <c r="BC713" s="20"/>
      <c r="BD713" s="14"/>
    </row>
    <row collapsed="false" customFormat="false" customHeight="false" hidden="false" ht="15" outlineLevel="0" r="714">
      <c r="B714" s="6" t="s">
        <v>82</v>
      </c>
      <c r="C714" s="6" t="e">
        <f aca="false">IF(B714&lt;&gt;B713,VLOOKUP(B714,#REF!!$A$1:$B$21,2)*1000+1,C713+1)</f>
        <v>#REF!</v>
      </c>
      <c r="D714" s="6" t="s">
        <v>250</v>
      </c>
      <c r="E714" s="6" t="s">
        <v>6899</v>
      </c>
      <c r="F714" s="8" t="s">
        <v>6900</v>
      </c>
      <c r="G714" s="17" t="n">
        <v>37.57</v>
      </c>
      <c r="H714" s="17" t="n">
        <v>31.41</v>
      </c>
      <c r="I714" s="17" t="n">
        <v>29.06</v>
      </c>
      <c r="J714" s="138" t="n">
        <v>273</v>
      </c>
      <c r="K714" s="6" t="s">
        <v>5367</v>
      </c>
      <c r="L714" s="6" t="n">
        <v>1</v>
      </c>
      <c r="M714" s="20"/>
      <c r="N714" s="14"/>
      <c r="O714" s="14"/>
      <c r="P714" s="14"/>
      <c r="Q714" s="14"/>
      <c r="R714" s="14"/>
      <c r="S714" s="14"/>
      <c r="T714" s="14"/>
      <c r="U714" s="14"/>
      <c r="V714" s="14"/>
      <c r="W714" s="14"/>
      <c r="X714" s="14"/>
      <c r="Y714" s="14"/>
      <c r="Z714" s="14"/>
      <c r="AA714" s="14"/>
      <c r="AB714" s="6" t="n">
        <v>1</v>
      </c>
      <c r="AC714" s="6" t="s">
        <v>286</v>
      </c>
      <c r="AD714" s="6" t="s">
        <v>5728</v>
      </c>
      <c r="AE714" s="14"/>
      <c r="AF714" s="14"/>
      <c r="AG714" s="14"/>
      <c r="AH714" s="14"/>
      <c r="AI714" s="10" t="n">
        <f aca="false">+H714-I714</f>
        <v>2.35</v>
      </c>
      <c r="AJ714" s="139" t="n">
        <f aca="false">+I714/H714</f>
        <v>0.925183062718879</v>
      </c>
      <c r="AK714" s="140" t="n">
        <f aca="false">IF(AB714&gt;=1,H714-I714,"on going")</f>
        <v>2.35</v>
      </c>
      <c r="AL714" s="2"/>
      <c r="AM714" s="142"/>
      <c r="AN714" s="142"/>
      <c r="AO714" s="142"/>
      <c r="AP714" s="142"/>
      <c r="AQ714" s="142"/>
      <c r="AR714" s="142"/>
      <c r="AS714" s="142"/>
      <c r="AT714" s="142"/>
      <c r="AU714" s="141"/>
      <c r="AV714" s="142"/>
      <c r="AW714" s="142"/>
      <c r="AX714" s="142"/>
      <c r="AY714" s="14"/>
      <c r="AZ714" s="14"/>
      <c r="BA714" s="13" t="str">
        <f aca="false">IF(I714=0,"NSP","Exe")</f>
        <v>Exe</v>
      </c>
      <c r="BB714" s="6" t="s">
        <v>253</v>
      </c>
      <c r="BC714" s="20"/>
      <c r="BD714" s="14"/>
    </row>
    <row collapsed="false" customFormat="false" customHeight="false" hidden="false" ht="15" outlineLevel="0" r="715">
      <c r="B715" s="6" t="s">
        <v>82</v>
      </c>
      <c r="C715" s="6" t="e">
        <f aca="false">IF(B715&lt;&gt;B714,VLOOKUP(B715,#REF!!$A$1:$B$21,2)*1000+1,C714+1)</f>
        <v>#REF!</v>
      </c>
      <c r="D715" s="6" t="s">
        <v>250</v>
      </c>
      <c r="E715" s="6" t="s">
        <v>6901</v>
      </c>
      <c r="F715" s="8" t="s">
        <v>6902</v>
      </c>
      <c r="G715" s="17" t="n">
        <v>34.64</v>
      </c>
      <c r="H715" s="17" t="n">
        <v>28.96</v>
      </c>
      <c r="I715" s="17" t="n">
        <v>21.13</v>
      </c>
      <c r="J715" s="138" t="n">
        <v>259</v>
      </c>
      <c r="K715" s="6" t="s">
        <v>5367</v>
      </c>
      <c r="L715" s="6" t="n">
        <v>1</v>
      </c>
      <c r="M715" s="20"/>
      <c r="N715" s="14"/>
      <c r="O715" s="14"/>
      <c r="P715" s="14"/>
      <c r="Q715" s="14"/>
      <c r="R715" s="14"/>
      <c r="S715" s="14"/>
      <c r="T715" s="14"/>
      <c r="U715" s="14"/>
      <c r="V715" s="14"/>
      <c r="W715" s="14"/>
      <c r="X715" s="14"/>
      <c r="Y715" s="14"/>
      <c r="Z715" s="14"/>
      <c r="AA715" s="14"/>
      <c r="AB715" s="6" t="n">
        <v>1</v>
      </c>
      <c r="AC715" s="6" t="s">
        <v>286</v>
      </c>
      <c r="AD715" s="6" t="s">
        <v>5728</v>
      </c>
      <c r="AE715" s="14"/>
      <c r="AF715" s="14"/>
      <c r="AG715" s="14"/>
      <c r="AH715" s="14"/>
      <c r="AI715" s="10" t="n">
        <f aca="false">+H715-I715</f>
        <v>7.83</v>
      </c>
      <c r="AJ715" s="139" t="n">
        <f aca="false">+I715/H715</f>
        <v>0.729627071823204</v>
      </c>
      <c r="AK715" s="140" t="n">
        <f aca="false">IF(AB715&gt;=1,H715-I715,"on going")</f>
        <v>7.83</v>
      </c>
      <c r="AL715" s="2"/>
      <c r="AM715" s="142"/>
      <c r="AN715" s="142"/>
      <c r="AO715" s="142"/>
      <c r="AP715" s="142"/>
      <c r="AQ715" s="142"/>
      <c r="AR715" s="142"/>
      <c r="AS715" s="142"/>
      <c r="AT715" s="142"/>
      <c r="AU715" s="142"/>
      <c r="AV715" s="142"/>
      <c r="AW715" s="142"/>
      <c r="AX715" s="142"/>
      <c r="AY715" s="14"/>
      <c r="AZ715" s="14"/>
      <c r="BA715" s="13" t="str">
        <f aca="false">IF(I715=0,"NSP","Exe")</f>
        <v>Exe</v>
      </c>
      <c r="BB715" s="6" t="s">
        <v>253</v>
      </c>
      <c r="BC715" s="20"/>
      <c r="BD715" s="14"/>
    </row>
    <row collapsed="false" customFormat="false" customHeight="false" hidden="false" ht="15" outlineLevel="0" r="716">
      <c r="B716" s="6" t="s">
        <v>82</v>
      </c>
      <c r="C716" s="6" t="e">
        <f aca="false">IF(B716&lt;&gt;B715,VLOOKUP(B716,#REF!!$A$1:$B$21,2)*1000+1,C715+1)</f>
        <v>#REF!</v>
      </c>
      <c r="D716" s="6" t="s">
        <v>250</v>
      </c>
      <c r="E716" s="6" t="s">
        <v>6903</v>
      </c>
      <c r="F716" s="8" t="s">
        <v>6904</v>
      </c>
      <c r="G716" s="17" t="n">
        <v>25.86</v>
      </c>
      <c r="H716" s="17" t="n">
        <v>21.62</v>
      </c>
      <c r="I716" s="17" t="n">
        <v>9.71</v>
      </c>
      <c r="J716" s="138" t="n">
        <v>127</v>
      </c>
      <c r="K716" s="6" t="s">
        <v>5367</v>
      </c>
      <c r="L716" s="6" t="n">
        <v>1</v>
      </c>
      <c r="M716" s="20"/>
      <c r="N716" s="14"/>
      <c r="O716" s="14"/>
      <c r="P716" s="14"/>
      <c r="Q716" s="14"/>
      <c r="R716" s="14"/>
      <c r="S716" s="14"/>
      <c r="T716" s="14"/>
      <c r="U716" s="14"/>
      <c r="V716" s="14"/>
      <c r="W716" s="14"/>
      <c r="X716" s="14"/>
      <c r="Y716" s="14"/>
      <c r="Z716" s="14"/>
      <c r="AA716" s="14"/>
      <c r="AB716" s="6" t="n">
        <v>1</v>
      </c>
      <c r="AC716" s="6" t="s">
        <v>286</v>
      </c>
      <c r="AD716" s="6" t="s">
        <v>5728</v>
      </c>
      <c r="AE716" s="14"/>
      <c r="AF716" s="14"/>
      <c r="AG716" s="14"/>
      <c r="AH716" s="14"/>
      <c r="AI716" s="10" t="n">
        <f aca="false">+H716-I716</f>
        <v>11.91</v>
      </c>
      <c r="AJ716" s="139" t="n">
        <f aca="false">+I716/H716</f>
        <v>0.449121184088807</v>
      </c>
      <c r="AK716" s="140" t="n">
        <f aca="false">IF(AB716&gt;=1,H716-I716,"on going")</f>
        <v>11.91</v>
      </c>
      <c r="AL716" s="2"/>
      <c r="AM716" s="142"/>
      <c r="AN716" s="142"/>
      <c r="AO716" s="142"/>
      <c r="AP716" s="142"/>
      <c r="AQ716" s="142"/>
      <c r="AR716" s="142"/>
      <c r="AS716" s="142"/>
      <c r="AT716" s="142"/>
      <c r="AU716" s="150"/>
      <c r="AV716" s="150"/>
      <c r="AW716" s="150"/>
      <c r="AX716" s="150"/>
      <c r="AY716" s="14"/>
      <c r="AZ716" s="11"/>
      <c r="BA716" s="13" t="str">
        <f aca="false">IF(I716=0,"NSP","Exe")</f>
        <v>Exe</v>
      </c>
      <c r="BB716" s="6" t="s">
        <v>253</v>
      </c>
      <c r="BC716" s="20"/>
      <c r="BD716" s="11"/>
    </row>
    <row collapsed="false" customFormat="false" customHeight="false" hidden="false" ht="15" outlineLevel="0" r="717">
      <c r="B717" s="6" t="s">
        <v>82</v>
      </c>
      <c r="C717" s="6" t="e">
        <f aca="false">IF(B717&lt;&gt;B716,VLOOKUP(B717,#REF!!$A$1:$B$21,2)*1000+1,C716+1)</f>
        <v>#REF!</v>
      </c>
      <c r="D717" s="6" t="s">
        <v>250</v>
      </c>
      <c r="E717" s="6" t="s">
        <v>6905</v>
      </c>
      <c r="F717" s="8" t="s">
        <v>6906</v>
      </c>
      <c r="G717" s="17" t="n">
        <v>36.4</v>
      </c>
      <c r="H717" s="17" t="n">
        <v>30.43</v>
      </c>
      <c r="I717" s="17" t="n">
        <v>29.65</v>
      </c>
      <c r="J717" s="138" t="n">
        <v>397</v>
      </c>
      <c r="K717" s="6" t="s">
        <v>5367</v>
      </c>
      <c r="L717" s="6" t="n">
        <v>1</v>
      </c>
      <c r="M717" s="20"/>
      <c r="N717" s="14"/>
      <c r="O717" s="14"/>
      <c r="P717" s="14"/>
      <c r="Q717" s="14"/>
      <c r="R717" s="14"/>
      <c r="S717" s="14"/>
      <c r="T717" s="14"/>
      <c r="U717" s="14"/>
      <c r="V717" s="14"/>
      <c r="W717" s="14"/>
      <c r="X717" s="14"/>
      <c r="Y717" s="14"/>
      <c r="Z717" s="14"/>
      <c r="AA717" s="14"/>
      <c r="AB717" s="6" t="n">
        <v>1</v>
      </c>
      <c r="AC717" s="6" t="s">
        <v>286</v>
      </c>
      <c r="AD717" s="6" t="s">
        <v>5728</v>
      </c>
      <c r="AE717" s="14"/>
      <c r="AF717" s="14"/>
      <c r="AG717" s="14"/>
      <c r="AH717" s="14"/>
      <c r="AI717" s="10" t="n">
        <f aca="false">+H717-I717</f>
        <v>0.780000000000001</v>
      </c>
      <c r="AJ717" s="139" t="n">
        <f aca="false">+I717/H717</f>
        <v>0.974367400591521</v>
      </c>
      <c r="AK717" s="140" t="n">
        <f aca="false">IF(AB717&gt;=1,H717-I717,"on going")</f>
        <v>0.780000000000001</v>
      </c>
      <c r="AL717" s="2"/>
      <c r="AM717" s="142"/>
      <c r="AN717" s="142"/>
      <c r="AO717" s="142"/>
      <c r="AP717" s="142"/>
      <c r="AQ717" s="142"/>
      <c r="AR717" s="142"/>
      <c r="AS717" s="142"/>
      <c r="AT717" s="142"/>
      <c r="AU717" s="141"/>
      <c r="AV717" s="150"/>
      <c r="AW717" s="150"/>
      <c r="AX717" s="150"/>
      <c r="AY717" s="14"/>
      <c r="AZ717" s="11"/>
      <c r="BA717" s="13" t="str">
        <f aca="false">IF(I717=0,"NSP","Exe")</f>
        <v>Exe</v>
      </c>
      <c r="BB717" s="6" t="s">
        <v>253</v>
      </c>
      <c r="BC717" s="20"/>
      <c r="BD717" s="11"/>
    </row>
    <row collapsed="false" customFormat="false" customHeight="false" hidden="false" ht="15" outlineLevel="0" r="718">
      <c r="B718" s="6" t="s">
        <v>82</v>
      </c>
      <c r="C718" s="6" t="e">
        <f aca="false">IF(B718&lt;&gt;B717,VLOOKUP(B718,#REF!!$A$1:$B$21,2)*1000+1,C717+1)</f>
        <v>#REF!</v>
      </c>
      <c r="D718" s="6" t="s">
        <v>250</v>
      </c>
      <c r="E718" s="6" t="s">
        <v>6907</v>
      </c>
      <c r="F718" s="8" t="s">
        <v>6908</v>
      </c>
      <c r="G718" s="17" t="n">
        <v>53.38</v>
      </c>
      <c r="H718" s="17" t="n">
        <v>44.62</v>
      </c>
      <c r="I718" s="17" t="n">
        <v>44.62</v>
      </c>
      <c r="J718" s="138" t="n">
        <v>490</v>
      </c>
      <c r="K718" s="6" t="s">
        <v>5367</v>
      </c>
      <c r="L718" s="6" t="n">
        <v>1</v>
      </c>
      <c r="M718" s="20"/>
      <c r="N718" s="14"/>
      <c r="O718" s="14"/>
      <c r="P718" s="14"/>
      <c r="Q718" s="14"/>
      <c r="R718" s="14"/>
      <c r="S718" s="14"/>
      <c r="T718" s="14"/>
      <c r="U718" s="14"/>
      <c r="V718" s="14"/>
      <c r="W718" s="14"/>
      <c r="X718" s="14"/>
      <c r="Y718" s="14"/>
      <c r="Z718" s="14"/>
      <c r="AA718" s="14"/>
      <c r="AB718" s="6" t="n">
        <v>1</v>
      </c>
      <c r="AC718" s="6" t="s">
        <v>286</v>
      </c>
      <c r="AD718" s="6" t="s">
        <v>5728</v>
      </c>
      <c r="AE718" s="14"/>
      <c r="AF718" s="14"/>
      <c r="AG718" s="14"/>
      <c r="AH718" s="14"/>
      <c r="AI718" s="10" t="n">
        <f aca="false">+H718-I718</f>
        <v>0</v>
      </c>
      <c r="AJ718" s="139" t="n">
        <f aca="false">+I718/H718</f>
        <v>1</v>
      </c>
      <c r="AK718" s="140" t="n">
        <f aca="false">IF(AB718&gt;=1,H718-I718,"on going")</f>
        <v>0</v>
      </c>
      <c r="AL718" s="2"/>
      <c r="AM718" s="142"/>
      <c r="AN718" s="142"/>
      <c r="AO718" s="142"/>
      <c r="AP718" s="142"/>
      <c r="AQ718" s="142"/>
      <c r="AR718" s="142"/>
      <c r="AS718" s="142"/>
      <c r="AT718" s="142"/>
      <c r="AU718" s="141"/>
      <c r="AV718" s="150"/>
      <c r="AW718" s="150"/>
      <c r="AX718" s="150"/>
      <c r="AY718" s="14"/>
      <c r="AZ718" s="11"/>
      <c r="BA718" s="13" t="str">
        <f aca="false">IF(I718=0,"NSP","Exe")</f>
        <v>Exe</v>
      </c>
      <c r="BB718" s="6" t="s">
        <v>253</v>
      </c>
      <c r="BC718" s="20"/>
      <c r="BD718" s="11"/>
    </row>
    <row collapsed="false" customFormat="false" customHeight="false" hidden="false" ht="15" outlineLevel="0" r="719">
      <c r="B719" s="6" t="s">
        <v>78</v>
      </c>
      <c r="C719" s="6" t="e">
        <f aca="false">IF(B719&lt;&gt;B718,VLOOKUP(B719,#REF!!$A$1:$B$21,2)*1000+1,C718+1)</f>
        <v>#REF!</v>
      </c>
      <c r="D719" s="6" t="s">
        <v>250</v>
      </c>
      <c r="E719" s="6" t="s">
        <v>6909</v>
      </c>
      <c r="F719" s="8" t="s">
        <v>6910</v>
      </c>
      <c r="G719" s="17" t="n">
        <v>97.86</v>
      </c>
      <c r="H719" s="17" t="n">
        <v>81.81</v>
      </c>
      <c r="I719" s="17" t="n">
        <v>68.81</v>
      </c>
      <c r="J719" s="138" t="n">
        <v>520</v>
      </c>
      <c r="K719" s="6" t="s">
        <v>5367</v>
      </c>
      <c r="L719" s="6" t="n">
        <v>1</v>
      </c>
      <c r="M719" s="20"/>
      <c r="N719" s="14"/>
      <c r="O719" s="14"/>
      <c r="P719" s="14"/>
      <c r="Q719" s="14"/>
      <c r="R719" s="14"/>
      <c r="S719" s="14"/>
      <c r="T719" s="14"/>
      <c r="U719" s="14"/>
      <c r="V719" s="14"/>
      <c r="W719" s="14"/>
      <c r="X719" s="14"/>
      <c r="Y719" s="14"/>
      <c r="Z719" s="14"/>
      <c r="AA719" s="14"/>
      <c r="AB719" s="6" t="n">
        <v>1</v>
      </c>
      <c r="AC719" s="6" t="s">
        <v>286</v>
      </c>
      <c r="AD719" s="6" t="s">
        <v>5728</v>
      </c>
      <c r="AE719" s="14"/>
      <c r="AF719" s="14"/>
      <c r="AG719" s="14"/>
      <c r="AH719" s="14"/>
      <c r="AI719" s="10" t="n">
        <f aca="false">+H719-I719</f>
        <v>13</v>
      </c>
      <c r="AJ719" s="139" t="n">
        <f aca="false">+I719/H719</f>
        <v>0.841095220633174</v>
      </c>
      <c r="AK719" s="140" t="n">
        <f aca="false">IF(AB719&gt;=1,H719-I719,"on going")</f>
        <v>13</v>
      </c>
      <c r="AL719" s="2"/>
      <c r="AM719" s="142"/>
      <c r="AN719" s="142"/>
      <c r="AO719" s="142"/>
      <c r="AP719" s="141"/>
      <c r="AQ719" s="142"/>
      <c r="AR719" s="142"/>
      <c r="AS719" s="141"/>
      <c r="AT719" s="141"/>
      <c r="AU719" s="142"/>
      <c r="AV719" s="141"/>
      <c r="AW719" s="141"/>
      <c r="AX719" s="141"/>
      <c r="AY719" s="14"/>
      <c r="AZ719" s="14"/>
      <c r="BA719" s="13" t="str">
        <f aca="false">IF(I719=0,"NSP","Exe")</f>
        <v>Exe</v>
      </c>
      <c r="BB719" s="6" t="s">
        <v>253</v>
      </c>
      <c r="BC719" s="20"/>
      <c r="BD719" s="14"/>
    </row>
    <row collapsed="false" customFormat="false" customHeight="false" hidden="false" ht="15" outlineLevel="0" r="720">
      <c r="B720" s="6" t="s">
        <v>78</v>
      </c>
      <c r="C720" s="6" t="e">
        <f aca="false">IF(B720&lt;&gt;B719,VLOOKUP(B720,#REF!!$A$1:$B$21,2)*1000+1,C719+1)</f>
        <v>#REF!</v>
      </c>
      <c r="D720" s="6" t="s">
        <v>250</v>
      </c>
      <c r="E720" s="6" t="s">
        <v>6911</v>
      </c>
      <c r="F720" s="8" t="s">
        <v>6912</v>
      </c>
      <c r="G720" s="17" t="n">
        <v>45.41</v>
      </c>
      <c r="H720" s="17" t="n">
        <v>37.96</v>
      </c>
      <c r="I720" s="17" t="n">
        <v>35.86</v>
      </c>
      <c r="J720" s="138" t="n">
        <v>344</v>
      </c>
      <c r="K720" s="6" t="s">
        <v>5367</v>
      </c>
      <c r="L720" s="6" t="n">
        <v>1</v>
      </c>
      <c r="M720" s="20"/>
      <c r="N720" s="14"/>
      <c r="O720" s="14"/>
      <c r="P720" s="14"/>
      <c r="Q720" s="14"/>
      <c r="R720" s="14"/>
      <c r="S720" s="14"/>
      <c r="T720" s="14"/>
      <c r="U720" s="14"/>
      <c r="V720" s="14"/>
      <c r="W720" s="14"/>
      <c r="X720" s="14"/>
      <c r="Y720" s="14"/>
      <c r="Z720" s="14"/>
      <c r="AA720" s="14"/>
      <c r="AB720" s="6" t="n">
        <v>1</v>
      </c>
      <c r="AC720" s="6" t="s">
        <v>286</v>
      </c>
      <c r="AD720" s="6" t="s">
        <v>5728</v>
      </c>
      <c r="AE720" s="14"/>
      <c r="AF720" s="14"/>
      <c r="AG720" s="14"/>
      <c r="AH720" s="14"/>
      <c r="AI720" s="10" t="n">
        <f aca="false">+H720-I720</f>
        <v>2.1</v>
      </c>
      <c r="AJ720" s="139" t="n">
        <f aca="false">+I720/H720</f>
        <v>0.944678609062171</v>
      </c>
      <c r="AK720" s="140" t="n">
        <f aca="false">IF(AB720&gt;=1,H720-I720,"on going")</f>
        <v>2.1</v>
      </c>
      <c r="AL720" s="2"/>
      <c r="AM720" s="142"/>
      <c r="AN720" s="142"/>
      <c r="AO720" s="142"/>
      <c r="AP720" s="141"/>
      <c r="AQ720" s="142"/>
      <c r="AR720" s="142"/>
      <c r="AS720" s="141"/>
      <c r="AT720" s="141"/>
      <c r="AU720" s="142"/>
      <c r="AV720" s="141"/>
      <c r="AW720" s="141"/>
      <c r="AX720" s="141"/>
      <c r="AY720" s="14"/>
      <c r="AZ720" s="14"/>
      <c r="BA720" s="13" t="str">
        <f aca="false">IF(I720=0,"NSP","Exe")</f>
        <v>Exe</v>
      </c>
      <c r="BB720" s="6" t="s">
        <v>253</v>
      </c>
      <c r="BC720" s="20"/>
      <c r="BD720" s="14"/>
    </row>
    <row collapsed="false" customFormat="false" customHeight="false" hidden="false" ht="15" outlineLevel="0" r="721">
      <c r="B721" s="6" t="s">
        <v>78</v>
      </c>
      <c r="C721" s="6" t="e">
        <f aca="false">IF(B721&lt;&gt;B720,VLOOKUP(B721,#REF!!$A$1:$B$21,2)*1000+1,C720+1)</f>
        <v>#REF!</v>
      </c>
      <c r="D721" s="6" t="s">
        <v>250</v>
      </c>
      <c r="E721" s="6" t="s">
        <v>349</v>
      </c>
      <c r="F721" s="8" t="s">
        <v>350</v>
      </c>
      <c r="G721" s="17" t="n">
        <v>42.13</v>
      </c>
      <c r="H721" s="17" t="n">
        <v>35.22</v>
      </c>
      <c r="I721" s="17" t="n">
        <v>15.44</v>
      </c>
      <c r="J721" s="138" t="n">
        <v>363</v>
      </c>
      <c r="K721" s="6" t="s">
        <v>5367</v>
      </c>
      <c r="L721" s="6" t="n">
        <v>1</v>
      </c>
      <c r="M721" s="20"/>
      <c r="N721" s="14"/>
      <c r="O721" s="14"/>
      <c r="P721" s="14"/>
      <c r="Q721" s="14"/>
      <c r="R721" s="14"/>
      <c r="S721" s="14"/>
      <c r="T721" s="14"/>
      <c r="U721" s="14"/>
      <c r="V721" s="14"/>
      <c r="W721" s="14"/>
      <c r="X721" s="14"/>
      <c r="Y721" s="14"/>
      <c r="Z721" s="14"/>
      <c r="AA721" s="14"/>
      <c r="AB721" s="6"/>
      <c r="AC721" s="6" t="s">
        <v>286</v>
      </c>
      <c r="AD721" s="6" t="s">
        <v>5728</v>
      </c>
      <c r="AE721" s="14"/>
      <c r="AF721" s="14"/>
      <c r="AG721" s="14"/>
      <c r="AH721" s="14"/>
      <c r="AI721" s="10" t="n">
        <f aca="false">+H721-I721</f>
        <v>19.78</v>
      </c>
      <c r="AJ721" s="139" t="n">
        <f aca="false">+I721/H721</f>
        <v>0.438387279954571</v>
      </c>
      <c r="AK721" s="140" t="n">
        <f aca="false">IF(AB721&gt;=1,H721-I721,"on going")</f>
        <v>0</v>
      </c>
      <c r="AL721" s="2"/>
      <c r="AM721" s="142"/>
      <c r="AN721" s="142"/>
      <c r="AO721" s="142"/>
      <c r="AP721" s="141"/>
      <c r="AQ721" s="142"/>
      <c r="AR721" s="142"/>
      <c r="AS721" s="141"/>
      <c r="AT721" s="141"/>
      <c r="AU721" s="142"/>
      <c r="AV721" s="141"/>
      <c r="AW721" s="141"/>
      <c r="AX721" s="141"/>
      <c r="AY721" s="14"/>
      <c r="AZ721" s="14"/>
      <c r="BA721" s="13" t="str">
        <f aca="false">IF(I721=0,"NSP","Exe")</f>
        <v>Exe</v>
      </c>
      <c r="BB721" s="6" t="s">
        <v>253</v>
      </c>
      <c r="BC721" s="20"/>
      <c r="BD721" s="14"/>
    </row>
    <row collapsed="false" customFormat="false" customHeight="false" hidden="false" ht="15" outlineLevel="0" r="722">
      <c r="B722" s="6" t="s">
        <v>78</v>
      </c>
      <c r="C722" s="6" t="e">
        <f aca="false">IF(B722&lt;&gt;B721,VLOOKUP(B722,#REF!!$A$1:$B$21,2)*1000+1,C721+1)</f>
        <v>#REF!</v>
      </c>
      <c r="D722" s="6" t="s">
        <v>250</v>
      </c>
      <c r="E722" s="6" t="s">
        <v>6913</v>
      </c>
      <c r="F722" s="8" t="s">
        <v>6914</v>
      </c>
      <c r="G722" s="17" t="n">
        <v>21.76</v>
      </c>
      <c r="H722" s="17" t="n">
        <v>18.19</v>
      </c>
      <c r="I722" s="17" t="n">
        <v>18.19</v>
      </c>
      <c r="J722" s="138" t="n">
        <v>231</v>
      </c>
      <c r="K722" s="6" t="s">
        <v>5367</v>
      </c>
      <c r="L722" s="6" t="n">
        <v>1</v>
      </c>
      <c r="M722" s="20"/>
      <c r="N722" s="14"/>
      <c r="O722" s="14"/>
      <c r="P722" s="14"/>
      <c r="Q722" s="14"/>
      <c r="R722" s="14"/>
      <c r="S722" s="14"/>
      <c r="T722" s="14"/>
      <c r="U722" s="14"/>
      <c r="V722" s="14"/>
      <c r="W722" s="14"/>
      <c r="X722" s="14"/>
      <c r="Y722" s="14"/>
      <c r="Z722" s="14"/>
      <c r="AA722" s="14"/>
      <c r="AB722" s="6" t="n">
        <v>1</v>
      </c>
      <c r="AC722" s="6" t="s">
        <v>286</v>
      </c>
      <c r="AD722" s="6" t="s">
        <v>5728</v>
      </c>
      <c r="AE722" s="14"/>
      <c r="AF722" s="14"/>
      <c r="AG722" s="14"/>
      <c r="AH722" s="14"/>
      <c r="AI722" s="10" t="n">
        <f aca="false">+H722-I722</f>
        <v>0</v>
      </c>
      <c r="AJ722" s="139" t="n">
        <f aca="false">+I722/H722</f>
        <v>1</v>
      </c>
      <c r="AK722" s="140" t="n">
        <f aca="false">IF(AB722&gt;=1,H722-I722,"on going")</f>
        <v>0</v>
      </c>
      <c r="AL722" s="2"/>
      <c r="AM722" s="142"/>
      <c r="AN722" s="142"/>
      <c r="AO722" s="142"/>
      <c r="AP722" s="141"/>
      <c r="AQ722" s="142"/>
      <c r="AR722" s="142"/>
      <c r="AS722" s="141"/>
      <c r="AT722" s="141"/>
      <c r="AU722" s="142"/>
      <c r="AV722" s="141"/>
      <c r="AW722" s="141"/>
      <c r="AX722" s="141"/>
      <c r="AY722" s="14"/>
      <c r="AZ722" s="14"/>
      <c r="BA722" s="13" t="str">
        <f aca="false">IF(I722=0,"NSP","Exe")</f>
        <v>Exe</v>
      </c>
      <c r="BB722" s="6" t="s">
        <v>253</v>
      </c>
      <c r="BC722" s="20"/>
      <c r="BD722" s="14"/>
    </row>
    <row collapsed="false" customFormat="false" customHeight="false" hidden="false" ht="15" outlineLevel="0" r="723">
      <c r="B723" s="6" t="s">
        <v>82</v>
      </c>
      <c r="C723" s="6" t="e">
        <f aca="false">IF(B723&lt;&gt;B722,VLOOKUP(B723,#REF!!$A$1:$B$21,2)*1000+1,C722+1)</f>
        <v>#REF!</v>
      </c>
      <c r="D723" s="6" t="s">
        <v>250</v>
      </c>
      <c r="E723" s="6" t="s">
        <v>6915</v>
      </c>
      <c r="F723" s="8" t="s">
        <v>6916</v>
      </c>
      <c r="G723" s="17" t="n">
        <v>54.79</v>
      </c>
      <c r="H723" s="17" t="n">
        <v>45.81</v>
      </c>
      <c r="I723" s="17" t="n">
        <v>45.81</v>
      </c>
      <c r="J723" s="138" t="n">
        <v>342</v>
      </c>
      <c r="K723" s="6" t="s">
        <v>5367</v>
      </c>
      <c r="L723" s="6" t="n">
        <v>1</v>
      </c>
      <c r="M723" s="20"/>
      <c r="N723" s="14"/>
      <c r="O723" s="14"/>
      <c r="P723" s="14"/>
      <c r="Q723" s="14"/>
      <c r="R723" s="14"/>
      <c r="S723" s="14"/>
      <c r="T723" s="14"/>
      <c r="U723" s="14"/>
      <c r="V723" s="14"/>
      <c r="W723" s="14"/>
      <c r="X723" s="14"/>
      <c r="Y723" s="14"/>
      <c r="Z723" s="14"/>
      <c r="AA723" s="14"/>
      <c r="AB723" s="6" t="n">
        <v>1</v>
      </c>
      <c r="AC723" s="6" t="s">
        <v>286</v>
      </c>
      <c r="AD723" s="6" t="s">
        <v>5728</v>
      </c>
      <c r="AE723" s="14"/>
      <c r="AF723" s="14"/>
      <c r="AG723" s="14"/>
      <c r="AH723" s="14"/>
      <c r="AI723" s="10" t="n">
        <f aca="false">+H723-I723</f>
        <v>0</v>
      </c>
      <c r="AJ723" s="139" t="n">
        <f aca="false">+I723/H723</f>
        <v>1</v>
      </c>
      <c r="AK723" s="140" t="n">
        <f aca="false">IF(AB723&gt;=1,H723-I723,"on going")</f>
        <v>0</v>
      </c>
      <c r="AL723" s="2"/>
      <c r="AM723" s="142"/>
      <c r="AN723" s="142"/>
      <c r="AO723" s="142"/>
      <c r="AP723" s="142"/>
      <c r="AQ723" s="142"/>
      <c r="AR723" s="141"/>
      <c r="AS723" s="142"/>
      <c r="AT723" s="142"/>
      <c r="AU723" s="141"/>
      <c r="AV723" s="150"/>
      <c r="AW723" s="150"/>
      <c r="AX723" s="141"/>
      <c r="AY723" s="14"/>
      <c r="AZ723" s="14"/>
      <c r="BA723" s="13" t="str">
        <f aca="false">IF(I723=0,"NSP","Exe")</f>
        <v>Exe</v>
      </c>
      <c r="BB723" s="6" t="s">
        <v>253</v>
      </c>
      <c r="BC723" s="20"/>
      <c r="BD723" s="14"/>
    </row>
    <row collapsed="false" customFormat="false" customHeight="false" hidden="false" ht="15" outlineLevel="0" r="724">
      <c r="B724" s="6" t="s">
        <v>82</v>
      </c>
      <c r="C724" s="6" t="e">
        <f aca="false">IF(B724&lt;&gt;B723,VLOOKUP(B724,#REF!!$A$1:$B$21,2)*1000+1,C723+1)</f>
        <v>#REF!</v>
      </c>
      <c r="D724" s="6" t="s">
        <v>250</v>
      </c>
      <c r="E724" s="6" t="s">
        <v>6917</v>
      </c>
      <c r="F724" s="8" t="s">
        <v>6918</v>
      </c>
      <c r="G724" s="17" t="n">
        <v>33.81</v>
      </c>
      <c r="H724" s="17" t="n">
        <v>28.26</v>
      </c>
      <c r="I724" s="17" t="n">
        <v>25.2</v>
      </c>
      <c r="J724" s="138" t="n">
        <v>259</v>
      </c>
      <c r="K724" s="6" t="s">
        <v>5367</v>
      </c>
      <c r="L724" s="6" t="n">
        <v>1</v>
      </c>
      <c r="M724" s="20"/>
      <c r="N724" s="14"/>
      <c r="O724" s="14"/>
      <c r="P724" s="14"/>
      <c r="Q724" s="14"/>
      <c r="R724" s="14"/>
      <c r="S724" s="14"/>
      <c r="T724" s="14"/>
      <c r="U724" s="14"/>
      <c r="V724" s="14"/>
      <c r="W724" s="14"/>
      <c r="X724" s="14"/>
      <c r="Y724" s="14"/>
      <c r="Z724" s="14"/>
      <c r="AA724" s="14"/>
      <c r="AB724" s="6" t="n">
        <v>1</v>
      </c>
      <c r="AC724" s="6" t="s">
        <v>286</v>
      </c>
      <c r="AD724" s="6" t="s">
        <v>5728</v>
      </c>
      <c r="AE724" s="14"/>
      <c r="AF724" s="14"/>
      <c r="AG724" s="14"/>
      <c r="AH724" s="14"/>
      <c r="AI724" s="10" t="n">
        <f aca="false">+H724-I724</f>
        <v>3.06</v>
      </c>
      <c r="AJ724" s="139" t="n">
        <f aca="false">+I724/H724</f>
        <v>0.89171974522293</v>
      </c>
      <c r="AK724" s="140" t="n">
        <f aca="false">IF(AB724&gt;=1,H724-I724,"on going")</f>
        <v>3.06</v>
      </c>
      <c r="AL724" s="2"/>
      <c r="AM724" s="142"/>
      <c r="AN724" s="142"/>
      <c r="AO724" s="142"/>
      <c r="AP724" s="142"/>
      <c r="AQ724" s="150"/>
      <c r="AR724" s="141"/>
      <c r="AS724" s="188"/>
      <c r="AT724" s="188"/>
      <c r="AU724" s="141"/>
      <c r="AV724" s="156"/>
      <c r="AW724" s="156"/>
      <c r="AX724" s="141"/>
      <c r="AY724" s="14"/>
      <c r="AZ724" s="14"/>
      <c r="BA724" s="13" t="str">
        <f aca="false">IF(I724=0,"NSP","Exe")</f>
        <v>Exe</v>
      </c>
      <c r="BB724" s="6" t="s">
        <v>253</v>
      </c>
      <c r="BC724" s="20"/>
      <c r="BD724" s="14"/>
    </row>
    <row collapsed="false" customFormat="false" customHeight="false" hidden="false" ht="15" outlineLevel="0" r="725">
      <c r="B725" s="6" t="s">
        <v>82</v>
      </c>
      <c r="C725" s="6" t="e">
        <f aca="false">IF(B725&lt;&gt;B724,VLOOKUP(B725,#REF!!$A$1:$B$21,2)*1000+1,C724+1)</f>
        <v>#REF!</v>
      </c>
      <c r="D725" s="6" t="s">
        <v>250</v>
      </c>
      <c r="E725" s="6" t="s">
        <v>6919</v>
      </c>
      <c r="F725" s="8" t="s">
        <v>6920</v>
      </c>
      <c r="G725" s="17" t="n">
        <v>26.02</v>
      </c>
      <c r="H725" s="17" t="n">
        <v>21.76</v>
      </c>
      <c r="I725" s="17" t="n">
        <v>14.89</v>
      </c>
      <c r="J725" s="138" t="n">
        <v>262</v>
      </c>
      <c r="K725" s="6" t="s">
        <v>5367</v>
      </c>
      <c r="L725" s="6" t="n">
        <v>1</v>
      </c>
      <c r="M725" s="20"/>
      <c r="N725" s="14"/>
      <c r="O725" s="14"/>
      <c r="P725" s="14"/>
      <c r="Q725" s="14"/>
      <c r="R725" s="14"/>
      <c r="S725" s="14"/>
      <c r="T725" s="14"/>
      <c r="U725" s="14"/>
      <c r="V725" s="14"/>
      <c r="W725" s="14"/>
      <c r="X725" s="14"/>
      <c r="Y725" s="14"/>
      <c r="Z725" s="14"/>
      <c r="AA725" s="14"/>
      <c r="AB725" s="6" t="n">
        <v>1</v>
      </c>
      <c r="AC725" s="6" t="s">
        <v>286</v>
      </c>
      <c r="AD725" s="6" t="s">
        <v>5728</v>
      </c>
      <c r="AE725" s="14"/>
      <c r="AF725" s="14"/>
      <c r="AG725" s="14"/>
      <c r="AH725" s="14"/>
      <c r="AI725" s="10" t="n">
        <f aca="false">+H725-I725</f>
        <v>6.87</v>
      </c>
      <c r="AJ725" s="139" t="n">
        <f aca="false">+I725/H725</f>
        <v>0.684283088235294</v>
      </c>
      <c r="AK725" s="140" t="n">
        <f aca="false">IF(AB725&gt;=1,H725-I725,"on going")</f>
        <v>6.87</v>
      </c>
      <c r="AL725" s="2"/>
      <c r="AM725" s="142"/>
      <c r="AN725" s="142"/>
      <c r="AO725" s="142"/>
      <c r="AP725" s="142"/>
      <c r="AQ725" s="150"/>
      <c r="AR725" s="141"/>
      <c r="AS725" s="150"/>
      <c r="AT725" s="150"/>
      <c r="AU725" s="150"/>
      <c r="AV725" s="141"/>
      <c r="AW725" s="141"/>
      <c r="AX725" s="141"/>
      <c r="AY725" s="14"/>
      <c r="AZ725" s="14"/>
      <c r="BA725" s="13" t="str">
        <f aca="false">IF(I725=0,"NSP","Exe")</f>
        <v>Exe</v>
      </c>
      <c r="BB725" s="6" t="s">
        <v>253</v>
      </c>
      <c r="BC725" s="20"/>
      <c r="BD725" s="14"/>
    </row>
    <row collapsed="false" customFormat="false" customHeight="false" hidden="false" ht="15" outlineLevel="0" r="726">
      <c r="B726" s="6" t="s">
        <v>82</v>
      </c>
      <c r="C726" s="6" t="e">
        <f aca="false">IF(B726&lt;&gt;B725,VLOOKUP(B726,#REF!!$A$1:$B$21,2)*1000+1,C725+1)</f>
        <v>#REF!</v>
      </c>
      <c r="D726" s="6" t="s">
        <v>250</v>
      </c>
      <c r="E726" s="6" t="s">
        <v>6921</v>
      </c>
      <c r="F726" s="8" t="s">
        <v>6922</v>
      </c>
      <c r="G726" s="17" t="n">
        <v>37.75</v>
      </c>
      <c r="H726" s="17" t="n">
        <v>31.56</v>
      </c>
      <c r="I726" s="17" t="n">
        <v>28.62</v>
      </c>
      <c r="J726" s="138" t="n">
        <v>308</v>
      </c>
      <c r="K726" s="6" t="s">
        <v>5367</v>
      </c>
      <c r="L726" s="6" t="n">
        <v>1</v>
      </c>
      <c r="M726" s="20"/>
      <c r="N726" s="14"/>
      <c r="O726" s="14"/>
      <c r="P726" s="14"/>
      <c r="Q726" s="14"/>
      <c r="R726" s="14"/>
      <c r="S726" s="14"/>
      <c r="T726" s="14"/>
      <c r="U726" s="14"/>
      <c r="V726" s="14"/>
      <c r="W726" s="14"/>
      <c r="X726" s="14"/>
      <c r="Y726" s="14"/>
      <c r="Z726" s="14"/>
      <c r="AA726" s="14"/>
      <c r="AB726" s="6" t="n">
        <v>1</v>
      </c>
      <c r="AC726" s="6" t="s">
        <v>286</v>
      </c>
      <c r="AD726" s="6" t="s">
        <v>5728</v>
      </c>
      <c r="AE726" s="14"/>
      <c r="AF726" s="14"/>
      <c r="AG726" s="14"/>
      <c r="AH726" s="14"/>
      <c r="AI726" s="10" t="n">
        <f aca="false">+H726-I726</f>
        <v>2.94</v>
      </c>
      <c r="AJ726" s="139" t="n">
        <f aca="false">+I726/H726</f>
        <v>0.906844106463878</v>
      </c>
      <c r="AK726" s="140" t="n">
        <f aca="false">IF(AB726&gt;=1,H726-I726,"on going")</f>
        <v>2.94</v>
      </c>
      <c r="AL726" s="2"/>
      <c r="AM726" s="142"/>
      <c r="AN726" s="142"/>
      <c r="AO726" s="142"/>
      <c r="AP726" s="142"/>
      <c r="AQ726" s="150"/>
      <c r="AR726" s="141"/>
      <c r="AS726" s="150"/>
      <c r="AT726" s="150"/>
      <c r="AU726" s="150"/>
      <c r="AV726" s="141"/>
      <c r="AW726" s="141"/>
      <c r="AX726" s="141"/>
      <c r="AY726" s="14"/>
      <c r="AZ726" s="14"/>
      <c r="BA726" s="13" t="str">
        <f aca="false">IF(I726=0,"NSP","Exe")</f>
        <v>Exe</v>
      </c>
      <c r="BB726" s="6" t="s">
        <v>253</v>
      </c>
      <c r="BC726" s="20"/>
      <c r="BD726" s="14"/>
    </row>
    <row collapsed="false" customFormat="false" customHeight="false" hidden="false" ht="15" outlineLevel="0" r="727">
      <c r="B727" s="6" t="s">
        <v>82</v>
      </c>
      <c r="C727" s="6" t="e">
        <f aca="false">IF(B727&lt;&gt;B726,VLOOKUP(B727,#REF!!$A$1:$B$21,2)*1000+1,C726+1)</f>
        <v>#REF!</v>
      </c>
      <c r="D727" s="6" t="s">
        <v>250</v>
      </c>
      <c r="E727" s="6" t="s">
        <v>6923</v>
      </c>
      <c r="F727" s="8" t="s">
        <v>6924</v>
      </c>
      <c r="G727" s="17" t="n">
        <v>56.07</v>
      </c>
      <c r="H727" s="17" t="n">
        <v>46.87</v>
      </c>
      <c r="I727" s="17" t="n">
        <v>46.87</v>
      </c>
      <c r="J727" s="138" t="n">
        <v>363</v>
      </c>
      <c r="K727" s="6" t="s">
        <v>5367</v>
      </c>
      <c r="L727" s="6" t="n">
        <v>1</v>
      </c>
      <c r="M727" s="20"/>
      <c r="N727" s="14"/>
      <c r="O727" s="14"/>
      <c r="P727" s="14"/>
      <c r="Q727" s="14"/>
      <c r="R727" s="14"/>
      <c r="S727" s="14"/>
      <c r="T727" s="14"/>
      <c r="U727" s="14"/>
      <c r="V727" s="14"/>
      <c r="W727" s="14"/>
      <c r="X727" s="14"/>
      <c r="Y727" s="14"/>
      <c r="Z727" s="14"/>
      <c r="AA727" s="14"/>
      <c r="AB727" s="6" t="n">
        <v>1</v>
      </c>
      <c r="AC727" s="6" t="s">
        <v>286</v>
      </c>
      <c r="AD727" s="6" t="s">
        <v>5728</v>
      </c>
      <c r="AE727" s="14"/>
      <c r="AF727" s="14"/>
      <c r="AG727" s="14"/>
      <c r="AH727" s="14"/>
      <c r="AI727" s="10" t="n">
        <f aca="false">+H727-I727</f>
        <v>0</v>
      </c>
      <c r="AJ727" s="139" t="n">
        <f aca="false">+I727/H727</f>
        <v>1</v>
      </c>
      <c r="AK727" s="140" t="n">
        <f aca="false">IF(AB727&gt;=1,H727-I727,"on going")</f>
        <v>0</v>
      </c>
      <c r="AL727" s="2"/>
      <c r="AM727" s="142"/>
      <c r="AN727" s="142"/>
      <c r="AO727" s="142"/>
      <c r="AP727" s="142"/>
      <c r="AQ727" s="150"/>
      <c r="AR727" s="141"/>
      <c r="AS727" s="150"/>
      <c r="AT727" s="150"/>
      <c r="AU727" s="150"/>
      <c r="AV727" s="141"/>
      <c r="AW727" s="141"/>
      <c r="AX727" s="141"/>
      <c r="AY727" s="14"/>
      <c r="AZ727" s="14"/>
      <c r="BA727" s="13" t="str">
        <f aca="false">IF(I727=0,"NSP","Exe")</f>
        <v>Exe</v>
      </c>
      <c r="BB727" s="6" t="s">
        <v>253</v>
      </c>
      <c r="BC727" s="20"/>
      <c r="BD727" s="14"/>
    </row>
    <row collapsed="false" customFormat="false" customHeight="false" hidden="false" ht="15" outlineLevel="0" r="728">
      <c r="B728" s="6" t="s">
        <v>82</v>
      </c>
      <c r="C728" s="6" t="e">
        <f aca="false">IF(B728&lt;&gt;B727,VLOOKUP(B728,#REF!!$A$1:$B$21,2)*1000+1,C727+1)</f>
        <v>#REF!</v>
      </c>
      <c r="D728" s="6" t="s">
        <v>250</v>
      </c>
      <c r="E728" s="6" t="s">
        <v>6925</v>
      </c>
      <c r="F728" s="8" t="s">
        <v>6926</v>
      </c>
      <c r="G728" s="17" t="n">
        <v>72.62</v>
      </c>
      <c r="H728" s="17" t="n">
        <v>60.71</v>
      </c>
      <c r="I728" s="17" t="n">
        <v>60.71</v>
      </c>
      <c r="J728" s="138" t="n">
        <v>418</v>
      </c>
      <c r="K728" s="6" t="s">
        <v>5367</v>
      </c>
      <c r="L728" s="6" t="n">
        <v>1</v>
      </c>
      <c r="M728" s="20"/>
      <c r="N728" s="14"/>
      <c r="O728" s="14"/>
      <c r="P728" s="14"/>
      <c r="Q728" s="14"/>
      <c r="R728" s="14"/>
      <c r="S728" s="14"/>
      <c r="T728" s="14"/>
      <c r="U728" s="14"/>
      <c r="V728" s="14"/>
      <c r="W728" s="14"/>
      <c r="X728" s="14"/>
      <c r="Y728" s="14"/>
      <c r="Z728" s="14"/>
      <c r="AA728" s="14"/>
      <c r="AB728" s="6" t="n">
        <v>1</v>
      </c>
      <c r="AC728" s="6" t="s">
        <v>286</v>
      </c>
      <c r="AD728" s="6" t="s">
        <v>5728</v>
      </c>
      <c r="AE728" s="14"/>
      <c r="AF728" s="14"/>
      <c r="AG728" s="14"/>
      <c r="AH728" s="14"/>
      <c r="AI728" s="10" t="n">
        <f aca="false">+H728-I728</f>
        <v>0</v>
      </c>
      <c r="AJ728" s="139" t="n">
        <f aca="false">+I728/H728</f>
        <v>1</v>
      </c>
      <c r="AK728" s="140" t="n">
        <f aca="false">IF(AB728&gt;=1,H728-I728,"on going")</f>
        <v>0</v>
      </c>
      <c r="AL728" s="2"/>
      <c r="AM728" s="142"/>
      <c r="AN728" s="142"/>
      <c r="AO728" s="142"/>
      <c r="AP728" s="142"/>
      <c r="AQ728" s="150"/>
      <c r="AR728" s="141"/>
      <c r="AS728" s="150"/>
      <c r="AT728" s="150"/>
      <c r="AU728" s="150"/>
      <c r="AV728" s="141"/>
      <c r="AW728" s="141"/>
      <c r="AX728" s="142"/>
      <c r="AY728" s="14"/>
      <c r="AZ728" s="14"/>
      <c r="BA728" s="13" t="str">
        <f aca="false">IF(I728=0,"NSP","Exe")</f>
        <v>Exe</v>
      </c>
      <c r="BB728" s="6" t="s">
        <v>253</v>
      </c>
      <c r="BC728" s="20"/>
      <c r="BD728" s="14"/>
    </row>
    <row collapsed="false" customFormat="false" customHeight="false" hidden="false" ht="15" outlineLevel="0" r="729">
      <c r="B729" s="6" t="s">
        <v>82</v>
      </c>
      <c r="C729" s="6" t="e">
        <f aca="false">IF(B729&lt;&gt;B728,VLOOKUP(B729,#REF!!$A$1:$B$21,2)*1000+1,C728+1)</f>
        <v>#REF!</v>
      </c>
      <c r="D729" s="6" t="s">
        <v>250</v>
      </c>
      <c r="E729" s="6" t="s">
        <v>6927</v>
      </c>
      <c r="F729" s="8" t="s">
        <v>6928</v>
      </c>
      <c r="G729" s="17" t="n">
        <v>51.2</v>
      </c>
      <c r="H729" s="17" t="n">
        <v>42.81</v>
      </c>
      <c r="I729" s="17" t="n">
        <v>33.3</v>
      </c>
      <c r="J729" s="138" t="n">
        <v>317</v>
      </c>
      <c r="K729" s="6" t="s">
        <v>5367</v>
      </c>
      <c r="L729" s="6" t="n">
        <v>1</v>
      </c>
      <c r="M729" s="20"/>
      <c r="N729" s="14"/>
      <c r="O729" s="14"/>
      <c r="P729" s="14"/>
      <c r="Q729" s="14"/>
      <c r="R729" s="14"/>
      <c r="S729" s="14"/>
      <c r="T729" s="14"/>
      <c r="U729" s="14"/>
      <c r="V729" s="14"/>
      <c r="W729" s="14"/>
      <c r="X729" s="14"/>
      <c r="Y729" s="14"/>
      <c r="Z729" s="14"/>
      <c r="AA729" s="14"/>
      <c r="AB729" s="6" t="n">
        <v>1</v>
      </c>
      <c r="AC729" s="6" t="s">
        <v>286</v>
      </c>
      <c r="AD729" s="6" t="s">
        <v>5728</v>
      </c>
      <c r="AE729" s="14"/>
      <c r="AF729" s="14"/>
      <c r="AG729" s="14"/>
      <c r="AH729" s="14"/>
      <c r="AI729" s="10" t="n">
        <f aca="false">+H729-I729</f>
        <v>9.51000000000001</v>
      </c>
      <c r="AJ729" s="139" t="n">
        <f aca="false">+I729/H729</f>
        <v>0.777855641205326</v>
      </c>
      <c r="AK729" s="140" t="n">
        <f aca="false">IF(AB729&gt;=1,H729-I729,"on going")</f>
        <v>9.51000000000001</v>
      </c>
      <c r="AL729" s="2"/>
      <c r="AM729" s="142"/>
      <c r="AN729" s="142"/>
      <c r="AO729" s="142"/>
      <c r="AP729" s="142"/>
      <c r="AQ729" s="150"/>
      <c r="AR729" s="150"/>
      <c r="AS729" s="150"/>
      <c r="AT729" s="150"/>
      <c r="AU729" s="150"/>
      <c r="AV729" s="141"/>
      <c r="AW729" s="141"/>
      <c r="AX729" s="142"/>
      <c r="AY729" s="14"/>
      <c r="AZ729" s="14"/>
      <c r="BA729" s="13" t="str">
        <f aca="false">IF(I729=0,"NSP","Exe")</f>
        <v>Exe</v>
      </c>
      <c r="BB729" s="6" t="s">
        <v>253</v>
      </c>
      <c r="BC729" s="20"/>
      <c r="BD729" s="14"/>
    </row>
    <row collapsed="false" customFormat="false" customHeight="false" hidden="false" ht="15" outlineLevel="0" r="730">
      <c r="B730" s="6" t="s">
        <v>82</v>
      </c>
      <c r="C730" s="6" t="e">
        <f aca="false">IF(B730&lt;&gt;B729,VLOOKUP(B730,#REF!!$A$1:$B$21,2)*1000+1,C729+1)</f>
        <v>#REF!</v>
      </c>
      <c r="D730" s="6" t="s">
        <v>250</v>
      </c>
      <c r="E730" s="6" t="s">
        <v>6929</v>
      </c>
      <c r="F730" s="8" t="s">
        <v>6930</v>
      </c>
      <c r="G730" s="17" t="n">
        <v>23.49</v>
      </c>
      <c r="H730" s="17" t="n">
        <v>19.64</v>
      </c>
      <c r="I730" s="17" t="n">
        <v>16.08</v>
      </c>
      <c r="J730" s="138" t="n">
        <v>300</v>
      </c>
      <c r="K730" s="6" t="s">
        <v>5367</v>
      </c>
      <c r="L730" s="6" t="n">
        <v>1</v>
      </c>
      <c r="M730" s="20"/>
      <c r="N730" s="14"/>
      <c r="O730" s="14"/>
      <c r="P730" s="14"/>
      <c r="Q730" s="14"/>
      <c r="R730" s="14"/>
      <c r="S730" s="14"/>
      <c r="T730" s="14"/>
      <c r="U730" s="14"/>
      <c r="V730" s="14"/>
      <c r="W730" s="14"/>
      <c r="X730" s="14"/>
      <c r="Y730" s="14"/>
      <c r="Z730" s="14"/>
      <c r="AA730" s="14"/>
      <c r="AB730" s="6" t="n">
        <v>1</v>
      </c>
      <c r="AC730" s="6" t="s">
        <v>286</v>
      </c>
      <c r="AD730" s="6" t="s">
        <v>5728</v>
      </c>
      <c r="AE730" s="14"/>
      <c r="AF730" s="14"/>
      <c r="AG730" s="14"/>
      <c r="AH730" s="14"/>
      <c r="AI730" s="10" t="n">
        <f aca="false">+H730-I730</f>
        <v>3.56</v>
      </c>
      <c r="AJ730" s="139" t="n">
        <f aca="false">+I730/H730</f>
        <v>0.818737270875764</v>
      </c>
      <c r="AK730" s="140" t="n">
        <f aca="false">IF(AB730&gt;=1,H730-I730,"on going")</f>
        <v>3.56</v>
      </c>
      <c r="AL730" s="2"/>
      <c r="AM730" s="142"/>
      <c r="AN730" s="142"/>
      <c r="AO730" s="142"/>
      <c r="AP730" s="142"/>
      <c r="AQ730" s="150"/>
      <c r="AR730" s="150"/>
      <c r="AS730" s="150"/>
      <c r="AT730" s="150"/>
      <c r="AU730" s="150"/>
      <c r="AV730" s="141"/>
      <c r="AW730" s="141"/>
      <c r="AX730" s="150"/>
      <c r="AY730" s="14"/>
      <c r="AZ730" s="14"/>
      <c r="BA730" s="13" t="str">
        <f aca="false">IF(I730=0,"NSP","Exe")</f>
        <v>Exe</v>
      </c>
      <c r="BB730" s="6" t="s">
        <v>253</v>
      </c>
      <c r="BC730" s="20"/>
      <c r="BD730" s="14"/>
    </row>
    <row collapsed="false" customFormat="false" customHeight="false" hidden="false" ht="15" outlineLevel="0" r="731">
      <c r="B731" s="6" t="s">
        <v>82</v>
      </c>
      <c r="C731" s="6" t="e">
        <f aca="false">IF(B731&lt;&gt;B730,VLOOKUP(B731,#REF!!$A$1:$B$21,2)*1000+1,C730+1)</f>
        <v>#REF!</v>
      </c>
      <c r="D731" s="6" t="s">
        <v>250</v>
      </c>
      <c r="E731" s="6" t="s">
        <v>6931</v>
      </c>
      <c r="F731" s="8" t="s">
        <v>6932</v>
      </c>
      <c r="G731" s="17" t="n">
        <v>53.38</v>
      </c>
      <c r="H731" s="17" t="n">
        <v>44.62</v>
      </c>
      <c r="I731" s="17" t="n">
        <v>34.28</v>
      </c>
      <c r="J731" s="138" t="n">
        <v>337</v>
      </c>
      <c r="K731" s="6" t="s">
        <v>5367</v>
      </c>
      <c r="L731" s="6" t="n">
        <v>1</v>
      </c>
      <c r="M731" s="20"/>
      <c r="N731" s="14"/>
      <c r="O731" s="14"/>
      <c r="P731" s="14"/>
      <c r="Q731" s="14"/>
      <c r="R731" s="14"/>
      <c r="S731" s="14"/>
      <c r="T731" s="14"/>
      <c r="U731" s="14"/>
      <c r="V731" s="14"/>
      <c r="W731" s="14"/>
      <c r="X731" s="14"/>
      <c r="Y731" s="14"/>
      <c r="Z731" s="14"/>
      <c r="AA731" s="14"/>
      <c r="AB731" s="6" t="n">
        <v>1</v>
      </c>
      <c r="AC731" s="6" t="s">
        <v>286</v>
      </c>
      <c r="AD731" s="6" t="s">
        <v>5728</v>
      </c>
      <c r="AE731" s="14"/>
      <c r="AF731" s="14"/>
      <c r="AG731" s="14"/>
      <c r="AH731" s="14"/>
      <c r="AI731" s="10" t="n">
        <f aca="false">+H731-I731</f>
        <v>10.34</v>
      </c>
      <c r="AJ731" s="139" t="n">
        <f aca="false">+I731/H731</f>
        <v>0.768265351860152</v>
      </c>
      <c r="AK731" s="140" t="n">
        <f aca="false">IF(AB731&gt;=1,H731-I731,"on going")</f>
        <v>10.34</v>
      </c>
      <c r="AL731" s="2"/>
      <c r="AM731" s="142"/>
      <c r="AN731" s="142"/>
      <c r="AO731" s="142"/>
      <c r="AP731" s="142"/>
      <c r="AQ731" s="150"/>
      <c r="AR731" s="150"/>
      <c r="AS731" s="150"/>
      <c r="AT731" s="150"/>
      <c r="AU731" s="150"/>
      <c r="AV731" s="141"/>
      <c r="AW731" s="141"/>
      <c r="AX731" s="141"/>
      <c r="AY731" s="14"/>
      <c r="AZ731" s="14"/>
      <c r="BA731" s="13" t="str">
        <f aca="false">IF(I731=0,"NSP","Exe")</f>
        <v>Exe</v>
      </c>
      <c r="BB731" s="6" t="s">
        <v>253</v>
      </c>
      <c r="BC731" s="20"/>
      <c r="BD731" s="14"/>
    </row>
    <row collapsed="false" customFormat="false" customHeight="false" hidden="false" ht="15" outlineLevel="0" r="732">
      <c r="B732" s="6" t="s">
        <v>82</v>
      </c>
      <c r="C732" s="6" t="e">
        <f aca="false">IF(B732&lt;&gt;B731,VLOOKUP(B732,#REF!!$A$1:$B$21,2)*1000+1,C731+1)</f>
        <v>#REF!</v>
      </c>
      <c r="D732" s="6" t="s">
        <v>250</v>
      </c>
      <c r="E732" s="6" t="s">
        <v>6933</v>
      </c>
      <c r="F732" s="8" t="s">
        <v>6934</v>
      </c>
      <c r="G732" s="17" t="n">
        <v>62.28</v>
      </c>
      <c r="H732" s="17" t="n">
        <v>52.07</v>
      </c>
      <c r="I732" s="17" t="n">
        <v>6.88</v>
      </c>
      <c r="J732" s="138" t="n">
        <v>377</v>
      </c>
      <c r="K732" s="6" t="s">
        <v>5367</v>
      </c>
      <c r="L732" s="6" t="n">
        <v>1</v>
      </c>
      <c r="M732" s="20"/>
      <c r="N732" s="14"/>
      <c r="O732" s="14"/>
      <c r="P732" s="14"/>
      <c r="Q732" s="14"/>
      <c r="R732" s="14"/>
      <c r="S732" s="14"/>
      <c r="T732" s="14"/>
      <c r="U732" s="14"/>
      <c r="V732" s="14"/>
      <c r="W732" s="14"/>
      <c r="X732" s="14"/>
      <c r="Y732" s="14"/>
      <c r="Z732" s="14"/>
      <c r="AA732" s="14"/>
      <c r="AB732" s="6" t="n">
        <v>1</v>
      </c>
      <c r="AC732" s="6" t="s">
        <v>286</v>
      </c>
      <c r="AD732" s="6" t="s">
        <v>5728</v>
      </c>
      <c r="AE732" s="14"/>
      <c r="AF732" s="14"/>
      <c r="AG732" s="14"/>
      <c r="AH732" s="14"/>
      <c r="AI732" s="10" t="n">
        <f aca="false">+H732-I732</f>
        <v>45.19</v>
      </c>
      <c r="AJ732" s="139" t="n">
        <f aca="false">+I732/H732</f>
        <v>0.13212982523526</v>
      </c>
      <c r="AK732" s="140" t="n">
        <f aca="false">IF(AB732&gt;=1,H732-I732,"on going")</f>
        <v>45.19</v>
      </c>
      <c r="AL732" s="2"/>
      <c r="AM732" s="142"/>
      <c r="AN732" s="142"/>
      <c r="AO732" s="142"/>
      <c r="AP732" s="150"/>
      <c r="AQ732" s="150"/>
      <c r="AR732" s="150"/>
      <c r="AS732" s="150"/>
      <c r="AT732" s="150"/>
      <c r="AU732" s="150"/>
      <c r="AV732" s="141"/>
      <c r="AW732" s="141"/>
      <c r="AX732" s="141"/>
      <c r="AY732" s="14"/>
      <c r="AZ732" s="14"/>
      <c r="BA732" s="13" t="str">
        <f aca="false">IF(I732=0,"NSP","Exe")</f>
        <v>Exe</v>
      </c>
      <c r="BB732" s="6" t="s">
        <v>253</v>
      </c>
      <c r="BC732" s="20"/>
      <c r="BD732" s="14"/>
    </row>
    <row collapsed="false" customFormat="false" customHeight="false" hidden="false" ht="15" outlineLevel="0" r="733">
      <c r="B733" s="6" t="s">
        <v>82</v>
      </c>
      <c r="C733" s="6" t="e">
        <f aca="false">IF(B733&lt;&gt;B732,VLOOKUP(B733,#REF!!$A$1:$B$21,2)*1000+1,C732+1)</f>
        <v>#REF!</v>
      </c>
      <c r="D733" s="6" t="s">
        <v>250</v>
      </c>
      <c r="E733" s="6" t="s">
        <v>6935</v>
      </c>
      <c r="F733" s="8" t="s">
        <v>6936</v>
      </c>
      <c r="G733" s="17" t="n">
        <v>14.04</v>
      </c>
      <c r="H733" s="17" t="n">
        <v>11.73</v>
      </c>
      <c r="I733" s="17" t="n">
        <v>11.09</v>
      </c>
      <c r="J733" s="138" t="n">
        <v>253</v>
      </c>
      <c r="K733" s="6" t="s">
        <v>5367</v>
      </c>
      <c r="L733" s="6" t="n">
        <v>1</v>
      </c>
      <c r="M733" s="20"/>
      <c r="N733" s="14"/>
      <c r="O733" s="14"/>
      <c r="P733" s="14"/>
      <c r="Q733" s="14"/>
      <c r="R733" s="14"/>
      <c r="S733" s="14"/>
      <c r="T733" s="14"/>
      <c r="U733" s="14"/>
      <c r="V733" s="14"/>
      <c r="W733" s="14"/>
      <c r="X733" s="14"/>
      <c r="Y733" s="14"/>
      <c r="Z733" s="14"/>
      <c r="AA733" s="14"/>
      <c r="AB733" s="6" t="n">
        <v>1</v>
      </c>
      <c r="AC733" s="6" t="s">
        <v>286</v>
      </c>
      <c r="AD733" s="6" t="s">
        <v>5728</v>
      </c>
      <c r="AE733" s="14"/>
      <c r="AF733" s="14"/>
      <c r="AG733" s="14"/>
      <c r="AH733" s="14"/>
      <c r="AI733" s="10" t="n">
        <f aca="false">+H733-I733</f>
        <v>0.640000000000001</v>
      </c>
      <c r="AJ733" s="139" t="n">
        <f aca="false">+I733/H733</f>
        <v>0.945439045183291</v>
      </c>
      <c r="AK733" s="140" t="n">
        <f aca="false">IF(AB733&gt;=1,H733-I733,"on going")</f>
        <v>0.640000000000001</v>
      </c>
      <c r="AL733" s="2"/>
      <c r="AM733" s="142"/>
      <c r="AN733" s="142"/>
      <c r="AO733" s="150"/>
      <c r="AP733" s="150"/>
      <c r="AQ733" s="150"/>
      <c r="AR733" s="150"/>
      <c r="AS733" s="150"/>
      <c r="AT733" s="150"/>
      <c r="AU733" s="150"/>
      <c r="AV733" s="141"/>
      <c r="AW733" s="141"/>
      <c r="AX733" s="142"/>
      <c r="AY733" s="14"/>
      <c r="AZ733" s="14"/>
      <c r="BA733" s="13" t="str">
        <f aca="false">IF(I733=0,"NSP","Exe")</f>
        <v>Exe</v>
      </c>
      <c r="BB733" s="6" t="s">
        <v>253</v>
      </c>
      <c r="BC733" s="20"/>
      <c r="BD733" s="21"/>
    </row>
    <row collapsed="false" customFormat="false" customHeight="false" hidden="false" ht="15" outlineLevel="0" r="734">
      <c r="B734" s="6" t="s">
        <v>82</v>
      </c>
      <c r="C734" s="6" t="e">
        <f aca="false">IF(B734&lt;&gt;B733,VLOOKUP(B734,#REF!!$A$1:$B$21,2)*1000+1,C733+1)</f>
        <v>#REF!</v>
      </c>
      <c r="D734" s="6" t="s">
        <v>250</v>
      </c>
      <c r="E734" s="6" t="s">
        <v>6937</v>
      </c>
      <c r="F734" s="8" t="s">
        <v>6938</v>
      </c>
      <c r="G734" s="17" t="n">
        <v>23.22</v>
      </c>
      <c r="H734" s="17" t="n">
        <v>19.41</v>
      </c>
      <c r="I734" s="17" t="n">
        <v>17.87</v>
      </c>
      <c r="J734" s="138" t="n">
        <v>162</v>
      </c>
      <c r="K734" s="6" t="s">
        <v>5367</v>
      </c>
      <c r="L734" s="6" t="n">
        <v>1</v>
      </c>
      <c r="M734" s="20"/>
      <c r="N734" s="14"/>
      <c r="O734" s="14"/>
      <c r="P734" s="14"/>
      <c r="Q734" s="14"/>
      <c r="R734" s="14"/>
      <c r="S734" s="14"/>
      <c r="T734" s="14"/>
      <c r="U734" s="14"/>
      <c r="V734" s="14"/>
      <c r="W734" s="14"/>
      <c r="X734" s="14"/>
      <c r="Y734" s="14"/>
      <c r="Z734" s="14"/>
      <c r="AA734" s="14"/>
      <c r="AB734" s="6" t="n">
        <v>1</v>
      </c>
      <c r="AC734" s="6" t="s">
        <v>286</v>
      </c>
      <c r="AD734" s="6" t="s">
        <v>5728</v>
      </c>
      <c r="AE734" s="14"/>
      <c r="AF734" s="14"/>
      <c r="AG734" s="14"/>
      <c r="AH734" s="14"/>
      <c r="AI734" s="10" t="n">
        <f aca="false">+H734-I734</f>
        <v>1.54</v>
      </c>
      <c r="AJ734" s="139" t="n">
        <f aca="false">+I734/H734</f>
        <v>0.920659453889748</v>
      </c>
      <c r="AK734" s="140" t="n">
        <f aca="false">IF(AB734&gt;=1,H734-I734,"on going")</f>
        <v>1.54</v>
      </c>
      <c r="AL734" s="2"/>
      <c r="AM734" s="142"/>
      <c r="AN734" s="142"/>
      <c r="AO734" s="150"/>
      <c r="AP734" s="150"/>
      <c r="AQ734" s="150"/>
      <c r="AR734" s="150"/>
      <c r="AS734" s="150"/>
      <c r="AT734" s="150"/>
      <c r="AU734" s="150"/>
      <c r="AV734" s="141"/>
      <c r="AW734" s="141"/>
      <c r="AX734" s="142"/>
      <c r="AY734" s="14"/>
      <c r="AZ734" s="14"/>
      <c r="BA734" s="13" t="str">
        <f aca="false">IF(I734=0,"NSP","Exe")</f>
        <v>Exe</v>
      </c>
      <c r="BB734" s="6" t="s">
        <v>253</v>
      </c>
      <c r="BC734" s="20"/>
      <c r="BD734" s="21"/>
    </row>
    <row collapsed="false" customFormat="false" customHeight="false" hidden="false" ht="15" outlineLevel="0" r="735">
      <c r="B735" s="6" t="s">
        <v>82</v>
      </c>
      <c r="C735" s="6" t="e">
        <f aca="false">IF(B735&lt;&gt;B734,VLOOKUP(B735,#REF!!$A$1:$B$21,2)*1000+1,C734+1)</f>
        <v>#REF!</v>
      </c>
      <c r="D735" s="6" t="s">
        <v>250</v>
      </c>
      <c r="E735" s="6" t="s">
        <v>6939</v>
      </c>
      <c r="F735" s="8" t="s">
        <v>6940</v>
      </c>
      <c r="G735" s="17" t="n">
        <v>22.99</v>
      </c>
      <c r="H735" s="17" t="n">
        <v>19.22</v>
      </c>
      <c r="I735" s="17" t="n">
        <v>19.22</v>
      </c>
      <c r="J735" s="138" t="n">
        <v>250</v>
      </c>
      <c r="K735" s="6" t="s">
        <v>5367</v>
      </c>
      <c r="L735" s="6" t="n">
        <v>1</v>
      </c>
      <c r="M735" s="20"/>
      <c r="N735" s="14"/>
      <c r="O735" s="14"/>
      <c r="P735" s="14"/>
      <c r="Q735" s="14"/>
      <c r="R735" s="14"/>
      <c r="S735" s="14"/>
      <c r="T735" s="14"/>
      <c r="U735" s="14"/>
      <c r="V735" s="14"/>
      <c r="W735" s="14"/>
      <c r="X735" s="14"/>
      <c r="Y735" s="14"/>
      <c r="Z735" s="14"/>
      <c r="AA735" s="14"/>
      <c r="AB735" s="6" t="n">
        <v>1</v>
      </c>
      <c r="AC735" s="6" t="s">
        <v>286</v>
      </c>
      <c r="AD735" s="6" t="s">
        <v>5728</v>
      </c>
      <c r="AE735" s="14"/>
      <c r="AF735" s="14"/>
      <c r="AG735" s="14"/>
      <c r="AH735" s="14"/>
      <c r="AI735" s="10" t="n">
        <f aca="false">+H735-I735</f>
        <v>0</v>
      </c>
      <c r="AJ735" s="139" t="n">
        <f aca="false">+I735/H735</f>
        <v>1</v>
      </c>
      <c r="AK735" s="140" t="n">
        <f aca="false">IF(AB735&gt;=1,H735-I735,"on going")</f>
        <v>0</v>
      </c>
      <c r="AL735" s="2"/>
      <c r="AM735" s="142"/>
      <c r="AN735" s="142"/>
      <c r="AO735" s="150"/>
      <c r="AP735" s="150"/>
      <c r="AQ735" s="150"/>
      <c r="AR735" s="150"/>
      <c r="AS735" s="150"/>
      <c r="AT735" s="150"/>
      <c r="AU735" s="150"/>
      <c r="AV735" s="141"/>
      <c r="AW735" s="141"/>
      <c r="AX735" s="141"/>
      <c r="AY735" s="14"/>
      <c r="AZ735" s="14"/>
      <c r="BA735" s="13" t="str">
        <f aca="false">IF(I735=0,"NSP","Exe")</f>
        <v>Exe</v>
      </c>
      <c r="BB735" s="6" t="s">
        <v>253</v>
      </c>
      <c r="BC735" s="20"/>
      <c r="BD735" s="14"/>
    </row>
    <row collapsed="false" customFormat="false" customHeight="false" hidden="false" ht="15" outlineLevel="0" r="736">
      <c r="B736" s="6" t="s">
        <v>82</v>
      </c>
      <c r="C736" s="6" t="e">
        <f aca="false">IF(B736&lt;&gt;B735,VLOOKUP(B736,#REF!!$A$1:$B$21,2)*1000+1,C735+1)</f>
        <v>#REF!</v>
      </c>
      <c r="D736" s="6" t="s">
        <v>250</v>
      </c>
      <c r="E736" s="6" t="s">
        <v>6941</v>
      </c>
      <c r="F736" s="8" t="s">
        <v>6942</v>
      </c>
      <c r="G736" s="17" t="n">
        <v>44.01</v>
      </c>
      <c r="H736" s="17" t="n">
        <v>36.79</v>
      </c>
      <c r="I736" s="17" t="n">
        <v>36.79</v>
      </c>
      <c r="J736" s="138" t="n">
        <v>253</v>
      </c>
      <c r="K736" s="6" t="s">
        <v>5367</v>
      </c>
      <c r="L736" s="6" t="n">
        <v>1</v>
      </c>
      <c r="M736" s="20"/>
      <c r="N736" s="14"/>
      <c r="O736" s="14"/>
      <c r="P736" s="14"/>
      <c r="Q736" s="14"/>
      <c r="R736" s="14"/>
      <c r="S736" s="14"/>
      <c r="T736" s="14"/>
      <c r="U736" s="14"/>
      <c r="V736" s="14"/>
      <c r="W736" s="14"/>
      <c r="X736" s="14"/>
      <c r="Y736" s="14"/>
      <c r="Z736" s="14"/>
      <c r="AA736" s="14"/>
      <c r="AB736" s="6" t="n">
        <v>1</v>
      </c>
      <c r="AC736" s="6" t="s">
        <v>286</v>
      </c>
      <c r="AD736" s="6" t="s">
        <v>5728</v>
      </c>
      <c r="AE736" s="14"/>
      <c r="AF736" s="14"/>
      <c r="AG736" s="14"/>
      <c r="AH736" s="14"/>
      <c r="AI736" s="10" t="n">
        <f aca="false">+H736-I736</f>
        <v>0</v>
      </c>
      <c r="AJ736" s="139" t="n">
        <f aca="false">+I736/H736</f>
        <v>1</v>
      </c>
      <c r="AK736" s="140" t="n">
        <f aca="false">IF(AB736&gt;=1,H736-I736,"on going")</f>
        <v>0</v>
      </c>
      <c r="AL736" s="2"/>
      <c r="AM736" s="142"/>
      <c r="AN736" s="142"/>
      <c r="AO736" s="150"/>
      <c r="AP736" s="150"/>
      <c r="AQ736" s="150"/>
      <c r="AR736" s="150"/>
      <c r="AS736" s="150"/>
      <c r="AT736" s="150"/>
      <c r="AU736" s="150"/>
      <c r="AV736" s="141"/>
      <c r="AW736" s="141"/>
      <c r="AX736" s="141"/>
      <c r="AY736" s="14"/>
      <c r="AZ736" s="14"/>
      <c r="BA736" s="13" t="str">
        <f aca="false">IF(I736=0,"NSP","Exe")</f>
        <v>Exe</v>
      </c>
      <c r="BB736" s="6" t="s">
        <v>253</v>
      </c>
      <c r="BC736" s="20"/>
      <c r="BD736" s="14"/>
    </row>
    <row collapsed="false" customFormat="false" customHeight="false" hidden="false" ht="15" outlineLevel="0" r="737">
      <c r="B737" s="6" t="s">
        <v>82</v>
      </c>
      <c r="C737" s="6" t="e">
        <f aca="false">IF(B737&lt;&gt;B736,VLOOKUP(B737,#REF!!$A$1:$B$21,2)*1000+1,C736+1)</f>
        <v>#REF!</v>
      </c>
      <c r="D737" s="6" t="s">
        <v>250</v>
      </c>
      <c r="E737" s="6" t="s">
        <v>6943</v>
      </c>
      <c r="F737" s="8" t="s">
        <v>6944</v>
      </c>
      <c r="G737" s="17" t="n">
        <v>70.03</v>
      </c>
      <c r="H737" s="17" t="n">
        <v>58.55</v>
      </c>
      <c r="I737" s="17" t="n">
        <v>58.55</v>
      </c>
      <c r="J737" s="138" t="n">
        <v>253</v>
      </c>
      <c r="K737" s="6" t="s">
        <v>5367</v>
      </c>
      <c r="L737" s="6" t="n">
        <v>1</v>
      </c>
      <c r="M737" s="20"/>
      <c r="N737" s="14"/>
      <c r="O737" s="14"/>
      <c r="P737" s="14"/>
      <c r="Q737" s="14"/>
      <c r="R737" s="14"/>
      <c r="S737" s="14"/>
      <c r="T737" s="14"/>
      <c r="U737" s="14"/>
      <c r="V737" s="14"/>
      <c r="W737" s="14"/>
      <c r="X737" s="14"/>
      <c r="Y737" s="14"/>
      <c r="Z737" s="14"/>
      <c r="AA737" s="14"/>
      <c r="AB737" s="6" t="n">
        <v>1</v>
      </c>
      <c r="AC737" s="6" t="s">
        <v>286</v>
      </c>
      <c r="AD737" s="6" t="s">
        <v>5728</v>
      </c>
      <c r="AE737" s="14"/>
      <c r="AF737" s="14"/>
      <c r="AG737" s="14"/>
      <c r="AH737" s="14"/>
      <c r="AI737" s="10" t="n">
        <f aca="false">+H737-I737</f>
        <v>0</v>
      </c>
      <c r="AJ737" s="139" t="n">
        <f aca="false">+I737/H737</f>
        <v>1</v>
      </c>
      <c r="AK737" s="140" t="n">
        <f aca="false">IF(AB737&gt;=1,H737-I737,"on going")</f>
        <v>0</v>
      </c>
      <c r="AL737" s="2"/>
      <c r="AM737" s="142"/>
      <c r="AN737" s="142"/>
      <c r="AO737" s="150"/>
      <c r="AP737" s="150"/>
      <c r="AQ737" s="150"/>
      <c r="AR737" s="150"/>
      <c r="AS737" s="150"/>
      <c r="AT737" s="150"/>
      <c r="AU737" s="150"/>
      <c r="AV737" s="141"/>
      <c r="AW737" s="141"/>
      <c r="AX737" s="142"/>
      <c r="AY737" s="14"/>
      <c r="AZ737" s="14"/>
      <c r="BA737" s="13" t="str">
        <f aca="false">IF(I737=0,"NSP","Exe")</f>
        <v>Exe</v>
      </c>
      <c r="BB737" s="6" t="s">
        <v>253</v>
      </c>
      <c r="BC737" s="20"/>
      <c r="BD737" s="14"/>
    </row>
    <row collapsed="false" customFormat="false" customHeight="false" hidden="false" ht="15" outlineLevel="0" r="738">
      <c r="B738" s="6" t="s">
        <v>82</v>
      </c>
      <c r="C738" s="6" t="e">
        <f aca="false">IF(B738&lt;&gt;B737,VLOOKUP(B738,#REF!!$A$1:$B$21,2)*1000+1,C737+1)</f>
        <v>#REF!</v>
      </c>
      <c r="D738" s="6" t="s">
        <v>250</v>
      </c>
      <c r="E738" s="6" t="s">
        <v>6945</v>
      </c>
      <c r="F738" s="8" t="s">
        <v>6946</v>
      </c>
      <c r="G738" s="17" t="n">
        <v>22.39</v>
      </c>
      <c r="H738" s="17" t="n">
        <v>18.72</v>
      </c>
      <c r="I738" s="17" t="n">
        <v>18</v>
      </c>
      <c r="J738" s="138" t="n">
        <v>206</v>
      </c>
      <c r="K738" s="6" t="s">
        <v>5367</v>
      </c>
      <c r="L738" s="6" t="n">
        <v>1</v>
      </c>
      <c r="M738" s="20"/>
      <c r="N738" s="14"/>
      <c r="O738" s="14"/>
      <c r="P738" s="14"/>
      <c r="Q738" s="14"/>
      <c r="R738" s="14"/>
      <c r="S738" s="14"/>
      <c r="T738" s="14"/>
      <c r="U738" s="14"/>
      <c r="V738" s="14"/>
      <c r="W738" s="14"/>
      <c r="X738" s="14"/>
      <c r="Y738" s="14"/>
      <c r="Z738" s="14"/>
      <c r="AA738" s="14"/>
      <c r="AB738" s="6" t="n">
        <v>1</v>
      </c>
      <c r="AC738" s="6" t="s">
        <v>286</v>
      </c>
      <c r="AD738" s="6" t="s">
        <v>5728</v>
      </c>
      <c r="AE738" s="14"/>
      <c r="AF738" s="14"/>
      <c r="AG738" s="14"/>
      <c r="AH738" s="14"/>
      <c r="AI738" s="10" t="n">
        <f aca="false">+H738-I738</f>
        <v>0.719999999999999</v>
      </c>
      <c r="AJ738" s="139" t="n">
        <f aca="false">+I738/H738</f>
        <v>0.961538461538462</v>
      </c>
      <c r="AK738" s="140" t="n">
        <f aca="false">IF(AB738&gt;=1,H738-I738,"on going")</f>
        <v>0.719999999999999</v>
      </c>
      <c r="AL738" s="2"/>
      <c r="AM738" s="142"/>
      <c r="AN738" s="142"/>
      <c r="AO738" s="150"/>
      <c r="AP738" s="150"/>
      <c r="AQ738" s="150"/>
      <c r="AR738" s="150"/>
      <c r="AS738" s="150"/>
      <c r="AT738" s="150"/>
      <c r="AU738" s="150"/>
      <c r="AV738" s="141"/>
      <c r="AW738" s="141"/>
      <c r="AX738" s="142"/>
      <c r="AY738" s="14"/>
      <c r="AZ738" s="14"/>
      <c r="BA738" s="13" t="str">
        <f aca="false">IF(I738=0,"NSP","Exe")</f>
        <v>Exe</v>
      </c>
      <c r="BB738" s="6" t="s">
        <v>253</v>
      </c>
      <c r="BC738" s="20"/>
      <c r="BD738" s="14"/>
    </row>
    <row collapsed="false" customFormat="false" customHeight="false" hidden="false" ht="15" outlineLevel="0" r="739">
      <c r="B739" s="6" t="s">
        <v>82</v>
      </c>
      <c r="C739" s="6" t="e">
        <f aca="false">IF(B739&lt;&gt;B738,VLOOKUP(B739,#REF!!$A$1:$B$21,2)*1000+1,C738+1)</f>
        <v>#REF!</v>
      </c>
      <c r="D739" s="6" t="s">
        <v>250</v>
      </c>
      <c r="E739" s="6" t="s">
        <v>6947</v>
      </c>
      <c r="F739" s="8" t="s">
        <v>6948</v>
      </c>
      <c r="G739" s="17" t="n">
        <v>17.5</v>
      </c>
      <c r="H739" s="17" t="n">
        <v>14.63</v>
      </c>
      <c r="I739" s="17" t="n">
        <v>5.24</v>
      </c>
      <c r="J739" s="138" t="n">
        <v>174</v>
      </c>
      <c r="K739" s="6" t="s">
        <v>5367</v>
      </c>
      <c r="L739" s="6" t="n">
        <v>1</v>
      </c>
      <c r="M739" s="20"/>
      <c r="N739" s="14"/>
      <c r="O739" s="14"/>
      <c r="P739" s="14"/>
      <c r="Q739" s="14"/>
      <c r="R739" s="14"/>
      <c r="S739" s="14"/>
      <c r="T739" s="14"/>
      <c r="U739" s="14"/>
      <c r="V739" s="14"/>
      <c r="W739" s="14"/>
      <c r="X739" s="14"/>
      <c r="Y739" s="14"/>
      <c r="Z739" s="14"/>
      <c r="AA739" s="14"/>
      <c r="AB739" s="6" t="n">
        <v>1</v>
      </c>
      <c r="AC739" s="6" t="s">
        <v>286</v>
      </c>
      <c r="AD739" s="6" t="s">
        <v>5728</v>
      </c>
      <c r="AE739" s="14"/>
      <c r="AF739" s="14"/>
      <c r="AG739" s="14"/>
      <c r="AH739" s="14"/>
      <c r="AI739" s="10" t="n">
        <f aca="false">+H739-I739</f>
        <v>9.39</v>
      </c>
      <c r="AJ739" s="139" t="n">
        <f aca="false">+I739/H739</f>
        <v>0.358168147641832</v>
      </c>
      <c r="AK739" s="140" t="n">
        <f aca="false">IF(AB739&gt;=1,H739-I739,"on going")</f>
        <v>9.39</v>
      </c>
      <c r="AL739" s="2"/>
      <c r="AM739" s="142"/>
      <c r="AN739" s="142"/>
      <c r="AO739" s="150"/>
      <c r="AP739" s="150"/>
      <c r="AQ739" s="150"/>
      <c r="AR739" s="150"/>
      <c r="AS739" s="150"/>
      <c r="AT739" s="150"/>
      <c r="AU739" s="150"/>
      <c r="AV739" s="141"/>
      <c r="AW739" s="141"/>
      <c r="AX739" s="141"/>
      <c r="AY739" s="14"/>
      <c r="AZ739" s="14"/>
      <c r="BA739" s="13" t="str">
        <f aca="false">IF(I739=0,"NSP","Exe")</f>
        <v>Exe</v>
      </c>
      <c r="BB739" s="6" t="s">
        <v>253</v>
      </c>
      <c r="BC739" s="20"/>
      <c r="BD739" s="14"/>
    </row>
    <row collapsed="false" customFormat="false" customHeight="false" hidden="false" ht="15" outlineLevel="0" r="740">
      <c r="B740" s="6" t="s">
        <v>82</v>
      </c>
      <c r="C740" s="6" t="e">
        <f aca="false">IF(B740&lt;&gt;B739,VLOOKUP(B740,#REF!!$A$1:$B$21,2)*1000+1,C739+1)</f>
        <v>#REF!</v>
      </c>
      <c r="D740" s="6" t="s">
        <v>250</v>
      </c>
      <c r="E740" s="6" t="s">
        <v>6949</v>
      </c>
      <c r="F740" s="8" t="s">
        <v>6950</v>
      </c>
      <c r="G740" s="17" t="n">
        <v>31.98</v>
      </c>
      <c r="H740" s="17" t="n">
        <v>26.73</v>
      </c>
      <c r="I740" s="17" t="n">
        <v>23.79</v>
      </c>
      <c r="J740" s="138" t="n">
        <v>281</v>
      </c>
      <c r="K740" s="6" t="s">
        <v>5367</v>
      </c>
      <c r="L740" s="6" t="n">
        <v>1</v>
      </c>
      <c r="M740" s="20"/>
      <c r="N740" s="14"/>
      <c r="O740" s="14"/>
      <c r="P740" s="14"/>
      <c r="Q740" s="14"/>
      <c r="R740" s="14"/>
      <c r="S740" s="14"/>
      <c r="T740" s="14"/>
      <c r="U740" s="14"/>
      <c r="V740" s="14"/>
      <c r="W740" s="14"/>
      <c r="X740" s="14"/>
      <c r="Y740" s="14"/>
      <c r="Z740" s="14"/>
      <c r="AA740" s="14"/>
      <c r="AB740" s="6" t="n">
        <v>1</v>
      </c>
      <c r="AC740" s="6" t="s">
        <v>286</v>
      </c>
      <c r="AD740" s="6" t="s">
        <v>5728</v>
      </c>
      <c r="AE740" s="14"/>
      <c r="AF740" s="14"/>
      <c r="AG740" s="14"/>
      <c r="AH740" s="14"/>
      <c r="AI740" s="10" t="n">
        <f aca="false">+H740-I740</f>
        <v>2.94</v>
      </c>
      <c r="AJ740" s="139" t="n">
        <f aca="false">+I740/H740</f>
        <v>0.890011223344557</v>
      </c>
      <c r="AK740" s="140" t="n">
        <f aca="false">IF(AB740&gt;=1,H740-I740,"on going")</f>
        <v>2.94</v>
      </c>
      <c r="AL740" s="2"/>
      <c r="AM740" s="142"/>
      <c r="AN740" s="142"/>
      <c r="AO740" s="150"/>
      <c r="AP740" s="150"/>
      <c r="AQ740" s="150"/>
      <c r="AR740" s="150"/>
      <c r="AS740" s="150"/>
      <c r="AT740" s="150"/>
      <c r="AU740" s="150"/>
      <c r="AV740" s="141"/>
      <c r="AW740" s="141"/>
      <c r="AX740" s="141"/>
      <c r="AY740" s="14"/>
      <c r="AZ740" s="14"/>
      <c r="BA740" s="13" t="str">
        <f aca="false">IF(I740=0,"NSP","Exe")</f>
        <v>Exe</v>
      </c>
      <c r="BB740" s="6" t="s">
        <v>253</v>
      </c>
      <c r="BC740" s="20"/>
      <c r="BD740" s="14"/>
    </row>
    <row collapsed="false" customFormat="false" customHeight="false" hidden="false" ht="15" outlineLevel="0" r="741">
      <c r="B741" s="6" t="s">
        <v>82</v>
      </c>
      <c r="C741" s="6" t="e">
        <f aca="false">IF(B741&lt;&gt;B740,VLOOKUP(B741,#REF!!$A$1:$B$21,2)*1000+1,C740+1)</f>
        <v>#REF!</v>
      </c>
      <c r="D741" s="6" t="s">
        <v>250</v>
      </c>
      <c r="E741" s="6" t="s">
        <v>6951</v>
      </c>
      <c r="F741" s="8" t="s">
        <v>6952</v>
      </c>
      <c r="G741" s="17" t="n">
        <v>23.63</v>
      </c>
      <c r="H741" s="17" t="n">
        <v>19.75</v>
      </c>
      <c r="I741" s="17" t="n">
        <v>10.21</v>
      </c>
      <c r="J741" s="138" t="n">
        <v>267</v>
      </c>
      <c r="K741" s="6" t="s">
        <v>5367</v>
      </c>
      <c r="L741" s="6" t="n">
        <v>1</v>
      </c>
      <c r="M741" s="20"/>
      <c r="N741" s="14"/>
      <c r="O741" s="14"/>
      <c r="P741" s="14"/>
      <c r="Q741" s="14"/>
      <c r="R741" s="14"/>
      <c r="S741" s="14"/>
      <c r="T741" s="14"/>
      <c r="U741" s="14"/>
      <c r="V741" s="14"/>
      <c r="W741" s="14"/>
      <c r="X741" s="14"/>
      <c r="Y741" s="14"/>
      <c r="Z741" s="14"/>
      <c r="AA741" s="14"/>
      <c r="AB741" s="6" t="n">
        <v>1</v>
      </c>
      <c r="AC741" s="6" t="s">
        <v>286</v>
      </c>
      <c r="AD741" s="6" t="s">
        <v>5728</v>
      </c>
      <c r="AE741" s="14"/>
      <c r="AF741" s="14"/>
      <c r="AG741" s="14"/>
      <c r="AH741" s="14"/>
      <c r="AI741" s="10" t="n">
        <f aca="false">+H741-I741</f>
        <v>9.54</v>
      </c>
      <c r="AJ741" s="139" t="n">
        <f aca="false">+I741/H741</f>
        <v>0.516962025316456</v>
      </c>
      <c r="AK741" s="140" t="n">
        <f aca="false">IF(AB741&gt;=1,H741-I741,"on going")</f>
        <v>9.54</v>
      </c>
      <c r="AL741" s="2"/>
      <c r="AM741" s="142"/>
      <c r="AN741" s="142"/>
      <c r="AO741" s="150"/>
      <c r="AP741" s="150"/>
      <c r="AQ741" s="150"/>
      <c r="AR741" s="150"/>
      <c r="AS741" s="150"/>
      <c r="AT741" s="150"/>
      <c r="AU741" s="150"/>
      <c r="AV741" s="141"/>
      <c r="AW741" s="141"/>
      <c r="AX741" s="141"/>
      <c r="AY741" s="14"/>
      <c r="AZ741" s="14"/>
      <c r="BA741" s="13" t="str">
        <f aca="false">IF(I741=0,"NSP","Exe")</f>
        <v>Exe</v>
      </c>
      <c r="BB741" s="6" t="s">
        <v>253</v>
      </c>
      <c r="BC741" s="20"/>
      <c r="BD741" s="14"/>
    </row>
    <row collapsed="false" customFormat="false" customHeight="false" hidden="false" ht="15" outlineLevel="0" r="742">
      <c r="B742" s="6" t="s">
        <v>82</v>
      </c>
      <c r="C742" s="6" t="e">
        <f aca="false">IF(B742&lt;&gt;B741,VLOOKUP(B742,#REF!!$A$1:$B$21,2)*1000+1,C741+1)</f>
        <v>#REF!</v>
      </c>
      <c r="D742" s="6" t="s">
        <v>250</v>
      </c>
      <c r="E742" s="6" t="s">
        <v>6953</v>
      </c>
      <c r="F742" s="8" t="s">
        <v>6954</v>
      </c>
      <c r="G742" s="17" t="n">
        <v>27.04</v>
      </c>
      <c r="H742" s="17" t="n">
        <v>22.61</v>
      </c>
      <c r="I742" s="17" t="n">
        <v>22.61</v>
      </c>
      <c r="J742" s="138" t="n">
        <v>246</v>
      </c>
      <c r="K742" s="6" t="s">
        <v>5367</v>
      </c>
      <c r="L742" s="6" t="n">
        <v>1</v>
      </c>
      <c r="M742" s="20"/>
      <c r="N742" s="14"/>
      <c r="O742" s="14"/>
      <c r="P742" s="14"/>
      <c r="Q742" s="14"/>
      <c r="R742" s="14"/>
      <c r="S742" s="14"/>
      <c r="T742" s="14"/>
      <c r="U742" s="14"/>
      <c r="V742" s="14"/>
      <c r="W742" s="14"/>
      <c r="X742" s="14"/>
      <c r="Y742" s="14"/>
      <c r="Z742" s="14"/>
      <c r="AA742" s="14"/>
      <c r="AB742" s="6" t="n">
        <v>1</v>
      </c>
      <c r="AC742" s="6" t="s">
        <v>286</v>
      </c>
      <c r="AD742" s="6" t="s">
        <v>5728</v>
      </c>
      <c r="AE742" s="14"/>
      <c r="AF742" s="14"/>
      <c r="AG742" s="14"/>
      <c r="AH742" s="14"/>
      <c r="AI742" s="10" t="n">
        <f aca="false">+H742-I742</f>
        <v>0</v>
      </c>
      <c r="AJ742" s="139" t="n">
        <f aca="false">+I742/H742</f>
        <v>1</v>
      </c>
      <c r="AK742" s="140" t="n">
        <f aca="false">IF(AB742&gt;=1,H742-I742,"on going")</f>
        <v>0</v>
      </c>
      <c r="AL742" s="2"/>
      <c r="AM742" s="142"/>
      <c r="AN742" s="142"/>
      <c r="AO742" s="150"/>
      <c r="AP742" s="150"/>
      <c r="AQ742" s="150"/>
      <c r="AR742" s="150"/>
      <c r="AS742" s="150"/>
      <c r="AT742" s="150"/>
      <c r="AU742" s="150"/>
      <c r="AV742" s="141"/>
      <c r="AW742" s="141"/>
      <c r="AX742" s="141"/>
      <c r="AY742" s="14"/>
      <c r="AZ742" s="14"/>
      <c r="BA742" s="13" t="str">
        <f aca="false">IF(I742=0,"NSP","Exe")</f>
        <v>Exe</v>
      </c>
      <c r="BB742" s="6" t="s">
        <v>253</v>
      </c>
      <c r="BC742" s="20"/>
      <c r="BD742" s="14"/>
    </row>
    <row collapsed="false" customFormat="false" customHeight="false" hidden="false" ht="15" outlineLevel="0" r="743">
      <c r="B743" s="6" t="s">
        <v>82</v>
      </c>
      <c r="C743" s="6" t="e">
        <f aca="false">IF(B743&lt;&gt;B742,VLOOKUP(B743,#REF!!$A$1:$B$21,2)*1000+1,C742+1)</f>
        <v>#REF!</v>
      </c>
      <c r="D743" s="6" t="s">
        <v>250</v>
      </c>
      <c r="E743" s="6" t="s">
        <v>6955</v>
      </c>
      <c r="F743" s="8" t="s">
        <v>6956</v>
      </c>
      <c r="G743" s="17" t="n">
        <v>58.54</v>
      </c>
      <c r="H743" s="17" t="n">
        <v>48.94</v>
      </c>
      <c r="I743" s="17" t="n">
        <v>47.87</v>
      </c>
      <c r="J743" s="138" t="n">
        <v>366</v>
      </c>
      <c r="K743" s="6" t="s">
        <v>5367</v>
      </c>
      <c r="L743" s="6" t="n">
        <v>1</v>
      </c>
      <c r="M743" s="20"/>
      <c r="N743" s="14"/>
      <c r="O743" s="14"/>
      <c r="P743" s="14"/>
      <c r="Q743" s="14"/>
      <c r="R743" s="14"/>
      <c r="S743" s="14"/>
      <c r="T743" s="14"/>
      <c r="U743" s="14"/>
      <c r="V743" s="14"/>
      <c r="W743" s="14"/>
      <c r="X743" s="14"/>
      <c r="Y743" s="14"/>
      <c r="Z743" s="14"/>
      <c r="AA743" s="14"/>
      <c r="AB743" s="6" t="n">
        <v>1</v>
      </c>
      <c r="AC743" s="6" t="s">
        <v>286</v>
      </c>
      <c r="AD743" s="6" t="s">
        <v>5728</v>
      </c>
      <c r="AE743" s="14"/>
      <c r="AF743" s="14"/>
      <c r="AG743" s="14"/>
      <c r="AH743" s="14"/>
      <c r="AI743" s="10" t="n">
        <f aca="false">+H743-I743</f>
        <v>1.07</v>
      </c>
      <c r="AJ743" s="139" t="n">
        <f aca="false">+I743/H743</f>
        <v>0.978136493665713</v>
      </c>
      <c r="AK743" s="140" t="n">
        <f aca="false">IF(AB743&gt;=1,H743-I743,"on going")</f>
        <v>1.07</v>
      </c>
      <c r="AL743" s="2"/>
      <c r="AM743" s="142"/>
      <c r="AN743" s="142"/>
      <c r="AO743" s="141"/>
      <c r="AP743" s="150"/>
      <c r="AQ743" s="150"/>
      <c r="AR743" s="150"/>
      <c r="AS743" s="150"/>
      <c r="AT743" s="150"/>
      <c r="AU743" s="150"/>
      <c r="AV743" s="141"/>
      <c r="AW743" s="141"/>
      <c r="AX743" s="142"/>
      <c r="AY743" s="14"/>
      <c r="AZ743" s="14"/>
      <c r="BA743" s="13" t="str">
        <f aca="false">IF(I743=0,"NSP","Exe")</f>
        <v>Exe</v>
      </c>
      <c r="BB743" s="6" t="s">
        <v>253</v>
      </c>
      <c r="BC743" s="20"/>
      <c r="BD743" s="14"/>
    </row>
    <row collapsed="false" customFormat="false" customHeight="false" hidden="false" ht="15" outlineLevel="0" r="744">
      <c r="B744" s="6" t="s">
        <v>82</v>
      </c>
      <c r="C744" s="6" t="e">
        <f aca="false">IF(B744&lt;&gt;B743,VLOOKUP(B744,#REF!!$A$1:$B$21,2)*1000+1,C743+1)</f>
        <v>#REF!</v>
      </c>
      <c r="D744" s="6" t="s">
        <v>250</v>
      </c>
      <c r="E744" s="6" t="s">
        <v>6957</v>
      </c>
      <c r="F744" s="8" t="s">
        <v>6958</v>
      </c>
      <c r="G744" s="17" t="n">
        <v>47.71</v>
      </c>
      <c r="H744" s="17" t="n">
        <v>39.89</v>
      </c>
      <c r="I744" s="17" t="n">
        <v>23.17</v>
      </c>
      <c r="J744" s="138" t="n">
        <v>320</v>
      </c>
      <c r="K744" s="6" t="s">
        <v>5367</v>
      </c>
      <c r="L744" s="6" t="n">
        <v>1</v>
      </c>
      <c r="M744" s="20"/>
      <c r="N744" s="14"/>
      <c r="O744" s="14"/>
      <c r="P744" s="14"/>
      <c r="Q744" s="14"/>
      <c r="R744" s="14"/>
      <c r="S744" s="14"/>
      <c r="T744" s="14"/>
      <c r="U744" s="14"/>
      <c r="V744" s="14"/>
      <c r="W744" s="14"/>
      <c r="X744" s="14"/>
      <c r="Y744" s="14"/>
      <c r="Z744" s="14"/>
      <c r="AA744" s="14"/>
      <c r="AB744" s="6" t="n">
        <v>1</v>
      </c>
      <c r="AC744" s="6" t="s">
        <v>286</v>
      </c>
      <c r="AD744" s="6" t="s">
        <v>5728</v>
      </c>
      <c r="AE744" s="14"/>
      <c r="AF744" s="14"/>
      <c r="AG744" s="14"/>
      <c r="AH744" s="14"/>
      <c r="AI744" s="10" t="n">
        <f aca="false">+H744-I744</f>
        <v>16.72</v>
      </c>
      <c r="AJ744" s="139" t="n">
        <f aca="false">+I744/H744</f>
        <v>0.580847330157934</v>
      </c>
      <c r="AK744" s="140" t="n">
        <f aca="false">IF(AB744&gt;=1,H744-I744,"on going")</f>
        <v>16.72</v>
      </c>
      <c r="AL744" s="2"/>
      <c r="AM744" s="142"/>
      <c r="AN744" s="142"/>
      <c r="AO744" s="141"/>
      <c r="AP744" s="150"/>
      <c r="AQ744" s="150"/>
      <c r="AR744" s="150"/>
      <c r="AS744" s="150"/>
      <c r="AT744" s="150"/>
      <c r="AU744" s="150"/>
      <c r="AV744" s="141"/>
      <c r="AW744" s="141"/>
      <c r="AX744" s="141"/>
      <c r="AY744" s="14"/>
      <c r="AZ744" s="14"/>
      <c r="BA744" s="13" t="str">
        <f aca="false">IF(I744=0,"NSP","Exe")</f>
        <v>Exe</v>
      </c>
      <c r="BB744" s="6" t="s">
        <v>253</v>
      </c>
      <c r="BC744" s="20"/>
      <c r="BD744" s="14"/>
    </row>
    <row collapsed="false" customFormat="false" customHeight="false" hidden="false" ht="15" outlineLevel="0" r="745">
      <c r="B745" s="6" t="s">
        <v>82</v>
      </c>
      <c r="C745" s="6" t="e">
        <f aca="false">IF(B745&lt;&gt;B744,VLOOKUP(B745,#REF!!$A$1:$B$21,2)*1000+1,C744+1)</f>
        <v>#REF!</v>
      </c>
      <c r="D745" s="6" t="s">
        <v>250</v>
      </c>
      <c r="E745" s="6" t="s">
        <v>6959</v>
      </c>
      <c r="F745" s="8" t="s">
        <v>6960</v>
      </c>
      <c r="G745" s="17" t="n">
        <v>53.07</v>
      </c>
      <c r="H745" s="17" t="n">
        <v>44.37</v>
      </c>
      <c r="I745" s="17" t="n">
        <v>11.67</v>
      </c>
      <c r="J745" s="138" t="n">
        <v>337</v>
      </c>
      <c r="K745" s="6" t="s">
        <v>5367</v>
      </c>
      <c r="L745" s="6" t="n">
        <v>1</v>
      </c>
      <c r="M745" s="20"/>
      <c r="N745" s="14"/>
      <c r="O745" s="14"/>
      <c r="P745" s="14"/>
      <c r="Q745" s="14"/>
      <c r="R745" s="14"/>
      <c r="S745" s="14"/>
      <c r="T745" s="14"/>
      <c r="U745" s="14"/>
      <c r="V745" s="14"/>
      <c r="W745" s="14"/>
      <c r="X745" s="14"/>
      <c r="Y745" s="14"/>
      <c r="Z745" s="14"/>
      <c r="AA745" s="14"/>
      <c r="AB745" s="6" t="n">
        <v>1</v>
      </c>
      <c r="AC745" s="6" t="s">
        <v>286</v>
      </c>
      <c r="AD745" s="6" t="s">
        <v>5728</v>
      </c>
      <c r="AE745" s="14"/>
      <c r="AF745" s="14"/>
      <c r="AG745" s="14"/>
      <c r="AH745" s="14"/>
      <c r="AI745" s="10" t="n">
        <f aca="false">+H745-I745</f>
        <v>32.7</v>
      </c>
      <c r="AJ745" s="139" t="n">
        <f aca="false">+I745/H745</f>
        <v>0.263015551048005</v>
      </c>
      <c r="AK745" s="140" t="n">
        <f aca="false">IF(AB745&gt;=1,H745-I745,"on going")</f>
        <v>32.7</v>
      </c>
      <c r="AL745" s="2"/>
      <c r="AM745" s="142"/>
      <c r="AN745" s="142"/>
      <c r="AO745" s="141"/>
      <c r="AP745" s="150"/>
      <c r="AQ745" s="150"/>
      <c r="AR745" s="150"/>
      <c r="AS745" s="150"/>
      <c r="AT745" s="150"/>
      <c r="AU745" s="150"/>
      <c r="AV745" s="141"/>
      <c r="AW745" s="141"/>
      <c r="AX745" s="141"/>
      <c r="AY745" s="14"/>
      <c r="AZ745" s="14"/>
      <c r="BA745" s="13" t="str">
        <f aca="false">IF(I745=0,"NSP","Exe")</f>
        <v>Exe</v>
      </c>
      <c r="BB745" s="6" t="s">
        <v>253</v>
      </c>
      <c r="BC745" s="20"/>
      <c r="BD745" s="14"/>
    </row>
    <row collapsed="false" customFormat="false" customHeight="false" hidden="false" ht="15" outlineLevel="0" r="746">
      <c r="B746" s="6" t="s">
        <v>82</v>
      </c>
      <c r="C746" s="6" t="e">
        <f aca="false">IF(B746&lt;&gt;B745,VLOOKUP(B746,#REF!!$A$1:$B$21,2)*1000+1,C745+1)</f>
        <v>#REF!</v>
      </c>
      <c r="D746" s="6" t="s">
        <v>250</v>
      </c>
      <c r="E746" s="6" t="s">
        <v>6961</v>
      </c>
      <c r="F746" s="8" t="s">
        <v>6962</v>
      </c>
      <c r="G746" s="17" t="n">
        <v>88.24</v>
      </c>
      <c r="H746" s="17" t="n">
        <v>73.77</v>
      </c>
      <c r="I746" s="17" t="n">
        <v>25.99</v>
      </c>
      <c r="J746" s="138" t="n">
        <v>551</v>
      </c>
      <c r="K746" s="6" t="s">
        <v>5367</v>
      </c>
      <c r="L746" s="6" t="n">
        <v>1</v>
      </c>
      <c r="M746" s="20"/>
      <c r="N746" s="14"/>
      <c r="O746" s="14"/>
      <c r="P746" s="14"/>
      <c r="Q746" s="14"/>
      <c r="R746" s="14"/>
      <c r="S746" s="14"/>
      <c r="T746" s="14"/>
      <c r="U746" s="14"/>
      <c r="V746" s="14"/>
      <c r="W746" s="14"/>
      <c r="X746" s="14"/>
      <c r="Y746" s="14"/>
      <c r="Z746" s="14"/>
      <c r="AA746" s="14"/>
      <c r="AB746" s="6" t="n">
        <v>1</v>
      </c>
      <c r="AC746" s="6" t="s">
        <v>286</v>
      </c>
      <c r="AD746" s="6" t="s">
        <v>5728</v>
      </c>
      <c r="AE746" s="14"/>
      <c r="AF746" s="14"/>
      <c r="AG746" s="14"/>
      <c r="AH746" s="14"/>
      <c r="AI746" s="10" t="n">
        <f aca="false">+H746-I746</f>
        <v>47.78</v>
      </c>
      <c r="AJ746" s="139" t="n">
        <f aca="false">+I746/H746</f>
        <v>0.352311237630473</v>
      </c>
      <c r="AK746" s="140" t="n">
        <f aca="false">IF(AB746&gt;=1,H746-I746,"on going")</f>
        <v>47.78</v>
      </c>
      <c r="AL746" s="2"/>
      <c r="AM746" s="142"/>
      <c r="AN746" s="142"/>
      <c r="AO746" s="141"/>
      <c r="AP746" s="150"/>
      <c r="AQ746" s="150"/>
      <c r="AR746" s="150"/>
      <c r="AS746" s="150"/>
      <c r="AT746" s="150"/>
      <c r="AU746" s="150"/>
      <c r="AV746" s="141"/>
      <c r="AW746" s="141"/>
      <c r="AX746" s="141"/>
      <c r="AY746" s="14"/>
      <c r="AZ746" s="14"/>
      <c r="BA746" s="13" t="str">
        <f aca="false">IF(I746=0,"NSP","Exe")</f>
        <v>Exe</v>
      </c>
      <c r="BB746" s="6" t="s">
        <v>253</v>
      </c>
      <c r="BC746" s="20"/>
      <c r="BD746" s="14"/>
    </row>
    <row collapsed="false" customFormat="false" customHeight="false" hidden="false" ht="15" outlineLevel="0" r="747">
      <c r="B747" s="6" t="s">
        <v>82</v>
      </c>
      <c r="C747" s="6" t="e">
        <f aca="false">IF(B747&lt;&gt;B746,VLOOKUP(B747,#REF!!$A$1:$B$21,2)*1000+1,C746+1)</f>
        <v>#REF!</v>
      </c>
      <c r="D747" s="6" t="s">
        <v>250</v>
      </c>
      <c r="E747" s="6" t="s">
        <v>6963</v>
      </c>
      <c r="F747" s="8" t="s">
        <v>6964</v>
      </c>
      <c r="G747" s="17" t="n">
        <v>29.22</v>
      </c>
      <c r="H747" s="17" t="n">
        <v>24.42</v>
      </c>
      <c r="I747" s="17" t="n">
        <v>21.29</v>
      </c>
      <c r="J747" s="138" t="n">
        <v>178</v>
      </c>
      <c r="K747" s="6" t="s">
        <v>5367</v>
      </c>
      <c r="L747" s="6" t="n">
        <v>1</v>
      </c>
      <c r="M747" s="20"/>
      <c r="N747" s="14"/>
      <c r="O747" s="14"/>
      <c r="P747" s="14"/>
      <c r="Q747" s="14"/>
      <c r="R747" s="14"/>
      <c r="S747" s="14"/>
      <c r="T747" s="14"/>
      <c r="U747" s="14"/>
      <c r="V747" s="14"/>
      <c r="W747" s="14"/>
      <c r="X747" s="14"/>
      <c r="Y747" s="14"/>
      <c r="Z747" s="14"/>
      <c r="AA747" s="14"/>
      <c r="AB747" s="6" t="n">
        <v>1</v>
      </c>
      <c r="AC747" s="6" t="s">
        <v>286</v>
      </c>
      <c r="AD747" s="6" t="s">
        <v>5728</v>
      </c>
      <c r="AE747" s="14"/>
      <c r="AF747" s="14"/>
      <c r="AG747" s="14"/>
      <c r="AH747" s="14"/>
      <c r="AI747" s="10" t="n">
        <f aca="false">+H747-I747</f>
        <v>3.13</v>
      </c>
      <c r="AJ747" s="139" t="n">
        <f aca="false">+I747/H747</f>
        <v>0.871826371826372</v>
      </c>
      <c r="AK747" s="140" t="n">
        <f aca="false">IF(AB747&gt;=1,H747-I747,"on going")</f>
        <v>3.13</v>
      </c>
      <c r="AL747" s="2"/>
      <c r="AM747" s="142"/>
      <c r="AN747" s="142"/>
      <c r="AO747" s="141"/>
      <c r="AP747" s="142"/>
      <c r="AQ747" s="141"/>
      <c r="AR747" s="141"/>
      <c r="AS747" s="150"/>
      <c r="AT747" s="150"/>
      <c r="AU747" s="150"/>
      <c r="AV747" s="141"/>
      <c r="AW747" s="141"/>
      <c r="AX747" s="142"/>
      <c r="AY747" s="14"/>
      <c r="AZ747" s="14"/>
      <c r="BA747" s="13" t="str">
        <f aca="false">IF(I747=0,"NSP","Exe")</f>
        <v>Exe</v>
      </c>
      <c r="BB747" s="6" t="s">
        <v>253</v>
      </c>
      <c r="BC747" s="20"/>
      <c r="BD747" s="14"/>
    </row>
    <row collapsed="false" customFormat="false" customHeight="false" hidden="false" ht="15" outlineLevel="0" r="748">
      <c r="B748" s="6" t="s">
        <v>82</v>
      </c>
      <c r="C748" s="6" t="e">
        <f aca="false">IF(B748&lt;&gt;B747,VLOOKUP(B748,#REF!!$A$1:$B$21,2)*1000+1,C747+1)</f>
        <v>#REF!</v>
      </c>
      <c r="D748" s="6" t="s">
        <v>250</v>
      </c>
      <c r="E748" s="6" t="s">
        <v>6965</v>
      </c>
      <c r="F748" s="8" t="s">
        <v>6966</v>
      </c>
      <c r="G748" s="17" t="n">
        <v>26.77</v>
      </c>
      <c r="H748" s="17" t="n">
        <v>22.38</v>
      </c>
      <c r="I748" s="17" t="n">
        <v>11.35</v>
      </c>
      <c r="J748" s="138" t="n">
        <v>305</v>
      </c>
      <c r="K748" s="6" t="s">
        <v>5367</v>
      </c>
      <c r="L748" s="6" t="n">
        <v>1</v>
      </c>
      <c r="M748" s="20"/>
      <c r="N748" s="14"/>
      <c r="O748" s="14"/>
      <c r="P748" s="14"/>
      <c r="Q748" s="14"/>
      <c r="R748" s="14"/>
      <c r="S748" s="14"/>
      <c r="T748" s="14"/>
      <c r="U748" s="14"/>
      <c r="V748" s="14"/>
      <c r="W748" s="14"/>
      <c r="X748" s="14"/>
      <c r="Y748" s="14"/>
      <c r="Z748" s="14"/>
      <c r="AA748" s="14"/>
      <c r="AB748" s="6" t="n">
        <v>1</v>
      </c>
      <c r="AC748" s="6" t="s">
        <v>286</v>
      </c>
      <c r="AD748" s="6" t="s">
        <v>5728</v>
      </c>
      <c r="AE748" s="14"/>
      <c r="AF748" s="14"/>
      <c r="AG748" s="14"/>
      <c r="AH748" s="14"/>
      <c r="AI748" s="10" t="n">
        <f aca="false">+H748-I748</f>
        <v>11.03</v>
      </c>
      <c r="AJ748" s="139" t="n">
        <f aca="false">+I748/H748</f>
        <v>0.507149240393208</v>
      </c>
      <c r="AK748" s="140" t="n">
        <f aca="false">IF(AB748&gt;=1,H748-I748,"on going")</f>
        <v>11.03</v>
      </c>
      <c r="AL748" s="2"/>
      <c r="AM748" s="142"/>
      <c r="AN748" s="142"/>
      <c r="AO748" s="141"/>
      <c r="AP748" s="142"/>
      <c r="AQ748" s="141"/>
      <c r="AR748" s="141"/>
      <c r="AS748" s="150"/>
      <c r="AT748" s="150"/>
      <c r="AU748" s="150"/>
      <c r="AV748" s="141"/>
      <c r="AW748" s="141"/>
      <c r="AX748" s="142"/>
      <c r="AY748" s="14"/>
      <c r="AZ748" s="14"/>
      <c r="BA748" s="13" t="str">
        <f aca="false">IF(I748=0,"NSP","Exe")</f>
        <v>Exe</v>
      </c>
      <c r="BB748" s="6" t="s">
        <v>253</v>
      </c>
      <c r="BC748" s="20"/>
      <c r="BD748" s="14"/>
    </row>
    <row collapsed="false" customFormat="false" customHeight="false" hidden="false" ht="15" outlineLevel="0" r="749">
      <c r="B749" s="6" t="s">
        <v>82</v>
      </c>
      <c r="C749" s="6" t="e">
        <f aca="false">IF(B749&lt;&gt;B748,VLOOKUP(B749,#REF!!$A$1:$B$21,2)*1000+1,C748+1)</f>
        <v>#REF!</v>
      </c>
      <c r="D749" s="6" t="s">
        <v>250</v>
      </c>
      <c r="E749" s="6" t="s">
        <v>6967</v>
      </c>
      <c r="F749" s="8" t="s">
        <v>6968</v>
      </c>
      <c r="G749" s="17" t="n">
        <v>33.37</v>
      </c>
      <c r="H749" s="17" t="n">
        <v>27.9</v>
      </c>
      <c r="I749" s="17" t="n">
        <v>27.7</v>
      </c>
      <c r="J749" s="138" t="n">
        <v>276</v>
      </c>
      <c r="K749" s="6" t="s">
        <v>5367</v>
      </c>
      <c r="L749" s="6" t="n">
        <v>1</v>
      </c>
      <c r="M749" s="20"/>
      <c r="N749" s="14"/>
      <c r="O749" s="14"/>
      <c r="P749" s="14"/>
      <c r="Q749" s="14"/>
      <c r="R749" s="14"/>
      <c r="S749" s="14"/>
      <c r="T749" s="14"/>
      <c r="U749" s="14"/>
      <c r="V749" s="14"/>
      <c r="W749" s="14"/>
      <c r="X749" s="14"/>
      <c r="Y749" s="14"/>
      <c r="Z749" s="14"/>
      <c r="AA749" s="14"/>
      <c r="AB749" s="6" t="n">
        <v>1</v>
      </c>
      <c r="AC749" s="6" t="s">
        <v>286</v>
      </c>
      <c r="AD749" s="6" t="s">
        <v>5728</v>
      </c>
      <c r="AE749" s="14"/>
      <c r="AF749" s="14"/>
      <c r="AG749" s="14"/>
      <c r="AH749" s="14"/>
      <c r="AI749" s="10" t="n">
        <f aca="false">+H749-I749</f>
        <v>0.199999999999999</v>
      </c>
      <c r="AJ749" s="139" t="n">
        <f aca="false">+I749/H749</f>
        <v>0.992831541218638</v>
      </c>
      <c r="AK749" s="140" t="n">
        <f aca="false">IF(AB749&gt;=1,H749-I749,"on going")</f>
        <v>0.199999999999999</v>
      </c>
      <c r="AL749" s="2"/>
      <c r="AM749" s="142"/>
      <c r="AN749" s="142"/>
      <c r="AO749" s="141"/>
      <c r="AP749" s="142"/>
      <c r="AQ749" s="141"/>
      <c r="AR749" s="141"/>
      <c r="AS749" s="150"/>
      <c r="AT749" s="150"/>
      <c r="AU749" s="150"/>
      <c r="AV749" s="141"/>
      <c r="AW749" s="141"/>
      <c r="AX749" s="142"/>
      <c r="AY749" s="14"/>
      <c r="AZ749" s="14"/>
      <c r="BA749" s="13" t="str">
        <f aca="false">IF(I749=0,"NSP","Exe")</f>
        <v>Exe</v>
      </c>
      <c r="BB749" s="6" t="s">
        <v>253</v>
      </c>
      <c r="BC749" s="20"/>
      <c r="BD749" s="14"/>
    </row>
    <row collapsed="false" customFormat="false" customHeight="false" hidden="false" ht="15" outlineLevel="0" r="750">
      <c r="B750" s="6" t="s">
        <v>82</v>
      </c>
      <c r="C750" s="6" t="e">
        <f aca="false">IF(B750&lt;&gt;B749,VLOOKUP(B750,#REF!!$A$1:$B$21,2)*1000+1,C749+1)</f>
        <v>#REF!</v>
      </c>
      <c r="D750" s="6" t="s">
        <v>250</v>
      </c>
      <c r="E750" s="6" t="s">
        <v>6969</v>
      </c>
      <c r="F750" s="8" t="s">
        <v>6970</v>
      </c>
      <c r="G750" s="17" t="n">
        <v>28.36</v>
      </c>
      <c r="H750" s="17" t="n">
        <v>23.71</v>
      </c>
      <c r="I750" s="17" t="n">
        <v>17.88</v>
      </c>
      <c r="J750" s="138" t="n">
        <v>387</v>
      </c>
      <c r="K750" s="6" t="s">
        <v>5367</v>
      </c>
      <c r="L750" s="6" t="n">
        <v>1</v>
      </c>
      <c r="M750" s="20"/>
      <c r="N750" s="14"/>
      <c r="O750" s="14"/>
      <c r="P750" s="14"/>
      <c r="Q750" s="14"/>
      <c r="R750" s="14"/>
      <c r="S750" s="14"/>
      <c r="T750" s="14"/>
      <c r="U750" s="14"/>
      <c r="V750" s="14"/>
      <c r="W750" s="14"/>
      <c r="X750" s="14"/>
      <c r="Y750" s="14"/>
      <c r="Z750" s="14"/>
      <c r="AA750" s="14"/>
      <c r="AB750" s="6" t="n">
        <v>1</v>
      </c>
      <c r="AC750" s="6" t="s">
        <v>286</v>
      </c>
      <c r="AD750" s="6" t="s">
        <v>5728</v>
      </c>
      <c r="AE750" s="14"/>
      <c r="AF750" s="14"/>
      <c r="AG750" s="14"/>
      <c r="AH750" s="14"/>
      <c r="AI750" s="10" t="n">
        <f aca="false">+H750-I750</f>
        <v>5.83</v>
      </c>
      <c r="AJ750" s="139" t="n">
        <f aca="false">+I750/H750</f>
        <v>0.75411218894981</v>
      </c>
      <c r="AK750" s="140" t="n">
        <f aca="false">IF(AB750&gt;=1,H750-I750,"on going")</f>
        <v>5.83</v>
      </c>
      <c r="AL750" s="2"/>
      <c r="AM750" s="142"/>
      <c r="AN750" s="142"/>
      <c r="AO750" s="141"/>
      <c r="AP750" s="142"/>
      <c r="AQ750" s="141"/>
      <c r="AR750" s="141"/>
      <c r="AS750" s="150"/>
      <c r="AT750" s="150"/>
      <c r="AU750" s="150"/>
      <c r="AV750" s="141"/>
      <c r="AW750" s="141"/>
      <c r="AX750" s="142"/>
      <c r="AY750" s="14"/>
      <c r="AZ750" s="14"/>
      <c r="BA750" s="13" t="str">
        <f aca="false">IF(I750=0,"NSP","Exe")</f>
        <v>Exe</v>
      </c>
      <c r="BB750" s="6" t="s">
        <v>253</v>
      </c>
      <c r="BC750" s="20"/>
      <c r="BD750" s="14"/>
    </row>
    <row collapsed="false" customFormat="false" customHeight="false" hidden="false" ht="15" outlineLevel="0" r="751">
      <c r="B751" s="6" t="s">
        <v>82</v>
      </c>
      <c r="C751" s="6" t="e">
        <f aca="false">IF(B751&lt;&gt;B750,VLOOKUP(B751,#REF!!$A$1:$B$21,2)*1000+1,C750+1)</f>
        <v>#REF!</v>
      </c>
      <c r="D751" s="6" t="s">
        <v>250</v>
      </c>
      <c r="E751" s="6" t="s">
        <v>6971</v>
      </c>
      <c r="F751" s="8" t="s">
        <v>6972</v>
      </c>
      <c r="G751" s="17" t="n">
        <v>59.39</v>
      </c>
      <c r="H751" s="17" t="n">
        <v>49.65</v>
      </c>
      <c r="I751" s="17" t="n">
        <v>34.43</v>
      </c>
      <c r="J751" s="138" t="n">
        <v>381</v>
      </c>
      <c r="K751" s="6" t="s">
        <v>5367</v>
      </c>
      <c r="L751" s="6" t="n">
        <v>1</v>
      </c>
      <c r="M751" s="20"/>
      <c r="N751" s="14"/>
      <c r="O751" s="14"/>
      <c r="P751" s="14"/>
      <c r="Q751" s="14"/>
      <c r="R751" s="14"/>
      <c r="S751" s="14"/>
      <c r="T751" s="14"/>
      <c r="U751" s="14"/>
      <c r="V751" s="14"/>
      <c r="W751" s="14"/>
      <c r="X751" s="14"/>
      <c r="Y751" s="14"/>
      <c r="Z751" s="14"/>
      <c r="AA751" s="14"/>
      <c r="AB751" s="6" t="n">
        <v>1</v>
      </c>
      <c r="AC751" s="6" t="s">
        <v>286</v>
      </c>
      <c r="AD751" s="6" t="s">
        <v>5728</v>
      </c>
      <c r="AE751" s="14"/>
      <c r="AF751" s="14"/>
      <c r="AG751" s="14"/>
      <c r="AH751" s="14"/>
      <c r="AI751" s="10" t="n">
        <f aca="false">+H751-I751</f>
        <v>15.22</v>
      </c>
      <c r="AJ751" s="139" t="n">
        <f aca="false">+I751/H751</f>
        <v>0.693454179254784</v>
      </c>
      <c r="AK751" s="140" t="n">
        <f aca="false">IF(AB751&gt;=1,H751-I751,"on going")</f>
        <v>15.22</v>
      </c>
      <c r="AL751" s="2"/>
      <c r="AM751" s="142"/>
      <c r="AN751" s="142"/>
      <c r="AO751" s="141"/>
      <c r="AP751" s="142"/>
      <c r="AQ751" s="141"/>
      <c r="AR751" s="141"/>
      <c r="AS751" s="150"/>
      <c r="AT751" s="150"/>
      <c r="AU751" s="150"/>
      <c r="AV751" s="141"/>
      <c r="AW751" s="141"/>
      <c r="AX751" s="141"/>
      <c r="AY751" s="14"/>
      <c r="AZ751" s="14"/>
      <c r="BA751" s="13" t="str">
        <f aca="false">IF(I751=0,"NSP","Exe")</f>
        <v>Exe</v>
      </c>
      <c r="BB751" s="6" t="s">
        <v>253</v>
      </c>
      <c r="BC751" s="20"/>
      <c r="BD751" s="14"/>
    </row>
    <row collapsed="false" customFormat="false" customHeight="false" hidden="false" ht="15" outlineLevel="0" r="752">
      <c r="B752" s="6" t="s">
        <v>82</v>
      </c>
      <c r="C752" s="6" t="e">
        <f aca="false">IF(B752&lt;&gt;B751,VLOOKUP(B752,#REF!!$A$1:$B$21,2)*1000+1,C751+1)</f>
        <v>#REF!</v>
      </c>
      <c r="D752" s="6" t="s">
        <v>250</v>
      </c>
      <c r="E752" s="6" t="s">
        <v>6973</v>
      </c>
      <c r="F752" s="8" t="s">
        <v>6974</v>
      </c>
      <c r="G752" s="17" t="n">
        <v>38.43</v>
      </c>
      <c r="H752" s="17" t="n">
        <v>32.13</v>
      </c>
      <c r="I752" s="17" t="n">
        <v>24.54</v>
      </c>
      <c r="J752" s="138" t="n">
        <v>276</v>
      </c>
      <c r="K752" s="6" t="s">
        <v>5367</v>
      </c>
      <c r="L752" s="6" t="n">
        <v>1</v>
      </c>
      <c r="M752" s="20"/>
      <c r="N752" s="14"/>
      <c r="O752" s="14"/>
      <c r="P752" s="14"/>
      <c r="Q752" s="14"/>
      <c r="R752" s="14"/>
      <c r="S752" s="14"/>
      <c r="T752" s="14"/>
      <c r="U752" s="14"/>
      <c r="V752" s="14"/>
      <c r="W752" s="14"/>
      <c r="X752" s="14"/>
      <c r="Y752" s="14"/>
      <c r="Z752" s="14"/>
      <c r="AA752" s="14"/>
      <c r="AB752" s="6" t="n">
        <v>1</v>
      </c>
      <c r="AC752" s="6" t="s">
        <v>286</v>
      </c>
      <c r="AD752" s="6" t="s">
        <v>5728</v>
      </c>
      <c r="AE752" s="14"/>
      <c r="AF752" s="14"/>
      <c r="AG752" s="14"/>
      <c r="AH752" s="14"/>
      <c r="AI752" s="10" t="n">
        <f aca="false">+H752-I752</f>
        <v>7.59</v>
      </c>
      <c r="AJ752" s="139" t="n">
        <f aca="false">+I752/H752</f>
        <v>0.763772175536881</v>
      </c>
      <c r="AK752" s="140" t="n">
        <f aca="false">IF(AB752&gt;=1,H752-I752,"on going")</f>
        <v>7.59</v>
      </c>
      <c r="AL752" s="2"/>
      <c r="AM752" s="142"/>
      <c r="AN752" s="142"/>
      <c r="AO752" s="141"/>
      <c r="AP752" s="142"/>
      <c r="AQ752" s="141"/>
      <c r="AR752" s="141"/>
      <c r="AS752" s="150"/>
      <c r="AT752" s="150"/>
      <c r="AU752" s="150"/>
      <c r="AV752" s="141"/>
      <c r="AW752" s="141"/>
      <c r="AX752" s="141"/>
      <c r="AY752" s="14"/>
      <c r="AZ752" s="14"/>
      <c r="BA752" s="13" t="str">
        <f aca="false">IF(I752=0,"NSP","Exe")</f>
        <v>Exe</v>
      </c>
      <c r="BB752" s="6" t="s">
        <v>253</v>
      </c>
      <c r="BC752" s="20"/>
      <c r="BD752" s="14"/>
    </row>
    <row collapsed="false" customFormat="false" customHeight="false" hidden="false" ht="15" outlineLevel="0" r="753">
      <c r="B753" s="6" t="s">
        <v>82</v>
      </c>
      <c r="C753" s="6" t="e">
        <f aca="false">IF(B753&lt;&gt;B752,VLOOKUP(B753,#REF!!$A$1:$B$21,2)*1000+1,C752+1)</f>
        <v>#REF!</v>
      </c>
      <c r="D753" s="6" t="s">
        <v>250</v>
      </c>
      <c r="E753" s="6" t="s">
        <v>6975</v>
      </c>
      <c r="F753" s="8" t="s">
        <v>6976</v>
      </c>
      <c r="G753" s="17" t="n">
        <v>43.01</v>
      </c>
      <c r="H753" s="17" t="n">
        <v>35.96</v>
      </c>
      <c r="I753" s="17" t="n">
        <v>32.56</v>
      </c>
      <c r="J753" s="138" t="n">
        <v>328</v>
      </c>
      <c r="K753" s="6" t="s">
        <v>5367</v>
      </c>
      <c r="L753" s="6" t="n">
        <v>1</v>
      </c>
      <c r="M753" s="20"/>
      <c r="N753" s="14"/>
      <c r="O753" s="14"/>
      <c r="P753" s="14"/>
      <c r="Q753" s="14"/>
      <c r="R753" s="14"/>
      <c r="S753" s="14"/>
      <c r="T753" s="14"/>
      <c r="U753" s="14"/>
      <c r="V753" s="14"/>
      <c r="W753" s="14"/>
      <c r="X753" s="14"/>
      <c r="Y753" s="14"/>
      <c r="Z753" s="14"/>
      <c r="AA753" s="14"/>
      <c r="AB753" s="6" t="n">
        <v>1</v>
      </c>
      <c r="AC753" s="6" t="s">
        <v>286</v>
      </c>
      <c r="AD753" s="6" t="s">
        <v>5728</v>
      </c>
      <c r="AE753" s="14"/>
      <c r="AF753" s="14"/>
      <c r="AG753" s="14"/>
      <c r="AH753" s="14"/>
      <c r="AI753" s="10" t="n">
        <f aca="false">+H753-I753</f>
        <v>3.4</v>
      </c>
      <c r="AJ753" s="139" t="n">
        <f aca="false">+I753/H753</f>
        <v>0.905450500556174</v>
      </c>
      <c r="AK753" s="140" t="n">
        <f aca="false">IF(AB753&gt;=1,H753-I753,"on going")</f>
        <v>3.4</v>
      </c>
      <c r="AL753" s="2"/>
      <c r="AM753" s="142"/>
      <c r="AN753" s="142"/>
      <c r="AO753" s="141"/>
      <c r="AP753" s="142"/>
      <c r="AQ753" s="141"/>
      <c r="AR753" s="141"/>
      <c r="AS753" s="150"/>
      <c r="AT753" s="150"/>
      <c r="AU753" s="150"/>
      <c r="AV753" s="141"/>
      <c r="AW753" s="141"/>
      <c r="AX753" s="141"/>
      <c r="AY753" s="14"/>
      <c r="AZ753" s="14"/>
      <c r="BA753" s="13" t="str">
        <f aca="false">IF(I753=0,"NSP","Exe")</f>
        <v>Exe</v>
      </c>
      <c r="BB753" s="6" t="s">
        <v>253</v>
      </c>
      <c r="BC753" s="20"/>
      <c r="BD753" s="14"/>
    </row>
    <row collapsed="false" customFormat="false" customHeight="false" hidden="false" ht="15" outlineLevel="0" r="754">
      <c r="B754" s="6" t="s">
        <v>82</v>
      </c>
      <c r="C754" s="6" t="e">
        <f aca="false">IF(B754&lt;&gt;B753,VLOOKUP(B754,#REF!!$A$1:$B$21,2)*1000+1,C753+1)</f>
        <v>#REF!</v>
      </c>
      <c r="D754" s="6" t="s">
        <v>250</v>
      </c>
      <c r="E754" s="6" t="s">
        <v>6977</v>
      </c>
      <c r="F754" s="8" t="s">
        <v>6978</v>
      </c>
      <c r="G754" s="17" t="n">
        <v>32.46</v>
      </c>
      <c r="H754" s="17" t="n">
        <v>27.13</v>
      </c>
      <c r="I754" s="17" t="n">
        <v>14.82</v>
      </c>
      <c r="J754" s="138" t="n">
        <v>335</v>
      </c>
      <c r="K754" s="6" t="s">
        <v>5367</v>
      </c>
      <c r="L754" s="6" t="n">
        <v>1</v>
      </c>
      <c r="M754" s="20"/>
      <c r="N754" s="14"/>
      <c r="O754" s="14"/>
      <c r="P754" s="14"/>
      <c r="Q754" s="14"/>
      <c r="R754" s="14"/>
      <c r="S754" s="14"/>
      <c r="T754" s="14"/>
      <c r="U754" s="14"/>
      <c r="V754" s="14"/>
      <c r="W754" s="14"/>
      <c r="X754" s="14"/>
      <c r="Y754" s="14"/>
      <c r="Z754" s="14"/>
      <c r="AA754" s="14"/>
      <c r="AB754" s="6" t="n">
        <v>1</v>
      </c>
      <c r="AC754" s="6" t="s">
        <v>286</v>
      </c>
      <c r="AD754" s="6" t="s">
        <v>5728</v>
      </c>
      <c r="AE754" s="14"/>
      <c r="AF754" s="14"/>
      <c r="AG754" s="14"/>
      <c r="AH754" s="14"/>
      <c r="AI754" s="10" t="n">
        <f aca="false">+H754-I754</f>
        <v>12.31</v>
      </c>
      <c r="AJ754" s="139" t="n">
        <f aca="false">+I754/H754</f>
        <v>0.546258754146701</v>
      </c>
      <c r="AK754" s="140" t="n">
        <f aca="false">IF(AB754&gt;=1,H754-I754,"on going")</f>
        <v>12.31</v>
      </c>
      <c r="AL754" s="2"/>
      <c r="AM754" s="142"/>
      <c r="AN754" s="142"/>
      <c r="AO754" s="141"/>
      <c r="AP754" s="142"/>
      <c r="AQ754" s="141"/>
      <c r="AR754" s="141"/>
      <c r="AS754" s="150"/>
      <c r="AT754" s="150"/>
      <c r="AU754" s="150"/>
      <c r="AV754" s="141"/>
      <c r="AW754" s="141"/>
      <c r="AX754" s="142"/>
      <c r="AY754" s="14"/>
      <c r="AZ754" s="14"/>
      <c r="BA754" s="13" t="str">
        <f aca="false">IF(I754=0,"NSP","Exe")</f>
        <v>Exe</v>
      </c>
      <c r="BB754" s="6" t="s">
        <v>253</v>
      </c>
      <c r="BC754" s="20"/>
      <c r="BD754" s="14"/>
    </row>
    <row collapsed="false" customFormat="false" customHeight="false" hidden="false" ht="15" outlineLevel="0" r="755">
      <c r="B755" s="6" t="s">
        <v>82</v>
      </c>
      <c r="C755" s="6" t="e">
        <f aca="false">IF(B755&lt;&gt;B754,VLOOKUP(B755,#REF!!$A$1:$B$21,2)*1000+1,C754+1)</f>
        <v>#REF!</v>
      </c>
      <c r="D755" s="6" t="s">
        <v>250</v>
      </c>
      <c r="E755" s="6" t="s">
        <v>6979</v>
      </c>
      <c r="F755" s="8" t="s">
        <v>6980</v>
      </c>
      <c r="G755" s="17" t="n">
        <v>69.73</v>
      </c>
      <c r="H755" s="17" t="n">
        <v>58.29</v>
      </c>
      <c r="I755" s="17" t="n">
        <v>25.86</v>
      </c>
      <c r="J755" s="138" t="n">
        <v>505</v>
      </c>
      <c r="K755" s="6" t="s">
        <v>5367</v>
      </c>
      <c r="L755" s="6" t="n">
        <v>1</v>
      </c>
      <c r="M755" s="20"/>
      <c r="N755" s="14"/>
      <c r="O755" s="14"/>
      <c r="P755" s="14"/>
      <c r="Q755" s="14"/>
      <c r="R755" s="14"/>
      <c r="S755" s="14"/>
      <c r="T755" s="14"/>
      <c r="U755" s="14"/>
      <c r="V755" s="14"/>
      <c r="W755" s="14"/>
      <c r="X755" s="14"/>
      <c r="Y755" s="14"/>
      <c r="Z755" s="14"/>
      <c r="AA755" s="14"/>
      <c r="AB755" s="6" t="n">
        <v>1</v>
      </c>
      <c r="AC755" s="6" t="s">
        <v>286</v>
      </c>
      <c r="AD755" s="6" t="s">
        <v>5728</v>
      </c>
      <c r="AE755" s="14"/>
      <c r="AF755" s="14"/>
      <c r="AG755" s="14"/>
      <c r="AH755" s="14"/>
      <c r="AI755" s="10" t="n">
        <f aca="false">+H755-I755</f>
        <v>32.43</v>
      </c>
      <c r="AJ755" s="139" t="n">
        <f aca="false">+I755/H755</f>
        <v>0.443643849716933</v>
      </c>
      <c r="AK755" s="140" t="n">
        <f aca="false">IF(AB755&gt;=1,H755-I755,"on going")</f>
        <v>32.43</v>
      </c>
      <c r="AL755" s="2"/>
      <c r="AM755" s="142"/>
      <c r="AN755" s="142"/>
      <c r="AO755" s="141"/>
      <c r="AP755" s="142"/>
      <c r="AQ755" s="141"/>
      <c r="AR755" s="141"/>
      <c r="AS755" s="150"/>
      <c r="AT755" s="150"/>
      <c r="AU755" s="150"/>
      <c r="AV755" s="141"/>
      <c r="AW755" s="141"/>
      <c r="AX755" s="142"/>
      <c r="AY755" s="14"/>
      <c r="AZ755" s="14"/>
      <c r="BA755" s="13" t="str">
        <f aca="false">IF(I755=0,"NSP","Exe")</f>
        <v>Exe</v>
      </c>
      <c r="BB755" s="6" t="s">
        <v>253</v>
      </c>
      <c r="BC755" s="20"/>
      <c r="BD755" s="14"/>
    </row>
    <row collapsed="false" customFormat="false" customHeight="false" hidden="false" ht="15" outlineLevel="0" r="756">
      <c r="B756" s="6" t="s">
        <v>82</v>
      </c>
      <c r="C756" s="6" t="e">
        <f aca="false">IF(B756&lt;&gt;B755,VLOOKUP(B756,#REF!!$A$1:$B$21,2)*1000+1,C755+1)</f>
        <v>#REF!</v>
      </c>
      <c r="D756" s="6" t="s">
        <v>250</v>
      </c>
      <c r="E756" s="6" t="s">
        <v>6981</v>
      </c>
      <c r="F756" s="8" t="s">
        <v>6982</v>
      </c>
      <c r="G756" s="17" t="n">
        <v>21.16</v>
      </c>
      <c r="H756" s="17" t="n">
        <v>17.69</v>
      </c>
      <c r="I756" s="17" t="n">
        <v>16.1</v>
      </c>
      <c r="J756" s="138" t="n">
        <v>189</v>
      </c>
      <c r="K756" s="6" t="s">
        <v>5367</v>
      </c>
      <c r="L756" s="6" t="n">
        <v>1</v>
      </c>
      <c r="M756" s="20"/>
      <c r="N756" s="14"/>
      <c r="O756" s="14"/>
      <c r="P756" s="14"/>
      <c r="Q756" s="14"/>
      <c r="R756" s="14"/>
      <c r="S756" s="14"/>
      <c r="T756" s="14"/>
      <c r="U756" s="14"/>
      <c r="V756" s="14"/>
      <c r="W756" s="14"/>
      <c r="X756" s="14"/>
      <c r="Y756" s="14"/>
      <c r="Z756" s="14"/>
      <c r="AA756" s="14"/>
      <c r="AB756" s="6" t="n">
        <v>1</v>
      </c>
      <c r="AC756" s="6" t="s">
        <v>286</v>
      </c>
      <c r="AD756" s="6" t="s">
        <v>5728</v>
      </c>
      <c r="AE756" s="14"/>
      <c r="AF756" s="14"/>
      <c r="AG756" s="14"/>
      <c r="AH756" s="14"/>
      <c r="AI756" s="10" t="n">
        <f aca="false">+H756-I756</f>
        <v>1.59</v>
      </c>
      <c r="AJ756" s="139" t="n">
        <f aca="false">+I756/H756</f>
        <v>0.910118711136235</v>
      </c>
      <c r="AK756" s="140" t="n">
        <f aca="false">IF(AB756&gt;=1,H756-I756,"on going")</f>
        <v>1.59</v>
      </c>
      <c r="AL756" s="2"/>
      <c r="AM756" s="142"/>
      <c r="AN756" s="142"/>
      <c r="AO756" s="141"/>
      <c r="AP756" s="142"/>
      <c r="AQ756" s="141"/>
      <c r="AR756" s="141"/>
      <c r="AS756" s="150"/>
      <c r="AT756" s="150"/>
      <c r="AU756" s="150"/>
      <c r="AV756" s="141"/>
      <c r="AW756" s="141"/>
      <c r="AX756" s="142"/>
      <c r="AY756" s="14"/>
      <c r="AZ756" s="14"/>
      <c r="BA756" s="13" t="str">
        <f aca="false">IF(I756=0,"NSP","Exe")</f>
        <v>Exe</v>
      </c>
      <c r="BB756" s="6" t="s">
        <v>253</v>
      </c>
      <c r="BC756" s="20"/>
      <c r="BD756" s="14"/>
    </row>
    <row collapsed="false" customFormat="false" customHeight="false" hidden="false" ht="15" outlineLevel="0" r="757">
      <c r="B757" s="6" t="s">
        <v>42</v>
      </c>
      <c r="C757" s="6" t="e">
        <f aca="false">IF(B757&lt;&gt;B756,VLOOKUP(B757,#REF!!$A$1:$B$21,2)*1000+1,C756+1)</f>
        <v>#REF!</v>
      </c>
      <c r="D757" s="6" t="s">
        <v>250</v>
      </c>
      <c r="E757" s="6" t="s">
        <v>6983</v>
      </c>
      <c r="F757" s="8" t="s">
        <v>6984</v>
      </c>
      <c r="G757" s="17" t="n">
        <v>9.4</v>
      </c>
      <c r="H757" s="17" t="n">
        <v>7.86</v>
      </c>
      <c r="I757" s="17" t="n">
        <v>6.74</v>
      </c>
      <c r="J757" s="138" t="n">
        <v>209</v>
      </c>
      <c r="K757" s="6" t="s">
        <v>5367</v>
      </c>
      <c r="L757" s="6" t="n">
        <v>1</v>
      </c>
      <c r="M757" s="20"/>
      <c r="N757" s="14"/>
      <c r="O757" s="14"/>
      <c r="P757" s="14"/>
      <c r="Q757" s="14"/>
      <c r="R757" s="14"/>
      <c r="S757" s="14"/>
      <c r="T757" s="14"/>
      <c r="U757" s="14"/>
      <c r="V757" s="14"/>
      <c r="W757" s="14"/>
      <c r="X757" s="14"/>
      <c r="Y757" s="14"/>
      <c r="Z757" s="14"/>
      <c r="AA757" s="14"/>
      <c r="AB757" s="6" t="n">
        <v>1</v>
      </c>
      <c r="AC757" s="6" t="s">
        <v>286</v>
      </c>
      <c r="AD757" s="6" t="s">
        <v>5728</v>
      </c>
      <c r="AE757" s="14"/>
      <c r="AF757" s="14"/>
      <c r="AG757" s="14"/>
      <c r="AH757" s="14"/>
      <c r="AI757" s="10" t="n">
        <f aca="false">+H757-I757</f>
        <v>1.12</v>
      </c>
      <c r="AJ757" s="139" t="n">
        <f aca="false">+I757/H757</f>
        <v>0.857506361323155</v>
      </c>
      <c r="AK757" s="140" t="n">
        <f aca="false">IF(AB757&gt;=1,H757-I757,"on going")</f>
        <v>1.12</v>
      </c>
      <c r="AL757" s="2"/>
      <c r="AM757" s="142"/>
      <c r="AN757" s="142"/>
      <c r="AO757" s="141"/>
      <c r="AP757" s="141"/>
      <c r="AQ757" s="142"/>
      <c r="AR757" s="142"/>
      <c r="AS757" s="141"/>
      <c r="AT757" s="141"/>
      <c r="AU757" s="142"/>
      <c r="AV757" s="142"/>
      <c r="AW757" s="142"/>
      <c r="AX757" s="141"/>
      <c r="AY757" s="14"/>
      <c r="AZ757" s="14"/>
      <c r="BA757" s="13" t="str">
        <f aca="false">IF(I757=0,"NSP","Exe")</f>
        <v>Exe</v>
      </c>
      <c r="BB757" s="6" t="s">
        <v>253</v>
      </c>
      <c r="BC757" s="20"/>
      <c r="BD757" s="14"/>
    </row>
    <row collapsed="false" customFormat="false" customHeight="false" hidden="false" ht="15" outlineLevel="0" r="758">
      <c r="B758" s="6" t="s">
        <v>70</v>
      </c>
      <c r="C758" s="6" t="e">
        <f aca="false">IF(B758&lt;&gt;B757,VLOOKUP(B758,#REF!!$A$1:$B$21,2)*1000+1,C757+1)</f>
        <v>#REF!</v>
      </c>
      <c r="D758" s="6" t="s">
        <v>250</v>
      </c>
      <c r="E758" s="6" t="s">
        <v>6985</v>
      </c>
      <c r="F758" s="8" t="s">
        <v>6986</v>
      </c>
      <c r="G758" s="17" t="n">
        <v>5.88</v>
      </c>
      <c r="H758" s="17" t="n">
        <v>4.91</v>
      </c>
      <c r="I758" s="17" t="n">
        <v>0</v>
      </c>
      <c r="J758" s="138" t="n">
        <v>105</v>
      </c>
      <c r="K758" s="6" t="s">
        <v>5367</v>
      </c>
      <c r="L758" s="6" t="n">
        <v>1</v>
      </c>
      <c r="M758" s="20"/>
      <c r="N758" s="14"/>
      <c r="O758" s="14"/>
      <c r="P758" s="14"/>
      <c r="Q758" s="14"/>
      <c r="R758" s="14"/>
      <c r="S758" s="14"/>
      <c r="T758" s="14"/>
      <c r="U758" s="14"/>
      <c r="V758" s="14"/>
      <c r="W758" s="14"/>
      <c r="X758" s="14"/>
      <c r="Y758" s="14"/>
      <c r="Z758" s="14"/>
      <c r="AA758" s="14"/>
      <c r="AB758" s="6"/>
      <c r="AC758" s="6" t="s">
        <v>286</v>
      </c>
      <c r="AD758" s="6" t="s">
        <v>5728</v>
      </c>
      <c r="AE758" s="14"/>
      <c r="AF758" s="14"/>
      <c r="AG758" s="14"/>
      <c r="AH758" s="14"/>
      <c r="AI758" s="10" t="n">
        <f aca="false">+H758-I758</f>
        <v>4.91</v>
      </c>
      <c r="AJ758" s="139" t="n">
        <f aca="false">+I758/H758</f>
        <v>0</v>
      </c>
      <c r="AK758" s="140" t="n">
        <f aca="false">IF(AB758&gt;=1,H758-I758,"on going")</f>
        <v>0</v>
      </c>
      <c r="AL758" s="2"/>
      <c r="AM758" s="142"/>
      <c r="AN758" s="142"/>
      <c r="AO758" s="141"/>
      <c r="AP758" s="141"/>
      <c r="AQ758" s="150"/>
      <c r="AR758" s="141"/>
      <c r="AS758" s="142"/>
      <c r="AT758" s="142"/>
      <c r="AU758" s="150"/>
      <c r="AV758" s="150"/>
      <c r="AW758" s="150"/>
      <c r="AX758" s="141"/>
      <c r="AY758" s="14"/>
      <c r="AZ758" s="14"/>
      <c r="BA758" s="13" t="str">
        <f aca="false">IF(I758=0,"NSP","Exe")</f>
        <v>NSP</v>
      </c>
      <c r="BB758" s="6" t="s">
        <v>253</v>
      </c>
      <c r="BC758" s="20"/>
      <c r="BD758" s="14"/>
    </row>
    <row collapsed="false" customFormat="false" customHeight="false" hidden="false" ht="15" outlineLevel="0" r="759">
      <c r="B759" s="6" t="s">
        <v>70</v>
      </c>
      <c r="C759" s="6" t="e">
        <f aca="false">IF(B759&lt;&gt;B758,VLOOKUP(B759,#REF!!$A$1:$B$21,2)*1000+1,C758+1)</f>
        <v>#REF!</v>
      </c>
      <c r="D759" s="6" t="s">
        <v>250</v>
      </c>
      <c r="E759" s="6" t="s">
        <v>6987</v>
      </c>
      <c r="F759" s="8" t="s">
        <v>6988</v>
      </c>
      <c r="G759" s="17" t="n">
        <v>0.77</v>
      </c>
      <c r="H759" s="17" t="n">
        <v>0.65</v>
      </c>
      <c r="I759" s="17" t="n">
        <v>0</v>
      </c>
      <c r="J759" s="138" t="n">
        <v>32</v>
      </c>
      <c r="K759" s="6" t="s">
        <v>5367</v>
      </c>
      <c r="L759" s="143" t="s">
        <v>5398</v>
      </c>
      <c r="M759" s="20"/>
      <c r="N759" s="14"/>
      <c r="O759" s="14"/>
      <c r="P759" s="14"/>
      <c r="Q759" s="14"/>
      <c r="R759" s="14"/>
      <c r="S759" s="14"/>
      <c r="T759" s="14"/>
      <c r="U759" s="14"/>
      <c r="V759" s="14"/>
      <c r="W759" s="14"/>
      <c r="X759" s="14"/>
      <c r="Y759" s="14"/>
      <c r="Z759" s="14"/>
      <c r="AA759" s="14"/>
      <c r="AB759" s="6"/>
      <c r="AC759" s="6" t="s">
        <v>286</v>
      </c>
      <c r="AD759" s="6" t="s">
        <v>5728</v>
      </c>
      <c r="AE759" s="14"/>
      <c r="AF759" s="14"/>
      <c r="AG759" s="14"/>
      <c r="AH759" s="14"/>
      <c r="AI759" s="10" t="n">
        <f aca="false">+H759-I759</f>
        <v>0.65</v>
      </c>
      <c r="AJ759" s="139" t="n">
        <f aca="false">+I759/H759</f>
        <v>0</v>
      </c>
      <c r="AK759" s="140" t="n">
        <f aca="false">IF(AB759&gt;=1,H759-I759,"on going")</f>
        <v>0</v>
      </c>
      <c r="AL759" s="2"/>
      <c r="AM759" s="142"/>
      <c r="AN759" s="142"/>
      <c r="AO759" s="141"/>
      <c r="AP759" s="141"/>
      <c r="AQ759" s="150"/>
      <c r="AR759" s="141"/>
      <c r="AS759" s="142"/>
      <c r="AT759" s="142"/>
      <c r="AU759" s="153"/>
      <c r="AV759" s="150"/>
      <c r="AW759" s="150"/>
      <c r="AX759" s="141"/>
      <c r="AY759" s="14"/>
      <c r="AZ759" s="14"/>
      <c r="BA759" s="13" t="str">
        <f aca="false">IF(I759=0,"NSP","Exe")</f>
        <v>NSP</v>
      </c>
      <c r="BB759" s="6" t="s">
        <v>253</v>
      </c>
      <c r="BC759" s="20"/>
      <c r="BD759" s="14"/>
    </row>
    <row collapsed="false" customFormat="false" customHeight="false" hidden="false" ht="15" outlineLevel="0" r="760">
      <c r="B760" s="6" t="s">
        <v>85</v>
      </c>
      <c r="C760" s="6" t="e">
        <f aca="false">IF(B760&lt;&gt;B759,VLOOKUP(B760,#REF!!$A$1:$B$21,2)*1000+1,C759+1)</f>
        <v>#REF!</v>
      </c>
      <c r="D760" s="6" t="s">
        <v>250</v>
      </c>
      <c r="E760" s="6" t="s">
        <v>6989</v>
      </c>
      <c r="F760" s="8" t="s">
        <v>6990</v>
      </c>
      <c r="G760" s="17" t="n">
        <v>5.88</v>
      </c>
      <c r="H760" s="17" t="n">
        <v>4.91</v>
      </c>
      <c r="I760" s="17" t="n">
        <v>0</v>
      </c>
      <c r="J760" s="138" t="n">
        <v>223</v>
      </c>
      <c r="K760" s="6" t="s">
        <v>5367</v>
      </c>
      <c r="L760" s="143" t="s">
        <v>5398</v>
      </c>
      <c r="M760" s="20"/>
      <c r="N760" s="14"/>
      <c r="O760" s="14"/>
      <c r="P760" s="14"/>
      <c r="Q760" s="14"/>
      <c r="R760" s="14"/>
      <c r="S760" s="14"/>
      <c r="T760" s="14"/>
      <c r="U760" s="14"/>
      <c r="V760" s="14"/>
      <c r="W760" s="14"/>
      <c r="X760" s="14"/>
      <c r="Y760" s="14"/>
      <c r="Z760" s="14"/>
      <c r="AA760" s="14"/>
      <c r="AB760" s="6"/>
      <c r="AC760" s="6" t="s">
        <v>286</v>
      </c>
      <c r="AD760" s="6" t="s">
        <v>5728</v>
      </c>
      <c r="AE760" s="14"/>
      <c r="AF760" s="14"/>
      <c r="AG760" s="14"/>
      <c r="AH760" s="14"/>
      <c r="AI760" s="10" t="n">
        <f aca="false">+H760-I760</f>
        <v>4.91</v>
      </c>
      <c r="AJ760" s="139" t="n">
        <f aca="false">+I760/H760</f>
        <v>0</v>
      </c>
      <c r="AK760" s="140" t="n">
        <f aca="false">IF(AB760&gt;=1,H760-I760,"on going")</f>
        <v>0</v>
      </c>
      <c r="AL760" s="2"/>
      <c r="AM760" s="142"/>
      <c r="AN760" s="142"/>
      <c r="AO760" s="141"/>
      <c r="AP760" s="141"/>
      <c r="AQ760" s="141"/>
      <c r="AR760" s="141"/>
      <c r="AS760" s="141"/>
      <c r="AT760" s="141"/>
      <c r="AU760" s="141"/>
      <c r="AV760" s="142"/>
      <c r="AW760" s="142"/>
      <c r="AX760" s="141"/>
      <c r="AY760" s="14"/>
      <c r="AZ760" s="14"/>
      <c r="BA760" s="13" t="str">
        <f aca="false">IF(I760=0,"NSP","Exe")</f>
        <v>NSP</v>
      </c>
      <c r="BB760" s="6" t="s">
        <v>253</v>
      </c>
      <c r="BC760" s="20"/>
      <c r="BD760" s="14"/>
    </row>
    <row collapsed="false" customFormat="false" customHeight="false" hidden="false" ht="15" outlineLevel="0" r="761">
      <c r="B761" s="6" t="s">
        <v>70</v>
      </c>
      <c r="C761" s="6" t="e">
        <f aca="false">IF(B761&lt;&gt;B760,VLOOKUP(B761,#REF!!$A$1:$B$21,2)*1000+1,C760+1)</f>
        <v>#REF!</v>
      </c>
      <c r="D761" s="6" t="s">
        <v>250</v>
      </c>
      <c r="E761" s="6" t="s">
        <v>6991</v>
      </c>
      <c r="F761" s="8" t="s">
        <v>6992</v>
      </c>
      <c r="G761" s="17" t="n">
        <v>3.1</v>
      </c>
      <c r="H761" s="17" t="n">
        <v>2.59</v>
      </c>
      <c r="I761" s="17" t="n">
        <v>0</v>
      </c>
      <c r="J761" s="138" t="n">
        <v>71</v>
      </c>
      <c r="K761" s="6" t="s">
        <v>5367</v>
      </c>
      <c r="L761" s="143" t="s">
        <v>5398</v>
      </c>
      <c r="M761" s="20"/>
      <c r="N761" s="14"/>
      <c r="O761" s="14"/>
      <c r="P761" s="14"/>
      <c r="Q761" s="14"/>
      <c r="R761" s="14"/>
      <c r="S761" s="14"/>
      <c r="T761" s="14"/>
      <c r="U761" s="14"/>
      <c r="V761" s="14"/>
      <c r="W761" s="14"/>
      <c r="X761" s="14"/>
      <c r="Y761" s="14"/>
      <c r="Z761" s="14"/>
      <c r="AA761" s="14"/>
      <c r="AB761" s="6"/>
      <c r="AC761" s="6" t="s">
        <v>286</v>
      </c>
      <c r="AD761" s="6" t="s">
        <v>5728</v>
      </c>
      <c r="AE761" s="14"/>
      <c r="AF761" s="14"/>
      <c r="AG761" s="14"/>
      <c r="AH761" s="14"/>
      <c r="AI761" s="10" t="n">
        <f aca="false">+H761-I761</f>
        <v>2.59</v>
      </c>
      <c r="AJ761" s="139" t="n">
        <f aca="false">+I761/H761</f>
        <v>0</v>
      </c>
      <c r="AK761" s="140" t="n">
        <f aca="false">IF(AB761&gt;=1,H761-I761,"on going")</f>
        <v>0</v>
      </c>
      <c r="AL761" s="2"/>
      <c r="AM761" s="142"/>
      <c r="AN761" s="142"/>
      <c r="AO761" s="141"/>
      <c r="AP761" s="150"/>
      <c r="AQ761" s="150"/>
      <c r="AR761" s="150"/>
      <c r="AS761" s="142"/>
      <c r="AT761" s="142"/>
      <c r="AU761" s="141"/>
      <c r="AV761" s="150"/>
      <c r="AW761" s="150"/>
      <c r="AX761" s="141"/>
      <c r="AY761" s="14"/>
      <c r="AZ761" s="14"/>
      <c r="BA761" s="13" t="str">
        <f aca="false">IF(I761=0,"NSP","Exe")</f>
        <v>NSP</v>
      </c>
      <c r="BB761" s="6" t="s">
        <v>253</v>
      </c>
      <c r="BC761" s="20"/>
      <c r="BD761" s="14"/>
    </row>
    <row collapsed="false" customFormat="false" customHeight="false" hidden="false" ht="15" outlineLevel="0" r="762">
      <c r="B762" s="6" t="s">
        <v>70</v>
      </c>
      <c r="C762" s="6" t="e">
        <f aca="false">IF(B762&lt;&gt;B761,VLOOKUP(B762,#REF!!$A$1:$B$21,2)*1000+1,C761+1)</f>
        <v>#REF!</v>
      </c>
      <c r="D762" s="6" t="s">
        <v>250</v>
      </c>
      <c r="E762" s="6" t="s">
        <v>6993</v>
      </c>
      <c r="F762" s="8" t="s">
        <v>6994</v>
      </c>
      <c r="G762" s="17" t="n">
        <v>3.76</v>
      </c>
      <c r="H762" s="17" t="n">
        <v>3.14</v>
      </c>
      <c r="I762" s="17" t="n">
        <v>0</v>
      </c>
      <c r="J762" s="138" t="n">
        <v>209</v>
      </c>
      <c r="K762" s="6" t="s">
        <v>5367</v>
      </c>
      <c r="L762" s="143" t="s">
        <v>5398</v>
      </c>
      <c r="M762" s="20"/>
      <c r="N762" s="14"/>
      <c r="O762" s="14"/>
      <c r="P762" s="14"/>
      <c r="Q762" s="14"/>
      <c r="R762" s="14"/>
      <c r="S762" s="14"/>
      <c r="T762" s="14"/>
      <c r="U762" s="14"/>
      <c r="V762" s="14"/>
      <c r="W762" s="14"/>
      <c r="X762" s="14"/>
      <c r="Y762" s="14"/>
      <c r="Z762" s="14"/>
      <c r="AA762" s="14"/>
      <c r="AB762" s="6"/>
      <c r="AC762" s="6" t="s">
        <v>286</v>
      </c>
      <c r="AD762" s="6" t="s">
        <v>5728</v>
      </c>
      <c r="AE762" s="14"/>
      <c r="AF762" s="14"/>
      <c r="AG762" s="14"/>
      <c r="AH762" s="14"/>
      <c r="AI762" s="10" t="n">
        <f aca="false">+H762-I762</f>
        <v>3.14</v>
      </c>
      <c r="AJ762" s="139" t="n">
        <f aca="false">+I762/H762</f>
        <v>0</v>
      </c>
      <c r="AK762" s="140" t="n">
        <f aca="false">IF(AB762&gt;=1,H762-I762,"on going")</f>
        <v>0</v>
      </c>
      <c r="AL762" s="2"/>
      <c r="AM762" s="142"/>
      <c r="AN762" s="142"/>
      <c r="AO762" s="141"/>
      <c r="AP762" s="150"/>
      <c r="AQ762" s="150"/>
      <c r="AR762" s="150"/>
      <c r="AS762" s="142"/>
      <c r="AT762" s="142"/>
      <c r="AU762" s="141"/>
      <c r="AV762" s="150"/>
      <c r="AW762" s="150"/>
      <c r="AX762" s="141"/>
      <c r="AY762" s="14"/>
      <c r="AZ762" s="14"/>
      <c r="BA762" s="13" t="str">
        <f aca="false">IF(I762=0,"NSP","Exe")</f>
        <v>NSP</v>
      </c>
      <c r="BB762" s="6" t="s">
        <v>253</v>
      </c>
      <c r="BC762" s="20"/>
      <c r="BD762" s="14"/>
    </row>
    <row collapsed="false" customFormat="false" customHeight="false" hidden="false" ht="15" outlineLevel="0" r="763">
      <c r="B763" s="6" t="s">
        <v>70</v>
      </c>
      <c r="C763" s="6" t="e">
        <f aca="false">IF(B763&lt;&gt;B762,VLOOKUP(B763,#REF!!$A$1:$B$21,2)*1000+1,C762+1)</f>
        <v>#REF!</v>
      </c>
      <c r="D763" s="6" t="s">
        <v>250</v>
      </c>
      <c r="E763" s="6" t="s">
        <v>6995</v>
      </c>
      <c r="F763" s="8" t="s">
        <v>6996</v>
      </c>
      <c r="G763" s="17" t="n">
        <v>18.81</v>
      </c>
      <c r="H763" s="17" t="n">
        <v>15.72</v>
      </c>
      <c r="I763" s="17" t="n">
        <v>0</v>
      </c>
      <c r="J763" s="138" t="n">
        <v>225</v>
      </c>
      <c r="K763" s="6" t="s">
        <v>5367</v>
      </c>
      <c r="L763" s="6" t="n">
        <v>1</v>
      </c>
      <c r="M763" s="20"/>
      <c r="N763" s="14"/>
      <c r="O763" s="14"/>
      <c r="P763" s="14"/>
      <c r="Q763" s="14"/>
      <c r="R763" s="14"/>
      <c r="S763" s="14"/>
      <c r="T763" s="14"/>
      <c r="U763" s="14"/>
      <c r="V763" s="14"/>
      <c r="W763" s="14"/>
      <c r="X763" s="14"/>
      <c r="Y763" s="14"/>
      <c r="Z763" s="14"/>
      <c r="AA763" s="14"/>
      <c r="AB763" s="6"/>
      <c r="AC763" s="6" t="s">
        <v>286</v>
      </c>
      <c r="AD763" s="6" t="s">
        <v>5728</v>
      </c>
      <c r="AE763" s="14"/>
      <c r="AF763" s="14"/>
      <c r="AG763" s="14"/>
      <c r="AH763" s="14"/>
      <c r="AI763" s="10" t="n">
        <f aca="false">+H763-I763</f>
        <v>15.72</v>
      </c>
      <c r="AJ763" s="139" t="n">
        <f aca="false">+I763/H763</f>
        <v>0</v>
      </c>
      <c r="AK763" s="140" t="n">
        <f aca="false">IF(AB763&gt;=1,H763-I763,"on going")</f>
        <v>0</v>
      </c>
      <c r="AL763" s="2"/>
      <c r="AM763" s="142"/>
      <c r="AN763" s="142"/>
      <c r="AO763" s="141"/>
      <c r="AP763" s="150"/>
      <c r="AQ763" s="150"/>
      <c r="AR763" s="150"/>
      <c r="AS763" s="142"/>
      <c r="AT763" s="142"/>
      <c r="AU763" s="141"/>
      <c r="AV763" s="150"/>
      <c r="AW763" s="150"/>
      <c r="AX763" s="141"/>
      <c r="AY763" s="14"/>
      <c r="AZ763" s="14"/>
      <c r="BA763" s="13" t="str">
        <f aca="false">IF(I763=0,"NSP","Exe")</f>
        <v>NSP</v>
      </c>
      <c r="BB763" s="6" t="s">
        <v>253</v>
      </c>
      <c r="BC763" s="20"/>
      <c r="BD763" s="14"/>
    </row>
    <row collapsed="false" customFormat="false" customHeight="false" hidden="false" ht="15" outlineLevel="0" r="764">
      <c r="B764" s="6" t="s">
        <v>70</v>
      </c>
      <c r="C764" s="6" t="e">
        <f aca="false">IF(B764&lt;&gt;B763,VLOOKUP(B764,#REF!!$A$1:$B$21,2)*1000+1,C763+1)</f>
        <v>#REF!</v>
      </c>
      <c r="D764" s="6" t="s">
        <v>250</v>
      </c>
      <c r="E764" s="6" t="s">
        <v>6997</v>
      </c>
      <c r="F764" s="8" t="s">
        <v>6998</v>
      </c>
      <c r="G764" s="17" t="n">
        <v>21.16</v>
      </c>
      <c r="H764" s="17" t="n">
        <v>17.69</v>
      </c>
      <c r="I764" s="17" t="n">
        <v>0</v>
      </c>
      <c r="J764" s="138" t="n">
        <v>229</v>
      </c>
      <c r="K764" s="6" t="s">
        <v>5367</v>
      </c>
      <c r="L764" s="6" t="n">
        <v>1</v>
      </c>
      <c r="M764" s="20"/>
      <c r="N764" s="14"/>
      <c r="O764" s="14"/>
      <c r="P764" s="14"/>
      <c r="Q764" s="14"/>
      <c r="R764" s="14"/>
      <c r="S764" s="14"/>
      <c r="T764" s="14"/>
      <c r="U764" s="14"/>
      <c r="V764" s="14"/>
      <c r="W764" s="14"/>
      <c r="X764" s="14"/>
      <c r="Y764" s="14"/>
      <c r="Z764" s="14"/>
      <c r="AA764" s="14"/>
      <c r="AB764" s="6"/>
      <c r="AC764" s="6" t="s">
        <v>286</v>
      </c>
      <c r="AD764" s="6" t="s">
        <v>5728</v>
      </c>
      <c r="AE764" s="14"/>
      <c r="AF764" s="14"/>
      <c r="AG764" s="14"/>
      <c r="AH764" s="14"/>
      <c r="AI764" s="10" t="n">
        <f aca="false">+H764-I764</f>
        <v>17.69</v>
      </c>
      <c r="AJ764" s="139" t="n">
        <f aca="false">+I764/H764</f>
        <v>0</v>
      </c>
      <c r="AK764" s="140" t="n">
        <f aca="false">IF(AB764&gt;=1,H764-I764,"on going")</f>
        <v>0</v>
      </c>
      <c r="AL764" s="2"/>
      <c r="AM764" s="142"/>
      <c r="AN764" s="142"/>
      <c r="AO764" s="141"/>
      <c r="AP764" s="150"/>
      <c r="AQ764" s="150"/>
      <c r="AR764" s="150"/>
      <c r="AS764" s="142"/>
      <c r="AT764" s="142"/>
      <c r="AU764" s="141"/>
      <c r="AV764" s="150"/>
      <c r="AW764" s="150"/>
      <c r="AX764" s="141"/>
      <c r="AY764" s="14"/>
      <c r="AZ764" s="14"/>
      <c r="BA764" s="13" t="str">
        <f aca="false">IF(I764=0,"NSP","Exe")</f>
        <v>NSP</v>
      </c>
      <c r="BB764" s="6" t="s">
        <v>253</v>
      </c>
      <c r="BC764" s="20"/>
      <c r="BD764" s="14"/>
    </row>
    <row collapsed="false" customFormat="false" customHeight="false" hidden="false" ht="15" outlineLevel="0" r="765">
      <c r="B765" s="6" t="s">
        <v>70</v>
      </c>
      <c r="C765" s="6" t="e">
        <f aca="false">IF(B765&lt;&gt;B764,VLOOKUP(B765,#REF!!$A$1:$B$21,2)*1000+1,C764+1)</f>
        <v>#REF!</v>
      </c>
      <c r="D765" s="6" t="s">
        <v>250</v>
      </c>
      <c r="E765" s="6" t="s">
        <v>6999</v>
      </c>
      <c r="F765" s="8" t="s">
        <v>7000</v>
      </c>
      <c r="G765" s="17" t="n">
        <v>18.81</v>
      </c>
      <c r="H765" s="17" t="n">
        <v>15.72</v>
      </c>
      <c r="I765" s="17" t="n">
        <v>0</v>
      </c>
      <c r="J765" s="138" t="n">
        <v>212</v>
      </c>
      <c r="K765" s="6" t="s">
        <v>5367</v>
      </c>
      <c r="L765" s="6" t="n">
        <v>1</v>
      </c>
      <c r="M765" s="20"/>
      <c r="N765" s="14"/>
      <c r="O765" s="14"/>
      <c r="P765" s="14"/>
      <c r="Q765" s="14"/>
      <c r="R765" s="14"/>
      <c r="S765" s="14"/>
      <c r="T765" s="14"/>
      <c r="U765" s="14"/>
      <c r="V765" s="14"/>
      <c r="W765" s="14"/>
      <c r="X765" s="14"/>
      <c r="Y765" s="14"/>
      <c r="Z765" s="14"/>
      <c r="AA765" s="14"/>
      <c r="AB765" s="6"/>
      <c r="AC765" s="6" t="s">
        <v>286</v>
      </c>
      <c r="AD765" s="6" t="s">
        <v>5728</v>
      </c>
      <c r="AE765" s="14"/>
      <c r="AF765" s="14"/>
      <c r="AG765" s="14"/>
      <c r="AH765" s="14"/>
      <c r="AI765" s="10" t="n">
        <f aca="false">+H765-I765</f>
        <v>15.72</v>
      </c>
      <c r="AJ765" s="139" t="n">
        <f aca="false">+I765/H765</f>
        <v>0</v>
      </c>
      <c r="AK765" s="140" t="n">
        <f aca="false">IF(AB765&gt;=1,H765-I765,"on going")</f>
        <v>0</v>
      </c>
      <c r="AL765" s="2"/>
      <c r="AM765" s="142"/>
      <c r="AN765" s="142"/>
      <c r="AO765" s="141"/>
      <c r="AP765" s="141"/>
      <c r="AQ765" s="141"/>
      <c r="AR765" s="141"/>
      <c r="AS765" s="142"/>
      <c r="AT765" s="142"/>
      <c r="AU765" s="141"/>
      <c r="AV765" s="141"/>
      <c r="AW765" s="141"/>
      <c r="AX765" s="141"/>
      <c r="AY765" s="14"/>
      <c r="AZ765" s="14"/>
      <c r="BA765" s="13" t="str">
        <f aca="false">IF(I765=0,"NSP","Exe")</f>
        <v>NSP</v>
      </c>
      <c r="BB765" s="6" t="s">
        <v>253</v>
      </c>
      <c r="BC765" s="20"/>
      <c r="BD765" s="14"/>
    </row>
    <row collapsed="false" customFormat="false" customHeight="false" hidden="false" ht="15" outlineLevel="0" r="766">
      <c r="B766" s="6" t="s">
        <v>70</v>
      </c>
      <c r="C766" s="6" t="e">
        <f aca="false">IF(B766&lt;&gt;B765,VLOOKUP(B766,#REF!!$A$1:$B$21,2)*1000+1,C765+1)</f>
        <v>#REF!</v>
      </c>
      <c r="D766" s="6" t="s">
        <v>250</v>
      </c>
      <c r="E766" s="6" t="s">
        <v>7001</v>
      </c>
      <c r="F766" s="8" t="s">
        <v>7002</v>
      </c>
      <c r="G766" s="17" t="n">
        <v>16.46</v>
      </c>
      <c r="H766" s="17" t="n">
        <v>13.77</v>
      </c>
      <c r="I766" s="17" t="n">
        <v>0</v>
      </c>
      <c r="J766" s="138" t="n">
        <v>181</v>
      </c>
      <c r="K766" s="6" t="s">
        <v>5367</v>
      </c>
      <c r="L766" s="6" t="n">
        <v>1</v>
      </c>
      <c r="M766" s="20"/>
      <c r="N766" s="14"/>
      <c r="O766" s="14"/>
      <c r="P766" s="14"/>
      <c r="Q766" s="14"/>
      <c r="R766" s="14"/>
      <c r="S766" s="14"/>
      <c r="T766" s="14"/>
      <c r="U766" s="14"/>
      <c r="V766" s="14"/>
      <c r="W766" s="14"/>
      <c r="X766" s="14"/>
      <c r="Y766" s="14"/>
      <c r="Z766" s="14"/>
      <c r="AA766" s="14"/>
      <c r="AB766" s="6"/>
      <c r="AC766" s="6" t="s">
        <v>286</v>
      </c>
      <c r="AD766" s="6" t="s">
        <v>5728</v>
      </c>
      <c r="AE766" s="14"/>
      <c r="AF766" s="14"/>
      <c r="AG766" s="14"/>
      <c r="AH766" s="14"/>
      <c r="AI766" s="10" t="n">
        <f aca="false">+H766-I766</f>
        <v>13.77</v>
      </c>
      <c r="AJ766" s="139" t="n">
        <f aca="false">+I766/H766</f>
        <v>0</v>
      </c>
      <c r="AK766" s="140" t="n">
        <f aca="false">IF(AB766&gt;=1,H766-I766,"on going")</f>
        <v>0</v>
      </c>
      <c r="AL766" s="2"/>
      <c r="AM766" s="142"/>
      <c r="AN766" s="142"/>
      <c r="AO766" s="141"/>
      <c r="AP766" s="141"/>
      <c r="AQ766" s="141"/>
      <c r="AR766" s="141"/>
      <c r="AS766" s="142"/>
      <c r="AT766" s="142"/>
      <c r="AU766" s="141"/>
      <c r="AV766" s="141"/>
      <c r="AW766" s="141"/>
      <c r="AX766" s="141"/>
      <c r="AY766" s="14"/>
      <c r="AZ766" s="14"/>
      <c r="BA766" s="13" t="str">
        <f aca="false">IF(I766=0,"NSP","Exe")</f>
        <v>NSP</v>
      </c>
      <c r="BB766" s="6" t="s">
        <v>253</v>
      </c>
      <c r="BC766" s="20"/>
      <c r="BD766" s="14"/>
    </row>
    <row collapsed="false" customFormat="false" customHeight="false" hidden="false" ht="15" outlineLevel="0" r="767">
      <c r="B767" s="6" t="s">
        <v>70</v>
      </c>
      <c r="C767" s="6" t="e">
        <f aca="false">IF(B767&lt;&gt;B766,VLOOKUP(B767,#REF!!$A$1:$B$21,2)*1000+1,C766+1)</f>
        <v>#REF!</v>
      </c>
      <c r="D767" s="6" t="s">
        <v>250</v>
      </c>
      <c r="E767" s="6" t="s">
        <v>7003</v>
      </c>
      <c r="F767" s="8" t="s">
        <v>7004</v>
      </c>
      <c r="G767" s="17" t="n">
        <v>18.81</v>
      </c>
      <c r="H767" s="17" t="n">
        <v>15.72</v>
      </c>
      <c r="I767" s="17" t="n">
        <v>0</v>
      </c>
      <c r="J767" s="138" t="n">
        <v>259</v>
      </c>
      <c r="K767" s="6" t="s">
        <v>5367</v>
      </c>
      <c r="L767" s="6" t="n">
        <v>1</v>
      </c>
      <c r="M767" s="20"/>
      <c r="N767" s="14"/>
      <c r="O767" s="14"/>
      <c r="P767" s="14"/>
      <c r="Q767" s="14"/>
      <c r="R767" s="14"/>
      <c r="S767" s="14"/>
      <c r="T767" s="14"/>
      <c r="U767" s="14"/>
      <c r="V767" s="14"/>
      <c r="W767" s="14"/>
      <c r="X767" s="14"/>
      <c r="Y767" s="14"/>
      <c r="Z767" s="14"/>
      <c r="AA767" s="14"/>
      <c r="AB767" s="6"/>
      <c r="AC767" s="6" t="s">
        <v>286</v>
      </c>
      <c r="AD767" s="6" t="s">
        <v>5728</v>
      </c>
      <c r="AE767" s="14"/>
      <c r="AF767" s="14"/>
      <c r="AG767" s="14"/>
      <c r="AH767" s="14"/>
      <c r="AI767" s="10" t="n">
        <f aca="false">+H767-I767</f>
        <v>15.72</v>
      </c>
      <c r="AJ767" s="139" t="n">
        <f aca="false">+I767/H767</f>
        <v>0</v>
      </c>
      <c r="AK767" s="140" t="n">
        <f aca="false">IF(AB767&gt;=1,H767-I767,"on going")</f>
        <v>0</v>
      </c>
      <c r="AL767" s="2"/>
      <c r="AM767" s="142"/>
      <c r="AN767" s="142"/>
      <c r="AO767" s="141"/>
      <c r="AP767" s="141"/>
      <c r="AQ767" s="141"/>
      <c r="AR767" s="141"/>
      <c r="AS767" s="142"/>
      <c r="AT767" s="142"/>
      <c r="AU767" s="141"/>
      <c r="AV767" s="142"/>
      <c r="AW767" s="142"/>
      <c r="AX767" s="141"/>
      <c r="AY767" s="14"/>
      <c r="AZ767" s="14"/>
      <c r="BA767" s="13" t="str">
        <f aca="false">IF(I767=0,"NSP","Exe")</f>
        <v>NSP</v>
      </c>
      <c r="BB767" s="6" t="s">
        <v>253</v>
      </c>
      <c r="BC767" s="20"/>
      <c r="BD767" s="14"/>
    </row>
    <row collapsed="false" customFormat="false" customHeight="false" hidden="false" ht="15" outlineLevel="0" r="768">
      <c r="B768" s="6" t="s">
        <v>70</v>
      </c>
      <c r="C768" s="6" t="e">
        <f aca="false">IF(B768&lt;&gt;B767,VLOOKUP(B768,#REF!!$A$1:$B$21,2)*1000+1,C767+1)</f>
        <v>#REF!</v>
      </c>
      <c r="D768" s="6" t="s">
        <v>250</v>
      </c>
      <c r="E768" s="6" t="s">
        <v>7005</v>
      </c>
      <c r="F768" s="8" t="s">
        <v>7006</v>
      </c>
      <c r="G768" s="17" t="n">
        <v>19.75</v>
      </c>
      <c r="H768" s="17" t="n">
        <v>16.51</v>
      </c>
      <c r="I768" s="17" t="n">
        <v>0</v>
      </c>
      <c r="J768" s="138" t="n">
        <v>239</v>
      </c>
      <c r="K768" s="6" t="s">
        <v>5367</v>
      </c>
      <c r="L768" s="6" t="n">
        <v>1</v>
      </c>
      <c r="M768" s="20"/>
      <c r="N768" s="14"/>
      <c r="O768" s="14"/>
      <c r="P768" s="14"/>
      <c r="Q768" s="14"/>
      <c r="R768" s="14"/>
      <c r="S768" s="14"/>
      <c r="T768" s="14"/>
      <c r="U768" s="14"/>
      <c r="V768" s="14"/>
      <c r="W768" s="14"/>
      <c r="X768" s="14"/>
      <c r="Y768" s="14"/>
      <c r="Z768" s="14"/>
      <c r="AA768" s="14"/>
      <c r="AB768" s="6"/>
      <c r="AC768" s="6" t="s">
        <v>286</v>
      </c>
      <c r="AD768" s="6" t="s">
        <v>5728</v>
      </c>
      <c r="AE768" s="14"/>
      <c r="AF768" s="14"/>
      <c r="AG768" s="14"/>
      <c r="AH768" s="14"/>
      <c r="AI768" s="10" t="n">
        <f aca="false">+H768-I768</f>
        <v>16.51</v>
      </c>
      <c r="AJ768" s="139" t="n">
        <f aca="false">+I768/H768</f>
        <v>0</v>
      </c>
      <c r="AK768" s="140" t="n">
        <f aca="false">IF(AB768&gt;=1,H768-I768,"on going")</f>
        <v>0</v>
      </c>
      <c r="AL768" s="2"/>
      <c r="AM768" s="142"/>
      <c r="AN768" s="142"/>
      <c r="AO768" s="141"/>
      <c r="AP768" s="141"/>
      <c r="AQ768" s="141"/>
      <c r="AR768" s="141"/>
      <c r="AS768" s="142"/>
      <c r="AT768" s="142"/>
      <c r="AU768" s="141"/>
      <c r="AV768" s="142"/>
      <c r="AW768" s="142"/>
      <c r="AX768" s="142"/>
      <c r="AY768" s="14"/>
      <c r="AZ768" s="14"/>
      <c r="BA768" s="13" t="str">
        <f aca="false">IF(I768=0,"NSP","Exe")</f>
        <v>NSP</v>
      </c>
      <c r="BB768" s="6" t="s">
        <v>253</v>
      </c>
      <c r="BC768" s="20"/>
      <c r="BD768" s="14"/>
    </row>
    <row collapsed="false" customFormat="false" customHeight="false" hidden="false" ht="15" outlineLevel="0" r="769">
      <c r="B769" s="6" t="s">
        <v>70</v>
      </c>
      <c r="C769" s="6" t="e">
        <f aca="false">IF(B769&lt;&gt;B768,VLOOKUP(B769,#REF!!$A$1:$B$21,2)*1000+1,C768+1)</f>
        <v>#REF!</v>
      </c>
      <c r="D769" s="6" t="s">
        <v>250</v>
      </c>
      <c r="E769" s="6" t="s">
        <v>7007</v>
      </c>
      <c r="F769" s="8" t="s">
        <v>7008</v>
      </c>
      <c r="G769" s="17" t="n">
        <v>28.21</v>
      </c>
      <c r="H769" s="17" t="n">
        <v>23.58</v>
      </c>
      <c r="I769" s="17" t="n">
        <v>0</v>
      </c>
      <c r="J769" s="138" t="n">
        <v>170</v>
      </c>
      <c r="K769" s="6" t="s">
        <v>5367</v>
      </c>
      <c r="L769" s="6" t="n">
        <v>1</v>
      </c>
      <c r="M769" s="20"/>
      <c r="N769" s="14"/>
      <c r="O769" s="14"/>
      <c r="P769" s="14"/>
      <c r="Q769" s="14"/>
      <c r="R769" s="14"/>
      <c r="S769" s="14"/>
      <c r="T769" s="14"/>
      <c r="U769" s="14"/>
      <c r="V769" s="14"/>
      <c r="W769" s="14"/>
      <c r="X769" s="14"/>
      <c r="Y769" s="14"/>
      <c r="Z769" s="14"/>
      <c r="AA769" s="14"/>
      <c r="AB769" s="6"/>
      <c r="AC769" s="6" t="s">
        <v>286</v>
      </c>
      <c r="AD769" s="6" t="s">
        <v>5728</v>
      </c>
      <c r="AE769" s="14"/>
      <c r="AF769" s="14"/>
      <c r="AG769" s="14"/>
      <c r="AH769" s="14"/>
      <c r="AI769" s="10" t="n">
        <f aca="false">+H769-I769</f>
        <v>23.58</v>
      </c>
      <c r="AJ769" s="139" t="n">
        <f aca="false">+I769/H769</f>
        <v>0</v>
      </c>
      <c r="AK769" s="140" t="n">
        <f aca="false">IF(AB769&gt;=1,H769-I769,"on going")</f>
        <v>0</v>
      </c>
      <c r="AL769" s="2"/>
      <c r="AM769" s="142"/>
      <c r="AN769" s="142"/>
      <c r="AO769" s="141"/>
      <c r="AP769" s="141"/>
      <c r="AQ769" s="141"/>
      <c r="AR769" s="141"/>
      <c r="AS769" s="142"/>
      <c r="AT769" s="142"/>
      <c r="AU769" s="141"/>
      <c r="AV769" s="142"/>
      <c r="AW769" s="142"/>
      <c r="AX769" s="142"/>
      <c r="AY769" s="14"/>
      <c r="AZ769" s="14"/>
      <c r="BA769" s="13" t="str">
        <f aca="false">IF(I769=0,"NSP","Exe")</f>
        <v>NSP</v>
      </c>
      <c r="BB769" s="6" t="s">
        <v>253</v>
      </c>
      <c r="BC769" s="20"/>
      <c r="BD769" s="14"/>
    </row>
    <row collapsed="false" customFormat="false" customHeight="false" hidden="false" ht="15" outlineLevel="0" r="770">
      <c r="B770" s="6" t="s">
        <v>70</v>
      </c>
      <c r="C770" s="6" t="e">
        <f aca="false">IF(B770&lt;&gt;B769,VLOOKUP(B770,#REF!!$A$1:$B$21,2)*1000+1,C769+1)</f>
        <v>#REF!</v>
      </c>
      <c r="D770" s="6" t="s">
        <v>250</v>
      </c>
      <c r="E770" s="6" t="s">
        <v>7009</v>
      </c>
      <c r="F770" s="8" t="s">
        <v>7010</v>
      </c>
      <c r="G770" s="17" t="n">
        <v>18.88</v>
      </c>
      <c r="H770" s="17" t="n">
        <v>15.78</v>
      </c>
      <c r="I770" s="17" t="n">
        <v>15.78</v>
      </c>
      <c r="J770" s="138" t="n">
        <v>229</v>
      </c>
      <c r="K770" s="6" t="s">
        <v>5367</v>
      </c>
      <c r="L770" s="6" t="n">
        <v>1</v>
      </c>
      <c r="M770" s="20"/>
      <c r="N770" s="14"/>
      <c r="O770" s="14"/>
      <c r="P770" s="14"/>
      <c r="Q770" s="14"/>
      <c r="R770" s="14"/>
      <c r="S770" s="14"/>
      <c r="T770" s="14"/>
      <c r="U770" s="14"/>
      <c r="V770" s="14"/>
      <c r="W770" s="14"/>
      <c r="X770" s="14"/>
      <c r="Y770" s="14"/>
      <c r="Z770" s="14"/>
      <c r="AA770" s="14"/>
      <c r="AB770" s="6" t="n">
        <v>1</v>
      </c>
      <c r="AC770" s="6" t="s">
        <v>286</v>
      </c>
      <c r="AD770" s="6" t="s">
        <v>5728</v>
      </c>
      <c r="AE770" s="14"/>
      <c r="AF770" s="14"/>
      <c r="AG770" s="14"/>
      <c r="AH770" s="14"/>
      <c r="AI770" s="10" t="n">
        <f aca="false">+H770-I770</f>
        <v>0</v>
      </c>
      <c r="AJ770" s="139" t="n">
        <f aca="false">+I770/H770</f>
        <v>1</v>
      </c>
      <c r="AK770" s="140" t="n">
        <f aca="false">IF(AB770&gt;=1,H770-I770,"on going")</f>
        <v>0</v>
      </c>
      <c r="AL770" s="2"/>
      <c r="AM770" s="142"/>
      <c r="AN770" s="142"/>
      <c r="AO770" s="141"/>
      <c r="AP770" s="141"/>
      <c r="AQ770" s="141"/>
      <c r="AR770" s="141"/>
      <c r="AS770" s="142"/>
      <c r="AT770" s="142"/>
      <c r="AU770" s="153"/>
      <c r="AV770" s="142"/>
      <c r="AW770" s="142"/>
      <c r="AX770" s="142"/>
      <c r="AY770" s="14"/>
      <c r="AZ770" s="14"/>
      <c r="BA770" s="13" t="str">
        <f aca="false">IF(I770=0,"NSP","Exe")</f>
        <v>Exe</v>
      </c>
      <c r="BB770" s="6" t="s">
        <v>253</v>
      </c>
      <c r="BC770" s="20"/>
      <c r="BD770" s="14"/>
    </row>
    <row collapsed="false" customFormat="false" customHeight="false" hidden="false" ht="15" outlineLevel="0" r="771">
      <c r="B771" s="6" t="s">
        <v>70</v>
      </c>
      <c r="C771" s="6" t="e">
        <f aca="false">IF(B771&lt;&gt;B770,VLOOKUP(B771,#REF!!$A$1:$B$21,2)*1000+1,C770+1)</f>
        <v>#REF!</v>
      </c>
      <c r="D771" s="6" t="s">
        <v>250</v>
      </c>
      <c r="E771" s="6" t="s">
        <v>7011</v>
      </c>
      <c r="F771" s="8" t="s">
        <v>7012</v>
      </c>
      <c r="G771" s="17" t="n">
        <v>18.81</v>
      </c>
      <c r="H771" s="17" t="n">
        <v>15.72</v>
      </c>
      <c r="I771" s="17" t="n">
        <v>0</v>
      </c>
      <c r="J771" s="138" t="n">
        <v>231</v>
      </c>
      <c r="K771" s="6" t="s">
        <v>5367</v>
      </c>
      <c r="L771" s="6" t="n">
        <v>1</v>
      </c>
      <c r="M771" s="20"/>
      <c r="N771" s="14"/>
      <c r="O771" s="14"/>
      <c r="P771" s="14"/>
      <c r="Q771" s="14"/>
      <c r="R771" s="14"/>
      <c r="S771" s="14"/>
      <c r="T771" s="14"/>
      <c r="U771" s="14"/>
      <c r="V771" s="14"/>
      <c r="W771" s="14"/>
      <c r="X771" s="14"/>
      <c r="Y771" s="14"/>
      <c r="Z771" s="14"/>
      <c r="AA771" s="14"/>
      <c r="AB771" s="6"/>
      <c r="AC771" s="6" t="s">
        <v>286</v>
      </c>
      <c r="AD771" s="6" t="s">
        <v>5728</v>
      </c>
      <c r="AE771" s="14"/>
      <c r="AF771" s="14"/>
      <c r="AG771" s="14"/>
      <c r="AH771" s="14"/>
      <c r="AI771" s="10" t="n">
        <f aca="false">+H771-I771</f>
        <v>15.72</v>
      </c>
      <c r="AJ771" s="139" t="n">
        <f aca="false">+I771/H771</f>
        <v>0</v>
      </c>
      <c r="AK771" s="140" t="n">
        <f aca="false">IF(AB771&gt;=1,H771-I771,"on going")</f>
        <v>0</v>
      </c>
      <c r="AL771" s="2"/>
      <c r="AM771" s="142"/>
      <c r="AN771" s="142"/>
      <c r="AO771" s="141"/>
      <c r="AP771" s="141"/>
      <c r="AQ771" s="141"/>
      <c r="AR771" s="141"/>
      <c r="AS771" s="142"/>
      <c r="AT771" s="142"/>
      <c r="AU771" s="141"/>
      <c r="AV771" s="142"/>
      <c r="AW771" s="142"/>
      <c r="AX771" s="142"/>
      <c r="AY771" s="14"/>
      <c r="AZ771" s="14"/>
      <c r="BA771" s="13" t="str">
        <f aca="false">IF(I771=0,"NSP","Exe")</f>
        <v>NSP</v>
      </c>
      <c r="BB771" s="6" t="s">
        <v>253</v>
      </c>
      <c r="BC771" s="20"/>
      <c r="BD771" s="14"/>
    </row>
    <row collapsed="false" customFormat="false" customHeight="false" hidden="false" ht="15" outlineLevel="0" r="772">
      <c r="B772" s="6" t="s">
        <v>70</v>
      </c>
      <c r="C772" s="6" t="e">
        <f aca="false">IF(B772&lt;&gt;B771,VLOOKUP(B772,#REF!!$A$1:$B$21,2)*1000+1,C771+1)</f>
        <v>#REF!</v>
      </c>
      <c r="D772" s="6" t="s">
        <v>250</v>
      </c>
      <c r="E772" s="6" t="s">
        <v>7013</v>
      </c>
      <c r="F772" s="8" t="s">
        <v>7014</v>
      </c>
      <c r="G772" s="17" t="n">
        <v>16.46</v>
      </c>
      <c r="H772" s="17" t="n">
        <v>13.77</v>
      </c>
      <c r="I772" s="17" t="n">
        <v>13.77</v>
      </c>
      <c r="J772" s="138" t="n">
        <v>193</v>
      </c>
      <c r="K772" s="6" t="s">
        <v>5367</v>
      </c>
      <c r="L772" s="6" t="n">
        <v>1</v>
      </c>
      <c r="M772" s="20"/>
      <c r="N772" s="14"/>
      <c r="O772" s="14"/>
      <c r="P772" s="14"/>
      <c r="Q772" s="14"/>
      <c r="R772" s="14"/>
      <c r="S772" s="14"/>
      <c r="T772" s="14"/>
      <c r="U772" s="14"/>
      <c r="V772" s="14"/>
      <c r="W772" s="14"/>
      <c r="X772" s="14"/>
      <c r="Y772" s="14"/>
      <c r="Z772" s="14"/>
      <c r="AA772" s="14"/>
      <c r="AB772" s="6" t="n">
        <v>1</v>
      </c>
      <c r="AC772" s="6" t="s">
        <v>286</v>
      </c>
      <c r="AD772" s="6" t="s">
        <v>5728</v>
      </c>
      <c r="AE772" s="14"/>
      <c r="AF772" s="14"/>
      <c r="AG772" s="14"/>
      <c r="AH772" s="14"/>
      <c r="AI772" s="10" t="n">
        <f aca="false">+H772-I772</f>
        <v>0</v>
      </c>
      <c r="AJ772" s="139" t="n">
        <f aca="false">+I772/H772</f>
        <v>1</v>
      </c>
      <c r="AK772" s="140" t="n">
        <f aca="false">IF(AB772&gt;=1,H772-I772,"on going")</f>
        <v>0</v>
      </c>
      <c r="AL772" s="2"/>
      <c r="AM772" s="142"/>
      <c r="AN772" s="142"/>
      <c r="AO772" s="141"/>
      <c r="AP772" s="141"/>
      <c r="AQ772" s="141"/>
      <c r="AR772" s="141"/>
      <c r="AS772" s="142"/>
      <c r="AT772" s="142"/>
      <c r="AU772" s="141"/>
      <c r="AV772" s="142"/>
      <c r="AW772" s="142"/>
      <c r="AX772" s="150"/>
      <c r="AY772" s="14"/>
      <c r="AZ772" s="14"/>
      <c r="BA772" s="13" t="str">
        <f aca="false">IF(I772=0,"NSP","Exe")</f>
        <v>Exe</v>
      </c>
      <c r="BB772" s="6" t="s">
        <v>253</v>
      </c>
      <c r="BC772" s="20"/>
      <c r="BD772" s="14"/>
    </row>
    <row collapsed="false" customFormat="false" customHeight="false" hidden="false" ht="15" outlineLevel="0" r="773">
      <c r="B773" s="6" t="s">
        <v>70</v>
      </c>
      <c r="C773" s="6" t="e">
        <f aca="false">IF(B773&lt;&gt;B772,VLOOKUP(B773,#REF!!$A$1:$B$21,2)*1000+1,C772+1)</f>
        <v>#REF!</v>
      </c>
      <c r="D773" s="6" t="s">
        <v>250</v>
      </c>
      <c r="E773" s="6" t="s">
        <v>7015</v>
      </c>
      <c r="F773" s="8" t="s">
        <v>7016</v>
      </c>
      <c r="G773" s="17" t="n">
        <v>26.21</v>
      </c>
      <c r="H773" s="17" t="n">
        <v>21.91</v>
      </c>
      <c r="I773" s="17" t="n">
        <v>0</v>
      </c>
      <c r="J773" s="138" t="n">
        <v>254</v>
      </c>
      <c r="K773" s="6" t="s">
        <v>5367</v>
      </c>
      <c r="L773" s="6" t="n">
        <v>1</v>
      </c>
      <c r="M773" s="20"/>
      <c r="N773" s="14"/>
      <c r="O773" s="14"/>
      <c r="P773" s="14"/>
      <c r="Q773" s="14"/>
      <c r="R773" s="14"/>
      <c r="S773" s="14"/>
      <c r="T773" s="14"/>
      <c r="U773" s="14"/>
      <c r="V773" s="14"/>
      <c r="W773" s="14"/>
      <c r="X773" s="14"/>
      <c r="Y773" s="14"/>
      <c r="Z773" s="14"/>
      <c r="AA773" s="14"/>
      <c r="AB773" s="6"/>
      <c r="AC773" s="6" t="s">
        <v>286</v>
      </c>
      <c r="AD773" s="6" t="s">
        <v>5728</v>
      </c>
      <c r="AE773" s="14"/>
      <c r="AF773" s="14"/>
      <c r="AG773" s="14"/>
      <c r="AH773" s="14"/>
      <c r="AI773" s="10" t="n">
        <f aca="false">+H773-I773</f>
        <v>21.91</v>
      </c>
      <c r="AJ773" s="139" t="n">
        <f aca="false">+I773/H773</f>
        <v>0</v>
      </c>
      <c r="AK773" s="140" t="n">
        <f aca="false">IF(AB773&gt;=1,H773-I773,"on going")</f>
        <v>0</v>
      </c>
      <c r="AL773" s="2"/>
      <c r="AM773" s="142"/>
      <c r="AN773" s="142"/>
      <c r="AO773" s="141"/>
      <c r="AP773" s="141"/>
      <c r="AQ773" s="141"/>
      <c r="AR773" s="141"/>
      <c r="AS773" s="142"/>
      <c r="AT773" s="142"/>
      <c r="AU773" s="141"/>
      <c r="AV773" s="150"/>
      <c r="AW773" s="150"/>
      <c r="AX773" s="141"/>
      <c r="AY773" s="14"/>
      <c r="AZ773" s="14"/>
      <c r="BA773" s="13" t="str">
        <f aca="false">IF(I773=0,"NSP","Exe")</f>
        <v>NSP</v>
      </c>
      <c r="BB773" s="6" t="s">
        <v>253</v>
      </c>
      <c r="BC773" s="20"/>
      <c r="BD773" s="14"/>
    </row>
    <row collapsed="false" customFormat="false" customHeight="false" hidden="false" ht="15" outlineLevel="0" r="774">
      <c r="B774" s="6" t="s">
        <v>70</v>
      </c>
      <c r="C774" s="6" t="e">
        <f aca="false">IF(B774&lt;&gt;B773,VLOOKUP(B774,#REF!!$A$1:$B$21,2)*1000+1,C773+1)</f>
        <v>#REF!</v>
      </c>
      <c r="D774" s="6" t="s">
        <v>250</v>
      </c>
      <c r="E774" s="6" t="s">
        <v>7017</v>
      </c>
      <c r="F774" s="8" t="s">
        <v>7018</v>
      </c>
      <c r="G774" s="17" t="n">
        <v>7.05</v>
      </c>
      <c r="H774" s="17" t="n">
        <v>5.89</v>
      </c>
      <c r="I774" s="17" t="n">
        <v>0</v>
      </c>
      <c r="J774" s="138" t="n">
        <v>165</v>
      </c>
      <c r="K774" s="6" t="s">
        <v>5367</v>
      </c>
      <c r="L774" s="6" t="n">
        <v>1</v>
      </c>
      <c r="M774" s="20"/>
      <c r="N774" s="14"/>
      <c r="O774" s="14"/>
      <c r="P774" s="14"/>
      <c r="Q774" s="14"/>
      <c r="R774" s="14"/>
      <c r="S774" s="14"/>
      <c r="T774" s="14"/>
      <c r="U774" s="14"/>
      <c r="V774" s="14"/>
      <c r="W774" s="14"/>
      <c r="X774" s="14"/>
      <c r="Y774" s="14"/>
      <c r="Z774" s="14"/>
      <c r="AA774" s="14"/>
      <c r="AB774" s="6"/>
      <c r="AC774" s="6" t="s">
        <v>286</v>
      </c>
      <c r="AD774" s="6" t="s">
        <v>5728</v>
      </c>
      <c r="AE774" s="14"/>
      <c r="AF774" s="14"/>
      <c r="AG774" s="14"/>
      <c r="AH774" s="14"/>
      <c r="AI774" s="10" t="n">
        <f aca="false">+H774-I774</f>
        <v>5.89</v>
      </c>
      <c r="AJ774" s="139" t="n">
        <f aca="false">+I774/H774</f>
        <v>0</v>
      </c>
      <c r="AK774" s="140" t="n">
        <f aca="false">IF(AB774&gt;=1,H774-I774,"on going")</f>
        <v>0</v>
      </c>
      <c r="AL774" s="2"/>
      <c r="AM774" s="142"/>
      <c r="AN774" s="142"/>
      <c r="AO774" s="141"/>
      <c r="AP774" s="141"/>
      <c r="AQ774" s="141"/>
      <c r="AR774" s="141"/>
      <c r="AS774" s="142"/>
      <c r="AT774" s="142"/>
      <c r="AU774" s="141"/>
      <c r="AV774" s="150"/>
      <c r="AW774" s="150"/>
      <c r="AX774" s="141"/>
      <c r="AY774" s="14"/>
      <c r="AZ774" s="14"/>
      <c r="BA774" s="13" t="str">
        <f aca="false">IF(I774=0,"NSP","Exe")</f>
        <v>NSP</v>
      </c>
      <c r="BB774" s="6" t="s">
        <v>253</v>
      </c>
      <c r="BC774" s="20"/>
      <c r="BD774" s="14"/>
    </row>
    <row collapsed="false" customFormat="false" customHeight="false" hidden="false" ht="15" outlineLevel="0" r="775">
      <c r="B775" s="6" t="s">
        <v>70</v>
      </c>
      <c r="C775" s="6" t="e">
        <f aca="false">IF(B775&lt;&gt;B774,VLOOKUP(B775,#REF!!$A$1:$B$21,2)*1000+1,C774+1)</f>
        <v>#REF!</v>
      </c>
      <c r="D775" s="6" t="s">
        <v>250</v>
      </c>
      <c r="E775" s="6" t="s">
        <v>7019</v>
      </c>
      <c r="F775" s="8" t="s">
        <v>7020</v>
      </c>
      <c r="G775" s="17" t="n">
        <v>16.69</v>
      </c>
      <c r="H775" s="17" t="n">
        <v>13.96</v>
      </c>
      <c r="I775" s="17" t="n">
        <v>0</v>
      </c>
      <c r="J775" s="138" t="n">
        <v>263</v>
      </c>
      <c r="K775" s="6" t="s">
        <v>5367</v>
      </c>
      <c r="L775" s="6" t="n">
        <v>1</v>
      </c>
      <c r="M775" s="20"/>
      <c r="N775" s="14"/>
      <c r="O775" s="14"/>
      <c r="P775" s="14"/>
      <c r="Q775" s="14"/>
      <c r="R775" s="14"/>
      <c r="S775" s="14"/>
      <c r="T775" s="14"/>
      <c r="U775" s="14"/>
      <c r="V775" s="14"/>
      <c r="W775" s="14"/>
      <c r="X775" s="14"/>
      <c r="Y775" s="14"/>
      <c r="Z775" s="14"/>
      <c r="AA775" s="14"/>
      <c r="AB775" s="6"/>
      <c r="AC775" s="6" t="s">
        <v>286</v>
      </c>
      <c r="AD775" s="6" t="s">
        <v>5728</v>
      </c>
      <c r="AE775" s="14"/>
      <c r="AF775" s="14"/>
      <c r="AG775" s="14"/>
      <c r="AH775" s="14"/>
      <c r="AI775" s="10" t="n">
        <f aca="false">+H775-I775</f>
        <v>13.96</v>
      </c>
      <c r="AJ775" s="139" t="n">
        <f aca="false">+I775/H775</f>
        <v>0</v>
      </c>
      <c r="AK775" s="140" t="n">
        <f aca="false">IF(AB775&gt;=1,H775-I775,"on going")</f>
        <v>0</v>
      </c>
      <c r="AL775" s="2"/>
      <c r="AM775" s="142"/>
      <c r="AN775" s="142"/>
      <c r="AO775" s="141"/>
      <c r="AP775" s="141"/>
      <c r="AQ775" s="141"/>
      <c r="AR775" s="141"/>
      <c r="AS775" s="142"/>
      <c r="AT775" s="142"/>
      <c r="AU775" s="141"/>
      <c r="AV775" s="142"/>
      <c r="AW775" s="142"/>
      <c r="AX775" s="141"/>
      <c r="AY775" s="14"/>
      <c r="AZ775" s="14"/>
      <c r="BA775" s="13" t="str">
        <f aca="false">IF(I775=0,"NSP","Exe")</f>
        <v>NSP</v>
      </c>
      <c r="BB775" s="6" t="s">
        <v>253</v>
      </c>
      <c r="BC775" s="20"/>
      <c r="BD775" s="14"/>
    </row>
    <row collapsed="false" customFormat="false" customHeight="false" hidden="false" ht="15" outlineLevel="0" r="776">
      <c r="B776" s="6" t="s">
        <v>70</v>
      </c>
      <c r="C776" s="6" t="e">
        <f aca="false">IF(B776&lt;&gt;B775,VLOOKUP(B776,#REF!!$A$1:$B$21,2)*1000+1,C775+1)</f>
        <v>#REF!</v>
      </c>
      <c r="D776" s="6" t="s">
        <v>250</v>
      </c>
      <c r="E776" s="6" t="s">
        <v>7021</v>
      </c>
      <c r="F776" s="8" t="s">
        <v>7022</v>
      </c>
      <c r="G776" s="17" t="n">
        <v>19.98</v>
      </c>
      <c r="H776" s="17" t="n">
        <v>16.7</v>
      </c>
      <c r="I776" s="17" t="n">
        <v>0</v>
      </c>
      <c r="J776" s="138" t="n">
        <v>251</v>
      </c>
      <c r="K776" s="6" t="s">
        <v>5367</v>
      </c>
      <c r="L776" s="6" t="n">
        <v>1</v>
      </c>
      <c r="M776" s="20"/>
      <c r="N776" s="14"/>
      <c r="O776" s="14"/>
      <c r="P776" s="14"/>
      <c r="Q776" s="14"/>
      <c r="R776" s="14"/>
      <c r="S776" s="14"/>
      <c r="T776" s="14"/>
      <c r="U776" s="14"/>
      <c r="V776" s="14"/>
      <c r="W776" s="14"/>
      <c r="X776" s="14"/>
      <c r="Y776" s="14"/>
      <c r="Z776" s="14"/>
      <c r="AA776" s="14"/>
      <c r="AB776" s="6"/>
      <c r="AC776" s="6" t="s">
        <v>286</v>
      </c>
      <c r="AD776" s="6" t="s">
        <v>5728</v>
      </c>
      <c r="AE776" s="14"/>
      <c r="AF776" s="14"/>
      <c r="AG776" s="14"/>
      <c r="AH776" s="14"/>
      <c r="AI776" s="10" t="n">
        <f aca="false">+H776-I776</f>
        <v>16.7</v>
      </c>
      <c r="AJ776" s="139" t="n">
        <f aca="false">+I776/H776</f>
        <v>0</v>
      </c>
      <c r="AK776" s="140" t="n">
        <f aca="false">IF(AB776&gt;=1,H776-I776,"on going")</f>
        <v>0</v>
      </c>
      <c r="AL776" s="2"/>
      <c r="AM776" s="142"/>
      <c r="AN776" s="142"/>
      <c r="AO776" s="141"/>
      <c r="AP776" s="141"/>
      <c r="AQ776" s="141"/>
      <c r="AR776" s="141"/>
      <c r="AS776" s="142"/>
      <c r="AT776" s="142"/>
      <c r="AU776" s="141"/>
      <c r="AV776" s="142"/>
      <c r="AW776" s="142"/>
      <c r="AX776" s="142"/>
      <c r="AY776" s="14"/>
      <c r="AZ776" s="14"/>
      <c r="BA776" s="13" t="str">
        <f aca="false">IF(I776=0,"NSP","Exe")</f>
        <v>NSP</v>
      </c>
      <c r="BB776" s="6" t="s">
        <v>253</v>
      </c>
      <c r="BC776" s="20"/>
      <c r="BD776" s="14"/>
    </row>
    <row collapsed="false" customFormat="false" customHeight="false" hidden="false" ht="15" outlineLevel="0" r="777">
      <c r="B777" s="6" t="s">
        <v>70</v>
      </c>
      <c r="C777" s="6" t="e">
        <f aca="false">IF(B777&lt;&gt;B776,VLOOKUP(B777,#REF!!$A$1:$B$21,2)*1000+1,C776+1)</f>
        <v>#REF!</v>
      </c>
      <c r="D777" s="6" t="s">
        <v>250</v>
      </c>
      <c r="E777" s="6" t="s">
        <v>7023</v>
      </c>
      <c r="F777" s="8" t="s">
        <v>7024</v>
      </c>
      <c r="G777" s="17" t="n">
        <v>16.46</v>
      </c>
      <c r="H777" s="17" t="n">
        <v>13.77</v>
      </c>
      <c r="I777" s="17" t="n">
        <v>0</v>
      </c>
      <c r="J777" s="138" t="n">
        <v>190</v>
      </c>
      <c r="K777" s="6" t="s">
        <v>5367</v>
      </c>
      <c r="L777" s="6" t="n">
        <v>1</v>
      </c>
      <c r="M777" s="20"/>
      <c r="N777" s="14"/>
      <c r="O777" s="14"/>
      <c r="P777" s="14"/>
      <c r="Q777" s="14"/>
      <c r="R777" s="14"/>
      <c r="S777" s="14"/>
      <c r="T777" s="14"/>
      <c r="U777" s="14"/>
      <c r="V777" s="14"/>
      <c r="W777" s="14"/>
      <c r="X777" s="14"/>
      <c r="Y777" s="14"/>
      <c r="Z777" s="14"/>
      <c r="AA777" s="14"/>
      <c r="AB777" s="6"/>
      <c r="AC777" s="6" t="s">
        <v>286</v>
      </c>
      <c r="AD777" s="6" t="s">
        <v>5728</v>
      </c>
      <c r="AE777" s="14"/>
      <c r="AF777" s="14"/>
      <c r="AG777" s="14"/>
      <c r="AH777" s="14"/>
      <c r="AI777" s="10" t="n">
        <f aca="false">+H777-I777</f>
        <v>13.77</v>
      </c>
      <c r="AJ777" s="139" t="n">
        <f aca="false">+I777/H777</f>
        <v>0</v>
      </c>
      <c r="AK777" s="140" t="n">
        <f aca="false">IF(AB777&gt;=1,H777-I777,"on going")</f>
        <v>0</v>
      </c>
      <c r="AL777" s="2"/>
      <c r="AM777" s="142"/>
      <c r="AN777" s="142"/>
      <c r="AO777" s="141"/>
      <c r="AP777" s="141"/>
      <c r="AQ777" s="141"/>
      <c r="AR777" s="141"/>
      <c r="AS777" s="142"/>
      <c r="AT777" s="142"/>
      <c r="AU777" s="141"/>
      <c r="AV777" s="142"/>
      <c r="AW777" s="142"/>
      <c r="AX777" s="142"/>
      <c r="AY777" s="14"/>
      <c r="AZ777" s="14"/>
      <c r="BA777" s="13" t="str">
        <f aca="false">IF(I777=0,"NSP","Exe")</f>
        <v>NSP</v>
      </c>
      <c r="BB777" s="6" t="s">
        <v>253</v>
      </c>
      <c r="BC777" s="20"/>
      <c r="BD777" s="14"/>
    </row>
    <row collapsed="false" customFormat="false" customHeight="false" hidden="false" ht="15" outlineLevel="0" r="778">
      <c r="B778" s="6" t="s">
        <v>48</v>
      </c>
      <c r="C778" s="6" t="e">
        <f aca="false">IF(B778&lt;&gt;B777,VLOOKUP(B778,#REF!!$A$1:$B$21,2)*1000+1,C777+1)</f>
        <v>#REF!</v>
      </c>
      <c r="D778" s="6" t="s">
        <v>250</v>
      </c>
      <c r="E778" s="6" t="s">
        <v>7025</v>
      </c>
      <c r="F778" s="8" t="s">
        <v>7026</v>
      </c>
      <c r="G778" s="17" t="n">
        <v>9.51</v>
      </c>
      <c r="H778" s="17" t="n">
        <v>7.95</v>
      </c>
      <c r="I778" s="17" t="n">
        <v>7.73</v>
      </c>
      <c r="J778" s="138" t="n">
        <v>68</v>
      </c>
      <c r="K778" s="6" t="s">
        <v>5367</v>
      </c>
      <c r="L778" s="6" t="n">
        <v>1</v>
      </c>
      <c r="M778" s="20"/>
      <c r="N778" s="14"/>
      <c r="O778" s="14"/>
      <c r="P778" s="14"/>
      <c r="Q778" s="14"/>
      <c r="R778" s="14"/>
      <c r="S778" s="14"/>
      <c r="T778" s="14"/>
      <c r="U778" s="14"/>
      <c r="V778" s="14"/>
      <c r="W778" s="14"/>
      <c r="X778" s="14"/>
      <c r="Y778" s="14"/>
      <c r="Z778" s="14"/>
      <c r="AA778" s="14"/>
      <c r="AB778" s="6" t="n">
        <v>1</v>
      </c>
      <c r="AC778" s="6" t="s">
        <v>286</v>
      </c>
      <c r="AD778" s="6" t="s">
        <v>5728</v>
      </c>
      <c r="AE778" s="14"/>
      <c r="AF778" s="14"/>
      <c r="AG778" s="14"/>
      <c r="AH778" s="14"/>
      <c r="AI778" s="10" t="n">
        <f aca="false">+H778-I778</f>
        <v>0.22</v>
      </c>
      <c r="AJ778" s="139" t="n">
        <f aca="false">+I778/H778</f>
        <v>0.972327044025157</v>
      </c>
      <c r="AK778" s="140" t="n">
        <f aca="false">IF(AB778&gt;=1,H778-I778,"on going")</f>
        <v>0.22</v>
      </c>
      <c r="AL778" s="2"/>
      <c r="AM778" s="142"/>
      <c r="AN778" s="142"/>
      <c r="AO778" s="141"/>
      <c r="AP778" s="141"/>
      <c r="AQ778" s="150"/>
      <c r="AR778" s="141"/>
      <c r="AS778" s="141"/>
      <c r="AT778" s="141"/>
      <c r="AU778" s="142"/>
      <c r="AV778" s="141"/>
      <c r="AW778" s="141"/>
      <c r="AX778" s="141"/>
      <c r="AY778" s="14"/>
      <c r="AZ778" s="14"/>
      <c r="BA778" s="13" t="str">
        <f aca="false">IF(I778=0,"NSP","Exe")</f>
        <v>Exe</v>
      </c>
      <c r="BB778" s="6" t="s">
        <v>253</v>
      </c>
      <c r="BC778" s="20"/>
      <c r="BD778" s="14"/>
    </row>
    <row collapsed="false" customFormat="false" customHeight="false" hidden="false" ht="15" outlineLevel="0" r="779">
      <c r="B779" s="6" t="s">
        <v>48</v>
      </c>
      <c r="C779" s="6" t="e">
        <f aca="false">IF(B779&lt;&gt;B778,VLOOKUP(B779,#REF!!$A$1:$B$21,2)*1000+1,C778+1)</f>
        <v>#REF!</v>
      </c>
      <c r="D779" s="6" t="s">
        <v>250</v>
      </c>
      <c r="E779" s="6" t="s">
        <v>7027</v>
      </c>
      <c r="F779" s="8" t="s">
        <v>7028</v>
      </c>
      <c r="G779" s="17" t="n">
        <v>5.61</v>
      </c>
      <c r="H779" s="17" t="n">
        <v>4.69</v>
      </c>
      <c r="I779" s="17" t="n">
        <v>4.69</v>
      </c>
      <c r="J779" s="138" t="n">
        <v>46</v>
      </c>
      <c r="K779" s="6" t="s">
        <v>5367</v>
      </c>
      <c r="L779" s="6" t="n">
        <v>1</v>
      </c>
      <c r="M779" s="20"/>
      <c r="N779" s="14"/>
      <c r="O779" s="14"/>
      <c r="P779" s="14"/>
      <c r="Q779" s="14"/>
      <c r="R779" s="14"/>
      <c r="S779" s="14"/>
      <c r="T779" s="14"/>
      <c r="U779" s="14"/>
      <c r="V779" s="14"/>
      <c r="W779" s="14"/>
      <c r="X779" s="14"/>
      <c r="Y779" s="14"/>
      <c r="Z779" s="14"/>
      <c r="AA779" s="14"/>
      <c r="AB779" s="6" t="n">
        <v>1</v>
      </c>
      <c r="AC779" s="6" t="s">
        <v>286</v>
      </c>
      <c r="AD779" s="6" t="s">
        <v>5728</v>
      </c>
      <c r="AE779" s="14"/>
      <c r="AF779" s="14"/>
      <c r="AG779" s="14"/>
      <c r="AH779" s="14"/>
      <c r="AI779" s="10" t="n">
        <f aca="false">+H779-I779</f>
        <v>0</v>
      </c>
      <c r="AJ779" s="139" t="n">
        <f aca="false">+I779/H779</f>
        <v>1</v>
      </c>
      <c r="AK779" s="140" t="n">
        <f aca="false">IF(AB779&gt;=1,H779-I779,"on going")</f>
        <v>0</v>
      </c>
      <c r="AL779" s="2"/>
      <c r="AM779" s="142"/>
      <c r="AN779" s="142"/>
      <c r="AO779" s="141"/>
      <c r="AP779" s="150"/>
      <c r="AQ779" s="150"/>
      <c r="AR779" s="150"/>
      <c r="AS779" s="141"/>
      <c r="AT779" s="141"/>
      <c r="AU779" s="142"/>
      <c r="AV779" s="141"/>
      <c r="AW779" s="141"/>
      <c r="AX779" s="156"/>
      <c r="AY779" s="14"/>
      <c r="AZ779" s="14"/>
      <c r="BA779" s="13" t="str">
        <f aca="false">IF(I779=0,"NSP","Exe")</f>
        <v>Exe</v>
      </c>
      <c r="BB779" s="6" t="s">
        <v>253</v>
      </c>
      <c r="BC779" s="20"/>
      <c r="BD779" s="14"/>
    </row>
    <row collapsed="false" customFormat="false" customHeight="false" hidden="false" ht="15" outlineLevel="0" r="780">
      <c r="B780" s="6" t="s">
        <v>48</v>
      </c>
      <c r="C780" s="6" t="e">
        <f aca="false">IF(B780&lt;&gt;B779,VLOOKUP(B780,#REF!!$A$1:$B$21,2)*1000+1,C779+1)</f>
        <v>#REF!</v>
      </c>
      <c r="D780" s="6" t="s">
        <v>250</v>
      </c>
      <c r="E780" s="6" t="s">
        <v>7029</v>
      </c>
      <c r="F780" s="8" t="s">
        <v>7030</v>
      </c>
      <c r="G780" s="17" t="n">
        <v>5.66</v>
      </c>
      <c r="H780" s="17" t="n">
        <v>4.73</v>
      </c>
      <c r="I780" s="17" t="n">
        <v>0</v>
      </c>
      <c r="J780" s="138" t="n">
        <v>40</v>
      </c>
      <c r="K780" s="6" t="s">
        <v>5367</v>
      </c>
      <c r="L780" s="6" t="n">
        <v>1</v>
      </c>
      <c r="M780" s="20"/>
      <c r="N780" s="14"/>
      <c r="O780" s="14"/>
      <c r="P780" s="14"/>
      <c r="Q780" s="14"/>
      <c r="R780" s="14"/>
      <c r="S780" s="14"/>
      <c r="T780" s="14"/>
      <c r="U780" s="14"/>
      <c r="V780" s="14"/>
      <c r="W780" s="14"/>
      <c r="X780" s="14"/>
      <c r="Y780" s="14"/>
      <c r="Z780" s="14"/>
      <c r="AA780" s="14"/>
      <c r="AB780" s="6"/>
      <c r="AC780" s="6" t="s">
        <v>286</v>
      </c>
      <c r="AD780" s="6" t="s">
        <v>5728</v>
      </c>
      <c r="AE780" s="14"/>
      <c r="AF780" s="14"/>
      <c r="AG780" s="14"/>
      <c r="AH780" s="14"/>
      <c r="AI780" s="10" t="n">
        <f aca="false">+H780-I780</f>
        <v>4.73</v>
      </c>
      <c r="AJ780" s="139" t="n">
        <f aca="false">+I780/H780</f>
        <v>0</v>
      </c>
      <c r="AK780" s="140" t="n">
        <f aca="false">IF(AB780&gt;=1,H780-I780,"on going")</f>
        <v>0</v>
      </c>
      <c r="AL780" s="2"/>
      <c r="AM780" s="142"/>
      <c r="AN780" s="142"/>
      <c r="AO780" s="141"/>
      <c r="AP780" s="150"/>
      <c r="AQ780" s="150"/>
      <c r="AR780" s="150"/>
      <c r="AS780" s="141"/>
      <c r="AT780" s="141"/>
      <c r="AU780" s="142"/>
      <c r="AV780" s="153"/>
      <c r="AW780" s="153"/>
      <c r="AX780" s="141"/>
      <c r="AY780" s="14"/>
      <c r="AZ780" s="14"/>
      <c r="BA780" s="13" t="str">
        <f aca="false">IF(I780=0,"NSP","Exe")</f>
        <v>NSP</v>
      </c>
      <c r="BB780" s="6" t="s">
        <v>253</v>
      </c>
      <c r="BC780" s="20"/>
      <c r="BD780" s="14"/>
    </row>
    <row collapsed="false" customFormat="false" customHeight="false" hidden="false" ht="15" outlineLevel="0" r="781">
      <c r="B781" s="6" t="s">
        <v>48</v>
      </c>
      <c r="C781" s="6" t="e">
        <f aca="false">IF(B781&lt;&gt;B780,VLOOKUP(B781,#REF!!$A$1:$B$21,2)*1000+1,C780+1)</f>
        <v>#REF!</v>
      </c>
      <c r="D781" s="6" t="s">
        <v>250</v>
      </c>
      <c r="E781" s="6" t="s">
        <v>7031</v>
      </c>
      <c r="F781" s="8" t="s">
        <v>7032</v>
      </c>
      <c r="G781" s="17" t="n">
        <v>21.2</v>
      </c>
      <c r="H781" s="17" t="n">
        <v>17.73</v>
      </c>
      <c r="I781" s="17" t="n">
        <v>17.73</v>
      </c>
      <c r="J781" s="138" t="n">
        <v>130</v>
      </c>
      <c r="K781" s="6" t="s">
        <v>5367</v>
      </c>
      <c r="L781" s="6" t="n">
        <v>1</v>
      </c>
      <c r="M781" s="20"/>
      <c r="N781" s="14"/>
      <c r="O781" s="14"/>
      <c r="P781" s="14"/>
      <c r="Q781" s="14"/>
      <c r="R781" s="14"/>
      <c r="S781" s="14"/>
      <c r="T781" s="14"/>
      <c r="U781" s="14"/>
      <c r="V781" s="14"/>
      <c r="W781" s="14"/>
      <c r="X781" s="14"/>
      <c r="Y781" s="14"/>
      <c r="Z781" s="14"/>
      <c r="AA781" s="14"/>
      <c r="AB781" s="6" t="n">
        <v>1</v>
      </c>
      <c r="AC781" s="6" t="s">
        <v>286</v>
      </c>
      <c r="AD781" s="6" t="s">
        <v>5728</v>
      </c>
      <c r="AE781" s="14"/>
      <c r="AF781" s="14"/>
      <c r="AG781" s="14"/>
      <c r="AH781" s="14"/>
      <c r="AI781" s="10" t="n">
        <f aca="false">+H781-I781</f>
        <v>0</v>
      </c>
      <c r="AJ781" s="139" t="n">
        <f aca="false">+I781/H781</f>
        <v>1</v>
      </c>
      <c r="AK781" s="140" t="n">
        <f aca="false">IF(AB781&gt;=1,H781-I781,"on going")</f>
        <v>0</v>
      </c>
      <c r="AL781" s="2"/>
      <c r="AM781" s="142"/>
      <c r="AN781" s="142"/>
      <c r="AO781" s="141"/>
      <c r="AP781" s="150"/>
      <c r="AQ781" s="150"/>
      <c r="AR781" s="150"/>
      <c r="AS781" s="141"/>
      <c r="AT781" s="141"/>
      <c r="AU781" s="142"/>
      <c r="AV781" s="141"/>
      <c r="AW781" s="141"/>
      <c r="AX781" s="141"/>
      <c r="AY781" s="14"/>
      <c r="AZ781" s="14"/>
      <c r="BA781" s="13" t="str">
        <f aca="false">IF(I781=0,"NSP","Exe")</f>
        <v>Exe</v>
      </c>
      <c r="BB781" s="6" t="s">
        <v>253</v>
      </c>
      <c r="BC781" s="20"/>
      <c r="BD781" s="14"/>
    </row>
    <row collapsed="false" customFormat="false" customHeight="false" hidden="false" ht="15" outlineLevel="0" r="782">
      <c r="B782" s="6" t="s">
        <v>48</v>
      </c>
      <c r="C782" s="6" t="e">
        <f aca="false">IF(B782&lt;&gt;B781,VLOOKUP(B782,#REF!!$A$1:$B$21,2)*1000+1,C781+1)</f>
        <v>#REF!</v>
      </c>
      <c r="D782" s="6" t="s">
        <v>250</v>
      </c>
      <c r="E782" s="6" t="s">
        <v>7033</v>
      </c>
      <c r="F782" s="8" t="s">
        <v>7034</v>
      </c>
      <c r="G782" s="17" t="n">
        <v>27.41</v>
      </c>
      <c r="H782" s="17" t="n">
        <v>22.91</v>
      </c>
      <c r="I782" s="17" t="n">
        <v>22.21</v>
      </c>
      <c r="J782" s="138" t="n">
        <v>134</v>
      </c>
      <c r="K782" s="6" t="s">
        <v>5367</v>
      </c>
      <c r="L782" s="6" t="n">
        <v>1</v>
      </c>
      <c r="M782" s="20"/>
      <c r="N782" s="14"/>
      <c r="O782" s="14"/>
      <c r="P782" s="14"/>
      <c r="Q782" s="14"/>
      <c r="R782" s="14"/>
      <c r="S782" s="14"/>
      <c r="T782" s="14"/>
      <c r="U782" s="14"/>
      <c r="V782" s="14"/>
      <c r="W782" s="14"/>
      <c r="X782" s="14"/>
      <c r="Y782" s="14"/>
      <c r="Z782" s="14"/>
      <c r="AA782" s="14"/>
      <c r="AB782" s="6" t="n">
        <v>1</v>
      </c>
      <c r="AC782" s="6" t="s">
        <v>286</v>
      </c>
      <c r="AD782" s="6" t="s">
        <v>5728</v>
      </c>
      <c r="AE782" s="14"/>
      <c r="AF782" s="14"/>
      <c r="AG782" s="14"/>
      <c r="AH782" s="14"/>
      <c r="AI782" s="10" t="n">
        <f aca="false">+H782-I782</f>
        <v>0.699999999999999</v>
      </c>
      <c r="AJ782" s="139" t="n">
        <f aca="false">+I782/H782</f>
        <v>0.969445656918376</v>
      </c>
      <c r="AK782" s="140" t="n">
        <f aca="false">IF(AB782&gt;=1,H782-I782,"on going")</f>
        <v>0.699999999999999</v>
      </c>
      <c r="AL782" s="2"/>
      <c r="AM782" s="142"/>
      <c r="AN782" s="142"/>
      <c r="AO782" s="141"/>
      <c r="AP782" s="150"/>
      <c r="AQ782" s="150"/>
      <c r="AR782" s="150"/>
      <c r="AS782" s="141"/>
      <c r="AT782" s="141"/>
      <c r="AU782" s="142"/>
      <c r="AV782" s="141"/>
      <c r="AW782" s="141"/>
      <c r="AX782" s="141"/>
      <c r="AY782" s="14"/>
      <c r="AZ782" s="14"/>
      <c r="BA782" s="13" t="str">
        <f aca="false">IF(I782=0,"NSP","Exe")</f>
        <v>Exe</v>
      </c>
      <c r="BB782" s="6" t="s">
        <v>253</v>
      </c>
      <c r="BC782" s="20"/>
      <c r="BD782" s="14"/>
    </row>
    <row collapsed="false" customFormat="false" customHeight="false" hidden="false" ht="15" outlineLevel="0" r="783">
      <c r="B783" s="6" t="s">
        <v>48</v>
      </c>
      <c r="C783" s="6" t="e">
        <f aca="false">IF(B783&lt;&gt;B782,VLOOKUP(B783,#REF!!$A$1:$B$21,2)*1000+1,C782+1)</f>
        <v>#REF!</v>
      </c>
      <c r="D783" s="6" t="s">
        <v>250</v>
      </c>
      <c r="E783" s="6" t="s">
        <v>7035</v>
      </c>
      <c r="F783" s="8" t="s">
        <v>7036</v>
      </c>
      <c r="G783" s="17" t="n">
        <v>36.44</v>
      </c>
      <c r="H783" s="17" t="n">
        <v>30.47</v>
      </c>
      <c r="I783" s="17" t="n">
        <v>23.7</v>
      </c>
      <c r="J783" s="138" t="n">
        <v>107</v>
      </c>
      <c r="K783" s="6" t="s">
        <v>5367</v>
      </c>
      <c r="L783" s="6" t="n">
        <v>1</v>
      </c>
      <c r="M783" s="20"/>
      <c r="N783" s="14"/>
      <c r="O783" s="14"/>
      <c r="P783" s="14"/>
      <c r="Q783" s="14"/>
      <c r="R783" s="14"/>
      <c r="S783" s="14"/>
      <c r="T783" s="14"/>
      <c r="U783" s="14"/>
      <c r="V783" s="14"/>
      <c r="W783" s="14"/>
      <c r="X783" s="14"/>
      <c r="Y783" s="14"/>
      <c r="Z783" s="14"/>
      <c r="AA783" s="14"/>
      <c r="AB783" s="6" t="n">
        <v>1</v>
      </c>
      <c r="AC783" s="6" t="s">
        <v>286</v>
      </c>
      <c r="AD783" s="6" t="s">
        <v>5728</v>
      </c>
      <c r="AE783" s="14"/>
      <c r="AF783" s="14"/>
      <c r="AG783" s="14"/>
      <c r="AH783" s="14"/>
      <c r="AI783" s="10" t="n">
        <f aca="false">+H783-I783</f>
        <v>6.77</v>
      </c>
      <c r="AJ783" s="139" t="n">
        <f aca="false">+I783/H783</f>
        <v>0.777814243518215</v>
      </c>
      <c r="AK783" s="140" t="n">
        <f aca="false">IF(AB783&gt;=1,H783-I783,"on going")</f>
        <v>6.77</v>
      </c>
      <c r="AL783" s="2"/>
      <c r="AM783" s="142"/>
      <c r="AN783" s="142"/>
      <c r="AO783" s="141"/>
      <c r="AP783" s="150"/>
      <c r="AQ783" s="150"/>
      <c r="AR783" s="150"/>
      <c r="AS783" s="141"/>
      <c r="AT783" s="141"/>
      <c r="AU783" s="142"/>
      <c r="AV783" s="141"/>
      <c r="AW783" s="141"/>
      <c r="AX783" s="141"/>
      <c r="AY783" s="14"/>
      <c r="AZ783" s="14"/>
      <c r="BA783" s="13" t="str">
        <f aca="false">IF(I783=0,"NSP","Exe")</f>
        <v>Exe</v>
      </c>
      <c r="BB783" s="6" t="s">
        <v>253</v>
      </c>
      <c r="BC783" s="20"/>
      <c r="BD783" s="14"/>
    </row>
    <row collapsed="false" customFormat="false" customHeight="false" hidden="false" ht="15" outlineLevel="0" r="784">
      <c r="B784" s="6" t="s">
        <v>48</v>
      </c>
      <c r="C784" s="6" t="e">
        <f aca="false">IF(B784&lt;&gt;B783,VLOOKUP(B784,#REF!!$A$1:$B$21,2)*1000+1,C783+1)</f>
        <v>#REF!</v>
      </c>
      <c r="D784" s="6" t="s">
        <v>250</v>
      </c>
      <c r="E784" s="6" t="s">
        <v>7037</v>
      </c>
      <c r="F784" s="8" t="s">
        <v>7038</v>
      </c>
      <c r="G784" s="17" t="n">
        <v>15.21</v>
      </c>
      <c r="H784" s="17" t="n">
        <v>12.71</v>
      </c>
      <c r="I784" s="17" t="n">
        <v>0</v>
      </c>
      <c r="J784" s="138" t="n">
        <v>63</v>
      </c>
      <c r="K784" s="6" t="s">
        <v>5367</v>
      </c>
      <c r="L784" s="143" t="s">
        <v>5398</v>
      </c>
      <c r="M784" s="20"/>
      <c r="N784" s="14"/>
      <c r="O784" s="14"/>
      <c r="P784" s="14"/>
      <c r="Q784" s="14"/>
      <c r="R784" s="14"/>
      <c r="S784" s="14"/>
      <c r="T784" s="14"/>
      <c r="U784" s="14"/>
      <c r="V784" s="14"/>
      <c r="W784" s="14"/>
      <c r="X784" s="14"/>
      <c r="Y784" s="14"/>
      <c r="Z784" s="14"/>
      <c r="AA784" s="14"/>
      <c r="AB784" s="6"/>
      <c r="AC784" s="6" t="s">
        <v>286</v>
      </c>
      <c r="AD784" s="6" t="s">
        <v>5728</v>
      </c>
      <c r="AE784" s="14"/>
      <c r="AF784" s="14"/>
      <c r="AG784" s="14"/>
      <c r="AH784" s="14"/>
      <c r="AI784" s="10" t="n">
        <f aca="false">+H784-I784</f>
        <v>12.71</v>
      </c>
      <c r="AJ784" s="139" t="n">
        <f aca="false">+I784/H784</f>
        <v>0</v>
      </c>
      <c r="AK784" s="140" t="n">
        <f aca="false">IF(AB784&gt;=1,H784-I784,"on going")</f>
        <v>0</v>
      </c>
      <c r="AL784" s="2"/>
      <c r="AM784" s="142"/>
      <c r="AN784" s="142"/>
      <c r="AO784" s="141"/>
      <c r="AP784" s="150"/>
      <c r="AQ784" s="150"/>
      <c r="AR784" s="150"/>
      <c r="AS784" s="141"/>
      <c r="AT784" s="141"/>
      <c r="AU784" s="142"/>
      <c r="AV784" s="141"/>
      <c r="AW784" s="141"/>
      <c r="AX784" s="141"/>
      <c r="AY784" s="14"/>
      <c r="AZ784" s="14"/>
      <c r="BA784" s="13" t="str">
        <f aca="false">IF(I784=0,"NSP","Exe")</f>
        <v>NSP</v>
      </c>
      <c r="BB784" s="6" t="s">
        <v>253</v>
      </c>
      <c r="BC784" s="20"/>
      <c r="BD784" s="14"/>
    </row>
    <row collapsed="false" customFormat="false" customHeight="false" hidden="false" ht="15" outlineLevel="0" r="785">
      <c r="B785" s="6" t="s">
        <v>48</v>
      </c>
      <c r="C785" s="6" t="e">
        <f aca="false">IF(B785&lt;&gt;B784,VLOOKUP(B785,#REF!!$A$1:$B$21,2)*1000+1,C784+1)</f>
        <v>#REF!</v>
      </c>
      <c r="D785" s="6" t="s">
        <v>250</v>
      </c>
      <c r="E785" s="6" t="s">
        <v>7039</v>
      </c>
      <c r="F785" s="8" t="s">
        <v>7040</v>
      </c>
      <c r="G785" s="17" t="n">
        <v>11.16</v>
      </c>
      <c r="H785" s="17" t="n">
        <v>9.33</v>
      </c>
      <c r="I785" s="17" t="n">
        <v>0</v>
      </c>
      <c r="J785" s="138" t="n">
        <v>80</v>
      </c>
      <c r="K785" s="6" t="s">
        <v>5367</v>
      </c>
      <c r="L785" s="143" t="s">
        <v>5398</v>
      </c>
      <c r="M785" s="20"/>
      <c r="N785" s="14"/>
      <c r="O785" s="14"/>
      <c r="P785" s="14"/>
      <c r="Q785" s="14"/>
      <c r="R785" s="14"/>
      <c r="S785" s="14"/>
      <c r="T785" s="14"/>
      <c r="U785" s="14"/>
      <c r="V785" s="14"/>
      <c r="W785" s="14"/>
      <c r="X785" s="14"/>
      <c r="Y785" s="14"/>
      <c r="Z785" s="14"/>
      <c r="AA785" s="14"/>
      <c r="AB785" s="6"/>
      <c r="AC785" s="6" t="s">
        <v>286</v>
      </c>
      <c r="AD785" s="6" t="s">
        <v>5728</v>
      </c>
      <c r="AE785" s="14"/>
      <c r="AF785" s="14"/>
      <c r="AG785" s="14"/>
      <c r="AH785" s="14"/>
      <c r="AI785" s="10" t="n">
        <f aca="false">+H785-I785</f>
        <v>9.33</v>
      </c>
      <c r="AJ785" s="139" t="n">
        <f aca="false">+I785/H785</f>
        <v>0</v>
      </c>
      <c r="AK785" s="140" t="n">
        <f aca="false">IF(AB785&gt;=1,H785-I785,"on going")</f>
        <v>0</v>
      </c>
      <c r="AL785" s="2"/>
      <c r="AM785" s="142"/>
      <c r="AN785" s="142"/>
      <c r="AO785" s="141"/>
      <c r="AP785" s="150"/>
      <c r="AQ785" s="150"/>
      <c r="AR785" s="150"/>
      <c r="AS785" s="141"/>
      <c r="AT785" s="141"/>
      <c r="AU785" s="142"/>
      <c r="AV785" s="141"/>
      <c r="AW785" s="141"/>
      <c r="AX785" s="142"/>
      <c r="AY785" s="14"/>
      <c r="AZ785" s="14"/>
      <c r="BA785" s="13" t="str">
        <f aca="false">IF(I785=0,"NSP","Exe")</f>
        <v>NSP</v>
      </c>
      <c r="BB785" s="6" t="s">
        <v>253</v>
      </c>
      <c r="BC785" s="20"/>
      <c r="BD785" s="14"/>
    </row>
    <row collapsed="false" customFormat="false" customHeight="false" hidden="false" ht="15" outlineLevel="0" r="786">
      <c r="B786" s="6" t="s">
        <v>353</v>
      </c>
      <c r="C786" s="6" t="e">
        <f aca="false">IF(B786&lt;&gt;B785,VLOOKUP(B786,#REF!!$A$1:$B$21,2)*1000+1,C785+1)</f>
        <v>#REF!</v>
      </c>
      <c r="D786" s="6" t="s">
        <v>250</v>
      </c>
      <c r="E786" s="6" t="s">
        <v>354</v>
      </c>
      <c r="F786" s="8" t="s">
        <v>355</v>
      </c>
      <c r="G786" s="17" t="n">
        <v>27.86</v>
      </c>
      <c r="H786" s="17" t="n">
        <v>23.29</v>
      </c>
      <c r="I786" s="17" t="n">
        <v>15.14</v>
      </c>
      <c r="J786" s="138" t="n">
        <v>226</v>
      </c>
      <c r="K786" s="6" t="s">
        <v>5367</v>
      </c>
      <c r="L786" s="6" t="n">
        <v>1</v>
      </c>
      <c r="M786" s="20"/>
      <c r="N786" s="14"/>
      <c r="O786" s="14"/>
      <c r="P786" s="14"/>
      <c r="Q786" s="14"/>
      <c r="R786" s="14"/>
      <c r="S786" s="14"/>
      <c r="T786" s="14"/>
      <c r="U786" s="14"/>
      <c r="V786" s="14"/>
      <c r="W786" s="14"/>
      <c r="X786" s="14"/>
      <c r="Y786" s="14"/>
      <c r="Z786" s="14"/>
      <c r="AA786" s="14"/>
      <c r="AB786" s="6"/>
      <c r="AC786" s="6" t="s">
        <v>286</v>
      </c>
      <c r="AD786" s="6" t="s">
        <v>5728</v>
      </c>
      <c r="AE786" s="14"/>
      <c r="AF786" s="14"/>
      <c r="AG786" s="14"/>
      <c r="AH786" s="14"/>
      <c r="AI786" s="10" t="n">
        <f aca="false">+H786-I786</f>
        <v>8.15</v>
      </c>
      <c r="AJ786" s="139" t="n">
        <f aca="false">+I786/H786</f>
        <v>0.650064405324174</v>
      </c>
      <c r="AK786" s="140" t="n">
        <f aca="false">IF(AB786&gt;=1,H786-I786,"on going")</f>
        <v>0</v>
      </c>
      <c r="AL786" s="2"/>
      <c r="AM786" s="142"/>
      <c r="AN786" s="142"/>
      <c r="AO786" s="141"/>
      <c r="AP786" s="142"/>
      <c r="AQ786" s="141"/>
      <c r="AR786" s="142"/>
      <c r="AS786" s="142"/>
      <c r="AT786" s="142"/>
      <c r="AU786" s="141"/>
      <c r="AV786" s="141"/>
      <c r="AW786" s="141"/>
      <c r="AX786" s="142"/>
      <c r="AY786" s="14"/>
      <c r="AZ786" s="14"/>
      <c r="BA786" s="13" t="str">
        <f aca="false">IF(I786=0,"NSP","Exe")</f>
        <v>Exe</v>
      </c>
      <c r="BB786" s="6" t="s">
        <v>253</v>
      </c>
      <c r="BC786" s="20"/>
      <c r="BD786" s="14"/>
    </row>
    <row collapsed="false" customFormat="false" customHeight="false" hidden="false" ht="15" outlineLevel="0" r="787">
      <c r="B787" s="6" t="s">
        <v>353</v>
      </c>
      <c r="C787" s="6" t="e">
        <f aca="false">IF(B787&lt;&gt;B786,VLOOKUP(B787,#REF!!$A$1:$B$21,2)*1000+1,C786+1)</f>
        <v>#REF!</v>
      </c>
      <c r="D787" s="6" t="s">
        <v>250</v>
      </c>
      <c r="E787" s="6" t="s">
        <v>7041</v>
      </c>
      <c r="F787" s="8" t="s">
        <v>7042</v>
      </c>
      <c r="G787" s="17" t="n">
        <v>34.69</v>
      </c>
      <c r="H787" s="17" t="n">
        <v>29</v>
      </c>
      <c r="I787" s="17" t="n">
        <v>10.73</v>
      </c>
      <c r="J787" s="138" t="n">
        <v>282</v>
      </c>
      <c r="K787" s="6" t="s">
        <v>5367</v>
      </c>
      <c r="L787" s="6" t="n">
        <v>1</v>
      </c>
      <c r="M787" s="20"/>
      <c r="N787" s="14"/>
      <c r="O787" s="14"/>
      <c r="P787" s="14"/>
      <c r="Q787" s="14"/>
      <c r="R787" s="14"/>
      <c r="S787" s="14"/>
      <c r="T787" s="14"/>
      <c r="U787" s="14"/>
      <c r="V787" s="14"/>
      <c r="W787" s="14"/>
      <c r="X787" s="14"/>
      <c r="Y787" s="14"/>
      <c r="Z787" s="14"/>
      <c r="AA787" s="14"/>
      <c r="AB787" s="6" t="n">
        <v>1</v>
      </c>
      <c r="AC787" s="6" t="s">
        <v>286</v>
      </c>
      <c r="AD787" s="6" t="s">
        <v>5728</v>
      </c>
      <c r="AE787" s="14"/>
      <c r="AF787" s="14"/>
      <c r="AG787" s="14"/>
      <c r="AH787" s="14"/>
      <c r="AI787" s="10" t="n">
        <f aca="false">+H787-I787</f>
        <v>18.27</v>
      </c>
      <c r="AJ787" s="139" t="n">
        <f aca="false">+I787/H787</f>
        <v>0.37</v>
      </c>
      <c r="AK787" s="140" t="n">
        <f aca="false">IF(AB787&gt;=1,H787-I787,"on going")</f>
        <v>18.27</v>
      </c>
      <c r="AL787" s="2"/>
      <c r="AM787" s="142"/>
      <c r="AN787" s="142"/>
      <c r="AO787" s="141"/>
      <c r="AP787" s="142"/>
      <c r="AQ787" s="141"/>
      <c r="AR787" s="142"/>
      <c r="AS787" s="142"/>
      <c r="AT787" s="142"/>
      <c r="AU787" s="141"/>
      <c r="AV787" s="141"/>
      <c r="AW787" s="141"/>
      <c r="AX787" s="142"/>
      <c r="AY787" s="14"/>
      <c r="AZ787" s="14"/>
      <c r="BA787" s="13" t="str">
        <f aca="false">IF(I787=0,"NSP","Exe")</f>
        <v>Exe</v>
      </c>
      <c r="BB787" s="6" t="s">
        <v>253</v>
      </c>
      <c r="BC787" s="20"/>
      <c r="BD787" s="14"/>
    </row>
    <row collapsed="false" customFormat="false" customHeight="false" hidden="false" ht="15" outlineLevel="0" r="788">
      <c r="B788" s="6" t="s">
        <v>27</v>
      </c>
      <c r="C788" s="6" t="e">
        <f aca="false">IF(B788&lt;&gt;B787,VLOOKUP(B788,#REF!!$A$1:$B$21,2)*1000+1,C787+1)</f>
        <v>#REF!</v>
      </c>
      <c r="D788" s="6" t="s">
        <v>250</v>
      </c>
      <c r="E788" s="6" t="s">
        <v>7043</v>
      </c>
      <c r="F788" s="8" t="s">
        <v>7044</v>
      </c>
      <c r="G788" s="17" t="n">
        <v>26.26</v>
      </c>
      <c r="H788" s="17" t="n">
        <v>21.95</v>
      </c>
      <c r="I788" s="17" t="n">
        <v>0</v>
      </c>
      <c r="J788" s="138" t="n">
        <v>197</v>
      </c>
      <c r="K788" s="6" t="s">
        <v>5367</v>
      </c>
      <c r="L788" s="6" t="n">
        <v>1</v>
      </c>
      <c r="M788" s="20"/>
      <c r="N788" s="14"/>
      <c r="O788" s="14"/>
      <c r="P788" s="14"/>
      <c r="Q788" s="14"/>
      <c r="R788" s="14"/>
      <c r="S788" s="14"/>
      <c r="T788" s="14"/>
      <c r="U788" s="14"/>
      <c r="V788" s="14"/>
      <c r="W788" s="14"/>
      <c r="X788" s="14"/>
      <c r="Y788" s="14"/>
      <c r="Z788" s="14"/>
      <c r="AA788" s="14"/>
      <c r="AB788" s="6"/>
      <c r="AC788" s="6" t="s">
        <v>286</v>
      </c>
      <c r="AD788" s="6" t="s">
        <v>5728</v>
      </c>
      <c r="AE788" s="14"/>
      <c r="AF788" s="14"/>
      <c r="AG788" s="14"/>
      <c r="AH788" s="14"/>
      <c r="AI788" s="10" t="n">
        <f aca="false">+H788-I788</f>
        <v>21.95</v>
      </c>
      <c r="AJ788" s="139" t="n">
        <f aca="false">+I788/H788</f>
        <v>0</v>
      </c>
      <c r="AK788" s="140" t="n">
        <f aca="false">IF(AB788&gt;=1,H788-I788,"on going")</f>
        <v>0</v>
      </c>
      <c r="AL788" s="2"/>
      <c r="AM788" s="142"/>
      <c r="AN788" s="142"/>
      <c r="AO788" s="141"/>
      <c r="AP788" s="141"/>
      <c r="AQ788" s="150"/>
      <c r="AR788" s="141"/>
      <c r="AS788" s="141"/>
      <c r="AT788" s="141"/>
      <c r="AU788" s="141"/>
      <c r="AV788" s="141"/>
      <c r="AW788" s="141"/>
      <c r="AX788" s="141"/>
      <c r="AY788" s="14"/>
      <c r="AZ788" s="14"/>
      <c r="BA788" s="13" t="str">
        <f aca="false">IF(I788=0,"NSP","Exe")</f>
        <v>NSP</v>
      </c>
      <c r="BB788" s="6" t="s">
        <v>253</v>
      </c>
      <c r="BC788" s="20"/>
      <c r="BD788" s="14"/>
    </row>
    <row collapsed="false" customFormat="false" customHeight="false" hidden="false" ht="15" outlineLevel="0" r="789">
      <c r="B789" s="6" t="s">
        <v>33</v>
      </c>
      <c r="C789" s="6" t="e">
        <f aca="false">IF(B789&lt;&gt;B788,VLOOKUP(B789,#REF!!$A$1:$B$21,2)*1000+1,C788+1)</f>
        <v>#REF!</v>
      </c>
      <c r="D789" s="6" t="s">
        <v>250</v>
      </c>
      <c r="E789" s="6" t="s">
        <v>7045</v>
      </c>
      <c r="F789" s="8" t="s">
        <v>7046</v>
      </c>
      <c r="G789" s="17" t="n">
        <v>42.79</v>
      </c>
      <c r="H789" s="17" t="n">
        <v>35.78</v>
      </c>
      <c r="I789" s="17" t="n">
        <v>35.55</v>
      </c>
      <c r="J789" s="138" t="n">
        <v>214</v>
      </c>
      <c r="K789" s="6" t="s">
        <v>5367</v>
      </c>
      <c r="L789" s="6" t="n">
        <v>1</v>
      </c>
      <c r="M789" s="20"/>
      <c r="N789" s="14"/>
      <c r="O789" s="14"/>
      <c r="P789" s="14"/>
      <c r="Q789" s="14"/>
      <c r="R789" s="14"/>
      <c r="S789" s="14"/>
      <c r="T789" s="14"/>
      <c r="U789" s="14"/>
      <c r="V789" s="14"/>
      <c r="W789" s="14"/>
      <c r="X789" s="14"/>
      <c r="Y789" s="14"/>
      <c r="Z789" s="14"/>
      <c r="AA789" s="14"/>
      <c r="AB789" s="6" t="n">
        <v>1</v>
      </c>
      <c r="AC789" s="6" t="s">
        <v>286</v>
      </c>
      <c r="AD789" s="6" t="s">
        <v>5728</v>
      </c>
      <c r="AE789" s="14"/>
      <c r="AF789" s="14"/>
      <c r="AG789" s="14"/>
      <c r="AH789" s="14"/>
      <c r="AI789" s="10" t="n">
        <f aca="false">+H789-I789</f>
        <v>0.230000000000004</v>
      </c>
      <c r="AJ789" s="139" t="n">
        <f aca="false">+I789/H789</f>
        <v>0.99357182783678</v>
      </c>
      <c r="AK789" s="140" t="n">
        <f aca="false">IF(AB789&gt;=1,H789-I789,"on going")</f>
        <v>0.230000000000004</v>
      </c>
      <c r="AL789" s="2"/>
      <c r="AM789" s="142"/>
      <c r="AN789" s="142"/>
      <c r="AO789" s="141"/>
      <c r="AP789" s="141"/>
      <c r="AQ789" s="150"/>
      <c r="AR789" s="141"/>
      <c r="AS789" s="141"/>
      <c r="AT789" s="141"/>
      <c r="AU789" s="141"/>
      <c r="AV789" s="141"/>
      <c r="AW789" s="141"/>
      <c r="AX789" s="142"/>
      <c r="AY789" s="14"/>
      <c r="AZ789" s="14"/>
      <c r="BA789" s="13" t="str">
        <f aca="false">IF(I789=0,"NSP","Exe")</f>
        <v>Exe</v>
      </c>
      <c r="BB789" s="6" t="s">
        <v>253</v>
      </c>
      <c r="BC789" s="20"/>
      <c r="BD789" s="14"/>
    </row>
    <row collapsed="false" customFormat="false" customHeight="false" hidden="false" ht="15" outlineLevel="0" r="790">
      <c r="B790" s="6" t="s">
        <v>107</v>
      </c>
      <c r="C790" s="6" t="e">
        <f aca="false">IF(B790&lt;&gt;B789,VLOOKUP(B790,#REF!!$A$1:$B$21,2)*1000+1,C789+1)</f>
        <v>#REF!</v>
      </c>
      <c r="D790" s="6" t="s">
        <v>250</v>
      </c>
      <c r="E790" s="6" t="s">
        <v>7047</v>
      </c>
      <c r="F790" s="8" t="s">
        <v>7048</v>
      </c>
      <c r="G790" s="17" t="n">
        <v>88.74</v>
      </c>
      <c r="H790" s="17" t="n">
        <v>74.19</v>
      </c>
      <c r="I790" s="17" t="n">
        <v>74.19</v>
      </c>
      <c r="J790" s="138" t="n">
        <v>486</v>
      </c>
      <c r="K790" s="6" t="s">
        <v>5367</v>
      </c>
      <c r="L790" s="6" t="n">
        <v>1</v>
      </c>
      <c r="M790" s="20"/>
      <c r="N790" s="14"/>
      <c r="O790" s="14"/>
      <c r="P790" s="14"/>
      <c r="Q790" s="14"/>
      <c r="R790" s="14"/>
      <c r="S790" s="14"/>
      <c r="T790" s="14"/>
      <c r="U790" s="14"/>
      <c r="V790" s="14"/>
      <c r="W790" s="14"/>
      <c r="X790" s="14"/>
      <c r="Y790" s="14"/>
      <c r="Z790" s="14"/>
      <c r="AA790" s="14"/>
      <c r="AB790" s="6" t="n">
        <v>1</v>
      </c>
      <c r="AC790" s="6" t="s">
        <v>286</v>
      </c>
      <c r="AD790" s="6" t="s">
        <v>5728</v>
      </c>
      <c r="AE790" s="14"/>
      <c r="AF790" s="14"/>
      <c r="AG790" s="14"/>
      <c r="AH790" s="14"/>
      <c r="AI790" s="10" t="n">
        <f aca="false">+H790-I790</f>
        <v>0</v>
      </c>
      <c r="AJ790" s="139" t="n">
        <f aca="false">+I790/H790</f>
        <v>1</v>
      </c>
      <c r="AK790" s="140" t="n">
        <f aca="false">IF(AB790&gt;=1,H790-I790,"on going")</f>
        <v>0</v>
      </c>
      <c r="AL790" s="2"/>
      <c r="AM790" s="142"/>
      <c r="AN790" s="142"/>
      <c r="AO790" s="141"/>
      <c r="AP790" s="141"/>
      <c r="AQ790" s="142"/>
      <c r="AR790" s="142"/>
      <c r="AS790" s="141"/>
      <c r="AT790" s="141"/>
      <c r="AU790" s="141"/>
      <c r="AV790" s="150"/>
      <c r="AW790" s="150"/>
      <c r="AX790" s="142"/>
      <c r="AY790" s="14"/>
      <c r="AZ790" s="14"/>
      <c r="BA790" s="13" t="str">
        <f aca="false">IF(I790=0,"NSP","Exe")</f>
        <v>Exe</v>
      </c>
      <c r="BB790" s="6" t="s">
        <v>253</v>
      </c>
      <c r="BC790" s="20"/>
      <c r="BD790" s="14"/>
    </row>
    <row collapsed="false" customFormat="false" customHeight="false" hidden="false" ht="15" outlineLevel="0" r="791">
      <c r="B791" s="6" t="s">
        <v>107</v>
      </c>
      <c r="C791" s="6" t="e">
        <f aca="false">IF(B791&lt;&gt;B790,VLOOKUP(B791,#REF!!$A$1:$B$21,2)*1000+1,C790+1)</f>
        <v>#REF!</v>
      </c>
      <c r="D791" s="6" t="s">
        <v>250</v>
      </c>
      <c r="E791" s="6" t="s">
        <v>7049</v>
      </c>
      <c r="F791" s="8" t="s">
        <v>7050</v>
      </c>
      <c r="G791" s="17" t="n">
        <v>30.8</v>
      </c>
      <c r="H791" s="17" t="n">
        <v>25.75</v>
      </c>
      <c r="I791" s="17" t="n">
        <v>16.59</v>
      </c>
      <c r="J791" s="138" t="n">
        <v>184</v>
      </c>
      <c r="K791" s="6" t="s">
        <v>5367</v>
      </c>
      <c r="L791" s="6" t="n">
        <v>1</v>
      </c>
      <c r="M791" s="20"/>
      <c r="N791" s="14"/>
      <c r="O791" s="14"/>
      <c r="P791" s="14"/>
      <c r="Q791" s="14"/>
      <c r="R791" s="14"/>
      <c r="S791" s="14"/>
      <c r="T791" s="14"/>
      <c r="U791" s="14"/>
      <c r="V791" s="14"/>
      <c r="W791" s="14"/>
      <c r="X791" s="14"/>
      <c r="Y791" s="14"/>
      <c r="Z791" s="14"/>
      <c r="AA791" s="14"/>
      <c r="AB791" s="6" t="n">
        <v>1</v>
      </c>
      <c r="AC791" s="6" t="s">
        <v>286</v>
      </c>
      <c r="AD791" s="6" t="s">
        <v>5728</v>
      </c>
      <c r="AE791" s="14"/>
      <c r="AF791" s="14"/>
      <c r="AG791" s="14"/>
      <c r="AH791" s="14"/>
      <c r="AI791" s="10" t="n">
        <f aca="false">+H791-I791</f>
        <v>9.16</v>
      </c>
      <c r="AJ791" s="139" t="n">
        <f aca="false">+I791/H791</f>
        <v>0.644271844660194</v>
      </c>
      <c r="AK791" s="140" t="n">
        <f aca="false">IF(AB791&gt;=1,H791-I791,"on going")</f>
        <v>9.16</v>
      </c>
      <c r="AL791" s="2"/>
      <c r="AM791" s="142"/>
      <c r="AN791" s="142"/>
      <c r="AO791" s="141"/>
      <c r="AP791" s="141"/>
      <c r="AQ791" s="142"/>
      <c r="AR791" s="142"/>
      <c r="AS791" s="141"/>
      <c r="AT791" s="141"/>
      <c r="AU791" s="141"/>
      <c r="AV791" s="150"/>
      <c r="AW791" s="150"/>
      <c r="AX791" s="142"/>
      <c r="AY791" s="14"/>
      <c r="AZ791" s="14"/>
      <c r="BA791" s="13" t="str">
        <f aca="false">IF(I791=0,"NSP","Exe")</f>
        <v>Exe</v>
      </c>
      <c r="BB791" s="6" t="s">
        <v>253</v>
      </c>
      <c r="BC791" s="20"/>
      <c r="BD791" s="14"/>
    </row>
    <row collapsed="false" customFormat="false" customHeight="false" hidden="false" ht="15" outlineLevel="0" r="792">
      <c r="B792" s="6" t="s">
        <v>107</v>
      </c>
      <c r="C792" s="6" t="e">
        <f aca="false">IF(B792&lt;&gt;B791,VLOOKUP(B792,#REF!!$A$1:$B$21,2)*1000+1,C791+1)</f>
        <v>#REF!</v>
      </c>
      <c r="D792" s="6" t="s">
        <v>250</v>
      </c>
      <c r="E792" s="6" t="s">
        <v>7051</v>
      </c>
      <c r="F792" s="8" t="s">
        <v>7052</v>
      </c>
      <c r="G792" s="17" t="n">
        <v>32.14</v>
      </c>
      <c r="H792" s="17" t="n">
        <v>26.87</v>
      </c>
      <c r="I792" s="17" t="n">
        <v>17.48</v>
      </c>
      <c r="J792" s="138" t="n">
        <v>163</v>
      </c>
      <c r="K792" s="6" t="s">
        <v>5367</v>
      </c>
      <c r="L792" s="6" t="n">
        <v>1</v>
      </c>
      <c r="M792" s="20"/>
      <c r="N792" s="14"/>
      <c r="O792" s="14"/>
      <c r="P792" s="14"/>
      <c r="Q792" s="14"/>
      <c r="R792" s="14"/>
      <c r="S792" s="14"/>
      <c r="T792" s="14"/>
      <c r="U792" s="14"/>
      <c r="V792" s="14"/>
      <c r="W792" s="14"/>
      <c r="X792" s="14"/>
      <c r="Y792" s="14"/>
      <c r="Z792" s="14"/>
      <c r="AA792" s="14"/>
      <c r="AB792" s="6" t="n">
        <v>1</v>
      </c>
      <c r="AC792" s="6" t="s">
        <v>286</v>
      </c>
      <c r="AD792" s="6" t="s">
        <v>5728</v>
      </c>
      <c r="AE792" s="14"/>
      <c r="AF792" s="14"/>
      <c r="AG792" s="14"/>
      <c r="AH792" s="14"/>
      <c r="AI792" s="10" t="n">
        <f aca="false">+H792-I792</f>
        <v>9.39</v>
      </c>
      <c r="AJ792" s="139" t="n">
        <f aca="false">+I792/H792</f>
        <v>0.650539635280982</v>
      </c>
      <c r="AK792" s="140" t="n">
        <f aca="false">IF(AB792&gt;=1,H792-I792,"on going")</f>
        <v>9.39</v>
      </c>
      <c r="AL792" s="2"/>
      <c r="AM792" s="142"/>
      <c r="AN792" s="142"/>
      <c r="AO792" s="141"/>
      <c r="AP792" s="141"/>
      <c r="AQ792" s="142"/>
      <c r="AR792" s="142"/>
      <c r="AS792" s="141"/>
      <c r="AT792" s="141"/>
      <c r="AU792" s="141"/>
      <c r="AV792" s="142"/>
      <c r="AW792" s="142"/>
      <c r="AX792" s="142"/>
      <c r="AY792" s="14"/>
      <c r="AZ792" s="14"/>
      <c r="BA792" s="13" t="str">
        <f aca="false">IF(I792=0,"NSP","Exe")</f>
        <v>Exe</v>
      </c>
      <c r="BB792" s="6" t="s">
        <v>253</v>
      </c>
      <c r="BC792" s="20"/>
      <c r="BD792" s="14"/>
    </row>
    <row collapsed="false" customFormat="false" customHeight="false" hidden="false" ht="15" outlineLevel="0" r="793">
      <c r="B793" s="6" t="s">
        <v>107</v>
      </c>
      <c r="C793" s="6" t="e">
        <f aca="false">IF(B793&lt;&gt;B792,VLOOKUP(B793,#REF!!$A$1:$B$21,2)*1000+1,C792+1)</f>
        <v>#REF!</v>
      </c>
      <c r="D793" s="6" t="s">
        <v>250</v>
      </c>
      <c r="E793" s="6" t="s">
        <v>7053</v>
      </c>
      <c r="F793" s="8" t="s">
        <v>7054</v>
      </c>
      <c r="G793" s="17" t="n">
        <v>18.1</v>
      </c>
      <c r="H793" s="17" t="n">
        <v>15.13</v>
      </c>
      <c r="I793" s="17" t="n">
        <v>13.66</v>
      </c>
      <c r="J793" s="138" t="n">
        <v>88</v>
      </c>
      <c r="K793" s="6" t="s">
        <v>5367</v>
      </c>
      <c r="L793" s="6" t="n">
        <v>1</v>
      </c>
      <c r="M793" s="20"/>
      <c r="N793" s="14"/>
      <c r="O793" s="14"/>
      <c r="P793" s="14"/>
      <c r="Q793" s="14"/>
      <c r="R793" s="14"/>
      <c r="S793" s="14"/>
      <c r="T793" s="14"/>
      <c r="U793" s="14"/>
      <c r="V793" s="14"/>
      <c r="W793" s="14"/>
      <c r="X793" s="14"/>
      <c r="Y793" s="14"/>
      <c r="Z793" s="14"/>
      <c r="AA793" s="14"/>
      <c r="AB793" s="6" t="n">
        <v>1</v>
      </c>
      <c r="AC793" s="6" t="s">
        <v>286</v>
      </c>
      <c r="AD793" s="6" t="s">
        <v>5728</v>
      </c>
      <c r="AE793" s="14"/>
      <c r="AF793" s="14"/>
      <c r="AG793" s="14"/>
      <c r="AH793" s="14"/>
      <c r="AI793" s="10" t="n">
        <f aca="false">+H793-I793</f>
        <v>1.47</v>
      </c>
      <c r="AJ793" s="139" t="n">
        <f aca="false">+I793/H793</f>
        <v>0.902842035690681</v>
      </c>
      <c r="AK793" s="140" t="n">
        <f aca="false">IF(AB793&gt;=1,H793-I793,"on going")</f>
        <v>1.47</v>
      </c>
      <c r="AL793" s="2"/>
      <c r="AM793" s="142"/>
      <c r="AN793" s="142"/>
      <c r="AO793" s="141"/>
      <c r="AP793" s="141"/>
      <c r="AQ793" s="142"/>
      <c r="AR793" s="142"/>
      <c r="AS793" s="141"/>
      <c r="AT793" s="141"/>
      <c r="AU793" s="141"/>
      <c r="AV793" s="142"/>
      <c r="AW793" s="142"/>
      <c r="AX793" s="142"/>
      <c r="AY793" s="14"/>
      <c r="AZ793" s="14"/>
      <c r="BA793" s="13" t="str">
        <f aca="false">IF(I793=0,"NSP","Exe")</f>
        <v>Exe</v>
      </c>
      <c r="BB793" s="6" t="s">
        <v>253</v>
      </c>
      <c r="BC793" s="20"/>
      <c r="BD793" s="14"/>
    </row>
    <row collapsed="false" customFormat="false" customHeight="false" hidden="false" ht="15" outlineLevel="0" r="794">
      <c r="B794" s="6" t="s">
        <v>33</v>
      </c>
      <c r="C794" s="6" t="e">
        <f aca="false">IF(B794&lt;&gt;B793,VLOOKUP(B794,#REF!!$A$1:$B$21,2)*1000+1,C793+1)</f>
        <v>#REF!</v>
      </c>
      <c r="D794" s="6" t="s">
        <v>250</v>
      </c>
      <c r="E794" s="6" t="s">
        <v>7055</v>
      </c>
      <c r="F794" s="8" t="s">
        <v>7056</v>
      </c>
      <c r="G794" s="17" t="n">
        <v>61.24</v>
      </c>
      <c r="H794" s="17" t="n">
        <v>51.2</v>
      </c>
      <c r="I794" s="17" t="n">
        <v>51.2</v>
      </c>
      <c r="J794" s="138" t="n">
        <v>250</v>
      </c>
      <c r="K794" s="6" t="s">
        <v>5367</v>
      </c>
      <c r="L794" s="6" t="n">
        <v>1</v>
      </c>
      <c r="M794" s="20"/>
      <c r="N794" s="14"/>
      <c r="O794" s="14"/>
      <c r="P794" s="14"/>
      <c r="Q794" s="14"/>
      <c r="R794" s="14"/>
      <c r="S794" s="14"/>
      <c r="T794" s="14"/>
      <c r="U794" s="14"/>
      <c r="V794" s="14"/>
      <c r="W794" s="14"/>
      <c r="X794" s="14"/>
      <c r="Y794" s="14"/>
      <c r="Z794" s="14"/>
      <c r="AA794" s="14"/>
      <c r="AB794" s="6" t="n">
        <v>1</v>
      </c>
      <c r="AC794" s="6" t="s">
        <v>286</v>
      </c>
      <c r="AD794" s="6" t="s">
        <v>5728</v>
      </c>
      <c r="AE794" s="14"/>
      <c r="AF794" s="14"/>
      <c r="AG794" s="14"/>
      <c r="AH794" s="14"/>
      <c r="AI794" s="10" t="n">
        <f aca="false">+H794-I794</f>
        <v>0</v>
      </c>
      <c r="AJ794" s="139" t="n">
        <f aca="false">+I794/H794</f>
        <v>1</v>
      </c>
      <c r="AK794" s="140" t="n">
        <f aca="false">IF(AB794&gt;=1,H794-I794,"on going")</f>
        <v>0</v>
      </c>
      <c r="AL794" s="2"/>
      <c r="AM794" s="142"/>
      <c r="AN794" s="142"/>
      <c r="AO794" s="141"/>
      <c r="AP794" s="141"/>
      <c r="AQ794" s="150"/>
      <c r="AR794" s="141"/>
      <c r="AS794" s="141"/>
      <c r="AT794" s="141"/>
      <c r="AU794" s="141"/>
      <c r="AV794" s="141"/>
      <c r="AW794" s="141"/>
      <c r="AX794" s="142"/>
      <c r="AY794" s="14"/>
      <c r="AZ794" s="14"/>
      <c r="BA794" s="13" t="str">
        <f aca="false">IF(I794=0,"NSP","Exe")</f>
        <v>Exe</v>
      </c>
      <c r="BB794" s="6" t="s">
        <v>253</v>
      </c>
      <c r="BC794" s="20"/>
      <c r="BD794" s="14"/>
    </row>
    <row collapsed="false" customFormat="false" customHeight="false" hidden="false" ht="15" outlineLevel="0" r="795">
      <c r="B795" s="6" t="s">
        <v>33</v>
      </c>
      <c r="C795" s="6" t="e">
        <f aca="false">IF(B795&lt;&gt;B794,VLOOKUP(B795,#REF!!$A$1:$B$21,2)*1000+1,C794+1)</f>
        <v>#REF!</v>
      </c>
      <c r="D795" s="6" t="s">
        <v>250</v>
      </c>
      <c r="E795" s="6" t="s">
        <v>7057</v>
      </c>
      <c r="F795" s="8" t="s">
        <v>7058</v>
      </c>
      <c r="G795" s="17" t="n">
        <v>40.44</v>
      </c>
      <c r="H795" s="17" t="n">
        <v>33.81</v>
      </c>
      <c r="I795" s="17" t="n">
        <v>23.93</v>
      </c>
      <c r="J795" s="138" t="n">
        <v>169</v>
      </c>
      <c r="K795" s="6" t="s">
        <v>5367</v>
      </c>
      <c r="L795" s="6" t="n">
        <v>1</v>
      </c>
      <c r="M795" s="20"/>
      <c r="N795" s="14"/>
      <c r="O795" s="14"/>
      <c r="P795" s="14"/>
      <c r="Q795" s="14"/>
      <c r="R795" s="14"/>
      <c r="S795" s="14"/>
      <c r="T795" s="14"/>
      <c r="U795" s="14"/>
      <c r="V795" s="14"/>
      <c r="W795" s="14"/>
      <c r="X795" s="14"/>
      <c r="Y795" s="14"/>
      <c r="Z795" s="14"/>
      <c r="AA795" s="14"/>
      <c r="AB795" s="6" t="n">
        <v>1</v>
      </c>
      <c r="AC795" s="6" t="s">
        <v>286</v>
      </c>
      <c r="AD795" s="6" t="s">
        <v>5728</v>
      </c>
      <c r="AE795" s="14"/>
      <c r="AF795" s="14"/>
      <c r="AG795" s="14"/>
      <c r="AH795" s="14"/>
      <c r="AI795" s="10" t="n">
        <f aca="false">+H795-I795</f>
        <v>9.88</v>
      </c>
      <c r="AJ795" s="139" t="n">
        <f aca="false">+I795/H795</f>
        <v>0.707778763679385</v>
      </c>
      <c r="AK795" s="140" t="n">
        <f aca="false">IF(AB795&gt;=1,H795-I795,"on going")</f>
        <v>9.88</v>
      </c>
      <c r="AL795" s="2"/>
      <c r="AM795" s="142"/>
      <c r="AN795" s="142"/>
      <c r="AO795" s="141"/>
      <c r="AP795" s="141"/>
      <c r="AQ795" s="150"/>
      <c r="AR795" s="141"/>
      <c r="AS795" s="141"/>
      <c r="AT795" s="141"/>
      <c r="AU795" s="141"/>
      <c r="AV795" s="141"/>
      <c r="AW795" s="141"/>
      <c r="AX795" s="141"/>
      <c r="AY795" s="14"/>
      <c r="AZ795" s="14"/>
      <c r="BA795" s="13" t="str">
        <f aca="false">IF(I795=0,"NSP","Exe")</f>
        <v>Exe</v>
      </c>
      <c r="BB795" s="6" t="s">
        <v>253</v>
      </c>
      <c r="BC795" s="20"/>
      <c r="BD795" s="14"/>
    </row>
    <row collapsed="false" customFormat="false" customHeight="false" hidden="false" ht="15" outlineLevel="0" r="796">
      <c r="B796" s="6" t="s">
        <v>107</v>
      </c>
      <c r="C796" s="6" t="e">
        <f aca="false">IF(B796&lt;&gt;B795,VLOOKUP(B796,#REF!!$A$1:$B$21,2)*1000+1,C795+1)</f>
        <v>#REF!</v>
      </c>
      <c r="D796" s="6" t="s">
        <v>250</v>
      </c>
      <c r="E796" s="6" t="s">
        <v>7059</v>
      </c>
      <c r="F796" s="8" t="s">
        <v>7060</v>
      </c>
      <c r="G796" s="17" t="n">
        <v>18.77</v>
      </c>
      <c r="H796" s="17" t="n">
        <v>15.69</v>
      </c>
      <c r="I796" s="17" t="n">
        <v>10.03</v>
      </c>
      <c r="J796" s="138" t="n">
        <v>106</v>
      </c>
      <c r="K796" s="6" t="s">
        <v>5367</v>
      </c>
      <c r="L796" s="6" t="n">
        <v>1</v>
      </c>
      <c r="M796" s="20"/>
      <c r="N796" s="14"/>
      <c r="O796" s="14"/>
      <c r="P796" s="14"/>
      <c r="Q796" s="14"/>
      <c r="R796" s="14"/>
      <c r="S796" s="14"/>
      <c r="T796" s="14"/>
      <c r="U796" s="14"/>
      <c r="V796" s="14"/>
      <c r="W796" s="14"/>
      <c r="X796" s="14"/>
      <c r="Y796" s="14"/>
      <c r="Z796" s="14"/>
      <c r="AA796" s="14"/>
      <c r="AB796" s="6" t="n">
        <v>1</v>
      </c>
      <c r="AC796" s="6" t="s">
        <v>286</v>
      </c>
      <c r="AD796" s="6" t="s">
        <v>5728</v>
      </c>
      <c r="AE796" s="14"/>
      <c r="AF796" s="14"/>
      <c r="AG796" s="14"/>
      <c r="AH796" s="14"/>
      <c r="AI796" s="10" t="n">
        <f aca="false">+H796-I796</f>
        <v>5.66</v>
      </c>
      <c r="AJ796" s="139" t="n">
        <f aca="false">+I796/H796</f>
        <v>0.639260675589547</v>
      </c>
      <c r="AK796" s="140" t="n">
        <f aca="false">IF(AB796&gt;=1,H796-I796,"on going")</f>
        <v>5.66</v>
      </c>
      <c r="AL796" s="2"/>
      <c r="AM796" s="142"/>
      <c r="AN796" s="142"/>
      <c r="AO796" s="141"/>
      <c r="AP796" s="141"/>
      <c r="AQ796" s="142"/>
      <c r="AR796" s="142"/>
      <c r="AS796" s="141"/>
      <c r="AT796" s="141"/>
      <c r="AU796" s="141"/>
      <c r="AV796" s="142"/>
      <c r="AW796" s="142"/>
      <c r="AX796" s="142"/>
      <c r="AY796" s="14"/>
      <c r="AZ796" s="14"/>
      <c r="BA796" s="13" t="str">
        <f aca="false">IF(I796=0,"NSP","Exe")</f>
        <v>Exe</v>
      </c>
      <c r="BB796" s="6" t="s">
        <v>253</v>
      </c>
      <c r="BC796" s="20"/>
      <c r="BD796" s="14"/>
    </row>
    <row collapsed="false" customFormat="false" customHeight="false" hidden="false" ht="15" outlineLevel="0" r="797">
      <c r="B797" s="6" t="s">
        <v>107</v>
      </c>
      <c r="C797" s="6" t="e">
        <f aca="false">IF(B797&lt;&gt;B796,VLOOKUP(B797,#REF!!$A$1:$B$21,2)*1000+1,C796+1)</f>
        <v>#REF!</v>
      </c>
      <c r="D797" s="6" t="s">
        <v>250</v>
      </c>
      <c r="E797" s="6" t="s">
        <v>7061</v>
      </c>
      <c r="F797" s="8" t="s">
        <v>7062</v>
      </c>
      <c r="G797" s="17" t="n">
        <v>83.64</v>
      </c>
      <c r="H797" s="17" t="n">
        <v>69.92</v>
      </c>
      <c r="I797" s="17" t="n">
        <v>69.92</v>
      </c>
      <c r="J797" s="138" t="n">
        <v>381</v>
      </c>
      <c r="K797" s="6" t="s">
        <v>5367</v>
      </c>
      <c r="L797" s="6" t="n">
        <v>1</v>
      </c>
      <c r="M797" s="20"/>
      <c r="N797" s="14"/>
      <c r="O797" s="14"/>
      <c r="P797" s="14"/>
      <c r="Q797" s="14"/>
      <c r="R797" s="14"/>
      <c r="S797" s="14"/>
      <c r="T797" s="14"/>
      <c r="U797" s="14"/>
      <c r="V797" s="14"/>
      <c r="W797" s="14"/>
      <c r="X797" s="14"/>
      <c r="Y797" s="14"/>
      <c r="Z797" s="14"/>
      <c r="AA797" s="14"/>
      <c r="AB797" s="6" t="n">
        <v>1</v>
      </c>
      <c r="AC797" s="6" t="s">
        <v>286</v>
      </c>
      <c r="AD797" s="6" t="s">
        <v>5728</v>
      </c>
      <c r="AE797" s="14"/>
      <c r="AF797" s="14"/>
      <c r="AG797" s="14"/>
      <c r="AH797" s="14"/>
      <c r="AI797" s="10" t="n">
        <f aca="false">+H797-I797</f>
        <v>0</v>
      </c>
      <c r="AJ797" s="139" t="n">
        <f aca="false">+I797/H797</f>
        <v>1</v>
      </c>
      <c r="AK797" s="140" t="n">
        <f aca="false">IF(AB797&gt;=1,H797-I797,"on going")</f>
        <v>0</v>
      </c>
      <c r="AL797" s="2"/>
      <c r="AM797" s="142"/>
      <c r="AN797" s="142"/>
      <c r="AO797" s="141"/>
      <c r="AP797" s="141"/>
      <c r="AQ797" s="142"/>
      <c r="AR797" s="142"/>
      <c r="AS797" s="141"/>
      <c r="AT797" s="141"/>
      <c r="AU797" s="141"/>
      <c r="AV797" s="142"/>
      <c r="AW797" s="142"/>
      <c r="AX797" s="142"/>
      <c r="AY797" s="14"/>
      <c r="AZ797" s="14"/>
      <c r="BA797" s="13" t="str">
        <f aca="false">IF(I797=0,"NSP","Exe")</f>
        <v>Exe</v>
      </c>
      <c r="BB797" s="6" t="s">
        <v>253</v>
      </c>
      <c r="BC797" s="20"/>
      <c r="BD797" s="14"/>
    </row>
    <row collapsed="false" customFormat="false" customHeight="false" hidden="false" ht="15" outlineLevel="0" r="798">
      <c r="B798" s="6" t="s">
        <v>107</v>
      </c>
      <c r="C798" s="6" t="e">
        <f aca="false">IF(B798&lt;&gt;B797,VLOOKUP(B798,#REF!!$A$1:$B$21,2)*1000+1,C797+1)</f>
        <v>#REF!</v>
      </c>
      <c r="D798" s="6" t="s">
        <v>250</v>
      </c>
      <c r="E798" s="6" t="s">
        <v>7063</v>
      </c>
      <c r="F798" s="8" t="s">
        <v>7052</v>
      </c>
      <c r="G798" s="17" t="n">
        <v>38.38</v>
      </c>
      <c r="H798" s="17" t="n">
        <v>32.08</v>
      </c>
      <c r="I798" s="17" t="n">
        <v>0</v>
      </c>
      <c r="J798" s="138" t="n">
        <v>163</v>
      </c>
      <c r="K798" s="6" t="s">
        <v>5367</v>
      </c>
      <c r="L798" s="143" t="s">
        <v>5398</v>
      </c>
      <c r="M798" s="20"/>
      <c r="N798" s="14"/>
      <c r="O798" s="14"/>
      <c r="P798" s="14"/>
      <c r="Q798" s="14"/>
      <c r="R798" s="14"/>
      <c r="S798" s="14"/>
      <c r="T798" s="14"/>
      <c r="U798" s="14"/>
      <c r="V798" s="14"/>
      <c r="W798" s="14"/>
      <c r="X798" s="14"/>
      <c r="Y798" s="14"/>
      <c r="Z798" s="14"/>
      <c r="AA798" s="14"/>
      <c r="AB798" s="6"/>
      <c r="AC798" s="6" t="s">
        <v>286</v>
      </c>
      <c r="AD798" s="6" t="s">
        <v>5728</v>
      </c>
      <c r="AE798" s="14"/>
      <c r="AF798" s="14"/>
      <c r="AG798" s="14"/>
      <c r="AH798" s="14"/>
      <c r="AI798" s="10" t="n">
        <f aca="false">+H798-I798</f>
        <v>32.08</v>
      </c>
      <c r="AJ798" s="139" t="n">
        <f aca="false">+I798/H798</f>
        <v>0</v>
      </c>
      <c r="AK798" s="140" t="n">
        <f aca="false">IF(AB798&gt;=1,H798-I798,"on going")</f>
        <v>0</v>
      </c>
      <c r="AL798" s="2"/>
      <c r="AM798" s="142"/>
      <c r="AN798" s="142"/>
      <c r="AO798" s="141"/>
      <c r="AP798" s="141"/>
      <c r="AQ798" s="142"/>
      <c r="AR798" s="142"/>
      <c r="AS798" s="141"/>
      <c r="AT798" s="141"/>
      <c r="AU798" s="141"/>
      <c r="AV798" s="142"/>
      <c r="AW798" s="142"/>
      <c r="AX798" s="142"/>
      <c r="AY798" s="14"/>
      <c r="AZ798" s="14"/>
      <c r="BA798" s="13" t="str">
        <f aca="false">IF(I798=0,"NSP","Exe")</f>
        <v>NSP</v>
      </c>
      <c r="BB798" s="6" t="s">
        <v>253</v>
      </c>
      <c r="BC798" s="20"/>
      <c r="BD798" s="14"/>
    </row>
    <row collapsed="false" customFormat="false" customHeight="false" hidden="false" ht="15" outlineLevel="0" r="799">
      <c r="B799" s="6" t="s">
        <v>107</v>
      </c>
      <c r="C799" s="6" t="e">
        <f aca="false">IF(B799&lt;&gt;B798,VLOOKUP(B799,#REF!!$A$1:$B$21,2)*1000+1,C798+1)</f>
        <v>#REF!</v>
      </c>
      <c r="D799" s="6" t="s">
        <v>250</v>
      </c>
      <c r="E799" s="6" t="s">
        <v>7064</v>
      </c>
      <c r="F799" s="8" t="s">
        <v>7065</v>
      </c>
      <c r="G799" s="17" t="n">
        <v>49.28</v>
      </c>
      <c r="H799" s="17" t="n">
        <v>41.2</v>
      </c>
      <c r="I799" s="17" t="n">
        <v>34.01</v>
      </c>
      <c r="J799" s="138" t="n">
        <v>203</v>
      </c>
      <c r="K799" s="6" t="s">
        <v>5367</v>
      </c>
      <c r="L799" s="6" t="n">
        <v>1</v>
      </c>
      <c r="M799" s="20"/>
      <c r="N799" s="14"/>
      <c r="O799" s="14"/>
      <c r="P799" s="14"/>
      <c r="Q799" s="14"/>
      <c r="R799" s="14"/>
      <c r="S799" s="14"/>
      <c r="T799" s="14"/>
      <c r="U799" s="14"/>
      <c r="V799" s="14"/>
      <c r="W799" s="14"/>
      <c r="X799" s="14"/>
      <c r="Y799" s="14"/>
      <c r="Z799" s="14"/>
      <c r="AA799" s="14"/>
      <c r="AB799" s="6" t="n">
        <v>1</v>
      </c>
      <c r="AC799" s="6" t="s">
        <v>286</v>
      </c>
      <c r="AD799" s="6" t="s">
        <v>5728</v>
      </c>
      <c r="AE799" s="14"/>
      <c r="AF799" s="14"/>
      <c r="AG799" s="14"/>
      <c r="AH799" s="14"/>
      <c r="AI799" s="10" t="n">
        <f aca="false">+H799-I799</f>
        <v>7.19000000000001</v>
      </c>
      <c r="AJ799" s="139" t="n">
        <f aca="false">+I799/H799</f>
        <v>0.825485436893204</v>
      </c>
      <c r="AK799" s="140" t="n">
        <f aca="false">IF(AB799&gt;=1,H799-I799,"on going")</f>
        <v>7.19000000000001</v>
      </c>
      <c r="AL799" s="2"/>
      <c r="AM799" s="142"/>
      <c r="AN799" s="142"/>
      <c r="AO799" s="141"/>
      <c r="AP799" s="141"/>
      <c r="AQ799" s="142"/>
      <c r="AR799" s="142"/>
      <c r="AS799" s="141"/>
      <c r="AT799" s="141"/>
      <c r="AU799" s="141"/>
      <c r="AV799" s="142"/>
      <c r="AW799" s="142"/>
      <c r="AX799" s="142"/>
      <c r="AY799" s="14"/>
      <c r="AZ799" s="14"/>
      <c r="BA799" s="13" t="str">
        <f aca="false">IF(I799=0,"NSP","Exe")</f>
        <v>Exe</v>
      </c>
      <c r="BB799" s="6" t="s">
        <v>253</v>
      </c>
      <c r="BC799" s="20"/>
      <c r="BD799" s="14"/>
    </row>
    <row collapsed="false" customFormat="false" customHeight="false" hidden="false" ht="15" outlineLevel="0" r="800">
      <c r="B800" s="6" t="s">
        <v>107</v>
      </c>
      <c r="C800" s="6" t="e">
        <f aca="false">IF(B800&lt;&gt;B799,VLOOKUP(B800,#REF!!$A$1:$B$21,2)*1000+1,C799+1)</f>
        <v>#REF!</v>
      </c>
      <c r="D800" s="6" t="s">
        <v>250</v>
      </c>
      <c r="E800" s="6" t="s">
        <v>7066</v>
      </c>
      <c r="F800" s="8" t="s">
        <v>7067</v>
      </c>
      <c r="G800" s="17" t="n">
        <v>12.54</v>
      </c>
      <c r="H800" s="17" t="n">
        <v>10.48</v>
      </c>
      <c r="I800" s="17" t="n">
        <v>6.44</v>
      </c>
      <c r="J800" s="138" t="n">
        <v>283</v>
      </c>
      <c r="K800" s="6" t="s">
        <v>5367</v>
      </c>
      <c r="L800" s="6" t="n">
        <v>1</v>
      </c>
      <c r="M800" s="20"/>
      <c r="N800" s="14"/>
      <c r="O800" s="14"/>
      <c r="P800" s="14"/>
      <c r="Q800" s="14"/>
      <c r="R800" s="14"/>
      <c r="S800" s="14"/>
      <c r="T800" s="14"/>
      <c r="U800" s="14"/>
      <c r="V800" s="14"/>
      <c r="W800" s="14"/>
      <c r="X800" s="14"/>
      <c r="Y800" s="14"/>
      <c r="Z800" s="14"/>
      <c r="AA800" s="14"/>
      <c r="AB800" s="6" t="n">
        <v>1</v>
      </c>
      <c r="AC800" s="6" t="s">
        <v>286</v>
      </c>
      <c r="AD800" s="6" t="s">
        <v>5728</v>
      </c>
      <c r="AE800" s="14"/>
      <c r="AF800" s="14"/>
      <c r="AG800" s="14"/>
      <c r="AH800" s="14"/>
      <c r="AI800" s="10" t="n">
        <f aca="false">+H800-I800</f>
        <v>4.04</v>
      </c>
      <c r="AJ800" s="139" t="n">
        <f aca="false">+I800/H800</f>
        <v>0.614503816793893</v>
      </c>
      <c r="AK800" s="140" t="n">
        <f aca="false">IF(AB800&gt;=1,H800-I800,"on going")</f>
        <v>4.04</v>
      </c>
      <c r="AL800" s="2"/>
      <c r="AM800" s="142"/>
      <c r="AN800" s="142"/>
      <c r="AO800" s="141"/>
      <c r="AP800" s="141"/>
      <c r="AQ800" s="142"/>
      <c r="AR800" s="142"/>
      <c r="AS800" s="141"/>
      <c r="AT800" s="141"/>
      <c r="AU800" s="141"/>
      <c r="AV800" s="142"/>
      <c r="AW800" s="142"/>
      <c r="AX800" s="142"/>
      <c r="AY800" s="14"/>
      <c r="AZ800" s="14"/>
      <c r="BA800" s="13" t="str">
        <f aca="false">IF(I800=0,"NSP","Exe")</f>
        <v>Exe</v>
      </c>
      <c r="BB800" s="6" t="s">
        <v>253</v>
      </c>
      <c r="BC800" s="20"/>
      <c r="BD800" s="14"/>
    </row>
    <row collapsed="false" customFormat="false" customHeight="false" hidden="false" ht="15" outlineLevel="0" r="801">
      <c r="B801" s="6" t="s">
        <v>33</v>
      </c>
      <c r="C801" s="6" t="e">
        <f aca="false">IF(B801&lt;&gt;B800,VLOOKUP(B801,#REF!!$A$1:$B$21,2)*1000+1,C800+1)</f>
        <v>#REF!</v>
      </c>
      <c r="D801" s="6" t="s">
        <v>250</v>
      </c>
      <c r="E801" s="6" t="s">
        <v>7068</v>
      </c>
      <c r="F801" s="8" t="s">
        <v>7069</v>
      </c>
      <c r="G801" s="17" t="n">
        <v>47.47</v>
      </c>
      <c r="H801" s="17" t="n">
        <v>39.68</v>
      </c>
      <c r="I801" s="17" t="n">
        <v>37.37</v>
      </c>
      <c r="J801" s="138" t="n">
        <v>196</v>
      </c>
      <c r="K801" s="6" t="s">
        <v>5367</v>
      </c>
      <c r="L801" s="6" t="n">
        <v>1</v>
      </c>
      <c r="M801" s="20"/>
      <c r="N801" s="14"/>
      <c r="O801" s="14"/>
      <c r="P801" s="14"/>
      <c r="Q801" s="14"/>
      <c r="R801" s="14"/>
      <c r="S801" s="14"/>
      <c r="T801" s="14"/>
      <c r="U801" s="14"/>
      <c r="V801" s="14"/>
      <c r="W801" s="14"/>
      <c r="X801" s="14"/>
      <c r="Y801" s="14"/>
      <c r="Z801" s="14"/>
      <c r="AA801" s="14"/>
      <c r="AB801" s="6" t="n">
        <v>1</v>
      </c>
      <c r="AC801" s="6" t="s">
        <v>286</v>
      </c>
      <c r="AD801" s="6" t="s">
        <v>5728</v>
      </c>
      <c r="AE801" s="14"/>
      <c r="AF801" s="14"/>
      <c r="AG801" s="14"/>
      <c r="AH801" s="14"/>
      <c r="AI801" s="10" t="n">
        <f aca="false">+H801-I801</f>
        <v>2.31</v>
      </c>
      <c r="AJ801" s="139" t="n">
        <f aca="false">+I801/H801</f>
        <v>0.941784274193548</v>
      </c>
      <c r="AK801" s="140" t="n">
        <f aca="false">IF(AB801&gt;=1,H801-I801,"on going")</f>
        <v>2.31</v>
      </c>
      <c r="AL801" s="2"/>
      <c r="AM801" s="142"/>
      <c r="AN801" s="142"/>
      <c r="AO801" s="141"/>
      <c r="AP801" s="141"/>
      <c r="AQ801" s="150"/>
      <c r="AR801" s="142"/>
      <c r="AS801" s="141"/>
      <c r="AT801" s="141"/>
      <c r="AU801" s="141"/>
      <c r="AV801" s="141"/>
      <c r="AW801" s="141"/>
      <c r="AX801" s="141"/>
      <c r="AY801" s="14"/>
      <c r="AZ801" s="14"/>
      <c r="BA801" s="13" t="str">
        <f aca="false">IF(I801=0,"NSP","Exe")</f>
        <v>Exe</v>
      </c>
      <c r="BB801" s="6" t="s">
        <v>253</v>
      </c>
      <c r="BC801" s="20"/>
      <c r="BD801" s="14"/>
    </row>
    <row collapsed="false" customFormat="false" customHeight="false" hidden="false" ht="15" outlineLevel="0" r="802">
      <c r="B802" s="6" t="s">
        <v>33</v>
      </c>
      <c r="C802" s="6" t="e">
        <f aca="false">IF(B802&lt;&gt;B801,VLOOKUP(B802,#REF!!$A$1:$B$21,2)*1000+1,C801+1)</f>
        <v>#REF!</v>
      </c>
      <c r="D802" s="6" t="s">
        <v>250</v>
      </c>
      <c r="E802" s="6" t="s">
        <v>7070</v>
      </c>
      <c r="F802" s="8" t="s">
        <v>7071</v>
      </c>
      <c r="G802" s="17" t="n">
        <v>41.16</v>
      </c>
      <c r="H802" s="17" t="n">
        <v>34.41</v>
      </c>
      <c r="I802" s="17" t="n">
        <v>34.41</v>
      </c>
      <c r="J802" s="138" t="n">
        <v>283</v>
      </c>
      <c r="K802" s="6" t="s">
        <v>5367</v>
      </c>
      <c r="L802" s="6" t="n">
        <v>1</v>
      </c>
      <c r="M802" s="20"/>
      <c r="N802" s="14"/>
      <c r="O802" s="14"/>
      <c r="P802" s="14"/>
      <c r="Q802" s="14"/>
      <c r="R802" s="14"/>
      <c r="S802" s="14"/>
      <c r="T802" s="14"/>
      <c r="U802" s="14"/>
      <c r="V802" s="14"/>
      <c r="W802" s="14"/>
      <c r="X802" s="14"/>
      <c r="Y802" s="14"/>
      <c r="Z802" s="14"/>
      <c r="AA802" s="14"/>
      <c r="AB802" s="6" t="n">
        <v>1</v>
      </c>
      <c r="AC802" s="6" t="s">
        <v>286</v>
      </c>
      <c r="AD802" s="6" t="s">
        <v>5728</v>
      </c>
      <c r="AE802" s="14"/>
      <c r="AF802" s="14"/>
      <c r="AG802" s="14"/>
      <c r="AH802" s="14"/>
      <c r="AI802" s="10" t="n">
        <f aca="false">+H802-I802</f>
        <v>0</v>
      </c>
      <c r="AJ802" s="139" t="n">
        <f aca="false">+I802/H802</f>
        <v>1</v>
      </c>
      <c r="AK802" s="140" t="n">
        <f aca="false">IF(AB802&gt;=1,H802-I802,"on going")</f>
        <v>0</v>
      </c>
      <c r="AL802" s="2"/>
      <c r="AM802" s="142"/>
      <c r="AN802" s="142"/>
      <c r="AO802" s="141"/>
      <c r="AP802" s="150"/>
      <c r="AQ802" s="150"/>
      <c r="AR802" s="150"/>
      <c r="AS802" s="141"/>
      <c r="AT802" s="141"/>
      <c r="AU802" s="150"/>
      <c r="AV802" s="141"/>
      <c r="AW802" s="141"/>
      <c r="AX802" s="141"/>
      <c r="AY802" s="14"/>
      <c r="AZ802" s="14"/>
      <c r="BA802" s="13" t="str">
        <f aca="false">IF(I802=0,"NSP","Exe")</f>
        <v>Exe</v>
      </c>
      <c r="BB802" s="6" t="s">
        <v>253</v>
      </c>
      <c r="BC802" s="20"/>
      <c r="BD802" s="14"/>
    </row>
    <row collapsed="false" customFormat="false" customHeight="false" hidden="false" ht="15" outlineLevel="0" r="803">
      <c r="B803" s="6" t="s">
        <v>107</v>
      </c>
      <c r="C803" s="6" t="e">
        <f aca="false">IF(B803&lt;&gt;B802,VLOOKUP(B803,#REF!!$A$1:$B$21,2)*1000+1,C802+1)</f>
        <v>#REF!</v>
      </c>
      <c r="D803" s="6" t="s">
        <v>250</v>
      </c>
      <c r="E803" s="6" t="s">
        <v>7072</v>
      </c>
      <c r="F803" s="8" t="s">
        <v>7073</v>
      </c>
      <c r="G803" s="17" t="n">
        <v>10.58</v>
      </c>
      <c r="H803" s="17" t="n">
        <v>8.84</v>
      </c>
      <c r="I803" s="17" t="n">
        <v>0</v>
      </c>
      <c r="J803" s="138" t="n">
        <v>122</v>
      </c>
      <c r="K803" s="6" t="s">
        <v>5367</v>
      </c>
      <c r="L803" s="143" t="s">
        <v>5398</v>
      </c>
      <c r="M803" s="20"/>
      <c r="N803" s="14"/>
      <c r="O803" s="14"/>
      <c r="P803" s="14"/>
      <c r="Q803" s="14"/>
      <c r="R803" s="14"/>
      <c r="S803" s="14"/>
      <c r="T803" s="14"/>
      <c r="U803" s="14"/>
      <c r="V803" s="14"/>
      <c r="W803" s="14"/>
      <c r="X803" s="14"/>
      <c r="Y803" s="14"/>
      <c r="Z803" s="14"/>
      <c r="AA803" s="14"/>
      <c r="AB803" s="6"/>
      <c r="AC803" s="6" t="s">
        <v>286</v>
      </c>
      <c r="AD803" s="6" t="s">
        <v>5728</v>
      </c>
      <c r="AE803" s="14"/>
      <c r="AF803" s="14"/>
      <c r="AG803" s="14"/>
      <c r="AH803" s="14"/>
      <c r="AI803" s="10" t="n">
        <f aca="false">+H803-I803</f>
        <v>8.84</v>
      </c>
      <c r="AJ803" s="139" t="n">
        <f aca="false">+I803/H803</f>
        <v>0</v>
      </c>
      <c r="AK803" s="140" t="n">
        <f aca="false">IF(AB803&gt;=1,H803-I803,"on going")</f>
        <v>0</v>
      </c>
      <c r="AL803" s="2"/>
      <c r="AM803" s="142"/>
      <c r="AN803" s="142"/>
      <c r="AO803" s="141"/>
      <c r="AP803" s="141"/>
      <c r="AQ803" s="142"/>
      <c r="AR803" s="142"/>
      <c r="AS803" s="141"/>
      <c r="AT803" s="141"/>
      <c r="AU803" s="141"/>
      <c r="AV803" s="142"/>
      <c r="AW803" s="142"/>
      <c r="AX803" s="142"/>
      <c r="AY803" s="14"/>
      <c r="AZ803" s="14"/>
      <c r="BA803" s="13" t="str">
        <f aca="false">IF(I803=0,"NSP","Exe")</f>
        <v>NSP</v>
      </c>
      <c r="BB803" s="6" t="s">
        <v>253</v>
      </c>
      <c r="BC803" s="20"/>
      <c r="BD803" s="14"/>
    </row>
    <row collapsed="false" customFormat="false" customHeight="false" hidden="false" ht="15" outlineLevel="0" r="804">
      <c r="B804" s="6" t="s">
        <v>107</v>
      </c>
      <c r="C804" s="6" t="e">
        <f aca="false">IF(B804&lt;&gt;B803,VLOOKUP(B804,#REF!!$A$1:$B$21,2)*1000+1,C803+1)</f>
        <v>#REF!</v>
      </c>
      <c r="D804" s="6" t="s">
        <v>250</v>
      </c>
      <c r="E804" s="6" t="s">
        <v>7074</v>
      </c>
      <c r="F804" s="8" t="s">
        <v>7075</v>
      </c>
      <c r="G804" s="17" t="n">
        <v>28.21</v>
      </c>
      <c r="H804" s="17" t="n">
        <v>23.58</v>
      </c>
      <c r="I804" s="17" t="n">
        <v>15.83</v>
      </c>
      <c r="J804" s="138" t="n">
        <v>173</v>
      </c>
      <c r="K804" s="6" t="s">
        <v>5367</v>
      </c>
      <c r="L804" s="6" t="n">
        <v>1</v>
      </c>
      <c r="M804" s="20"/>
      <c r="N804" s="14"/>
      <c r="O804" s="14"/>
      <c r="P804" s="14"/>
      <c r="Q804" s="14"/>
      <c r="R804" s="14"/>
      <c r="S804" s="14"/>
      <c r="T804" s="14"/>
      <c r="U804" s="14"/>
      <c r="V804" s="14"/>
      <c r="W804" s="14"/>
      <c r="X804" s="14"/>
      <c r="Y804" s="14"/>
      <c r="Z804" s="14"/>
      <c r="AA804" s="14"/>
      <c r="AB804" s="6" t="n">
        <v>1</v>
      </c>
      <c r="AC804" s="6" t="s">
        <v>286</v>
      </c>
      <c r="AD804" s="6" t="s">
        <v>5728</v>
      </c>
      <c r="AE804" s="14"/>
      <c r="AF804" s="14"/>
      <c r="AG804" s="14"/>
      <c r="AH804" s="14"/>
      <c r="AI804" s="10" t="n">
        <f aca="false">+H804-I804</f>
        <v>7.75</v>
      </c>
      <c r="AJ804" s="139" t="n">
        <f aca="false">+I804/H804</f>
        <v>0.671331636980492</v>
      </c>
      <c r="AK804" s="140" t="n">
        <f aca="false">IF(AB804&gt;=1,H804-I804,"on going")</f>
        <v>7.75</v>
      </c>
      <c r="AL804" s="2"/>
      <c r="AM804" s="142"/>
      <c r="AN804" s="142"/>
      <c r="AO804" s="141"/>
      <c r="AP804" s="141"/>
      <c r="AQ804" s="142"/>
      <c r="AR804" s="142"/>
      <c r="AS804" s="141"/>
      <c r="AT804" s="141"/>
      <c r="AU804" s="141"/>
      <c r="AV804" s="142"/>
      <c r="AW804" s="142"/>
      <c r="AX804" s="142"/>
      <c r="AY804" s="14"/>
      <c r="AZ804" s="14"/>
      <c r="BA804" s="13" t="str">
        <f aca="false">IF(I804=0,"NSP","Exe")</f>
        <v>Exe</v>
      </c>
      <c r="BB804" s="6" t="s">
        <v>253</v>
      </c>
      <c r="BC804" s="20"/>
      <c r="BD804" s="14"/>
    </row>
    <row collapsed="false" customFormat="false" customHeight="false" hidden="false" ht="15" outlineLevel="0" r="805">
      <c r="B805" s="6" t="s">
        <v>107</v>
      </c>
      <c r="C805" s="6" t="e">
        <f aca="false">IF(B805&lt;&gt;B804,VLOOKUP(B805,#REF!!$A$1:$B$21,2)*1000+1,C804+1)</f>
        <v>#REF!</v>
      </c>
      <c r="D805" s="6" t="s">
        <v>250</v>
      </c>
      <c r="E805" s="6" t="s">
        <v>7076</v>
      </c>
      <c r="F805" s="8" t="s">
        <v>7077</v>
      </c>
      <c r="G805" s="17" t="n">
        <v>42.55</v>
      </c>
      <c r="H805" s="17" t="n">
        <v>35.57</v>
      </c>
      <c r="I805" s="17" t="n">
        <v>18.93</v>
      </c>
      <c r="J805" s="138" t="n">
        <v>140</v>
      </c>
      <c r="K805" s="6" t="s">
        <v>5367</v>
      </c>
      <c r="L805" s="6" t="n">
        <v>1</v>
      </c>
      <c r="M805" s="20"/>
      <c r="N805" s="14"/>
      <c r="O805" s="14"/>
      <c r="P805" s="14"/>
      <c r="Q805" s="14"/>
      <c r="R805" s="14"/>
      <c r="S805" s="14"/>
      <c r="T805" s="14"/>
      <c r="U805" s="14"/>
      <c r="V805" s="14"/>
      <c r="W805" s="14"/>
      <c r="X805" s="14"/>
      <c r="Y805" s="14"/>
      <c r="Z805" s="14"/>
      <c r="AA805" s="14"/>
      <c r="AB805" s="6" t="n">
        <v>1</v>
      </c>
      <c r="AC805" s="6" t="s">
        <v>286</v>
      </c>
      <c r="AD805" s="6" t="s">
        <v>5728</v>
      </c>
      <c r="AE805" s="14"/>
      <c r="AF805" s="14"/>
      <c r="AG805" s="14"/>
      <c r="AH805" s="14"/>
      <c r="AI805" s="10" t="n">
        <f aca="false">+H805-I805</f>
        <v>16.64</v>
      </c>
      <c r="AJ805" s="139" t="n">
        <f aca="false">+I805/H805</f>
        <v>0.532190047793084</v>
      </c>
      <c r="AK805" s="140" t="n">
        <f aca="false">IF(AB805&gt;=1,H805-I805,"on going")</f>
        <v>16.64</v>
      </c>
      <c r="AL805" s="2"/>
      <c r="AM805" s="142"/>
      <c r="AN805" s="142"/>
      <c r="AO805" s="141"/>
      <c r="AP805" s="141"/>
      <c r="AQ805" s="142"/>
      <c r="AR805" s="142"/>
      <c r="AS805" s="141"/>
      <c r="AT805" s="141"/>
      <c r="AU805" s="141"/>
      <c r="AV805" s="142"/>
      <c r="AW805" s="142"/>
      <c r="AX805" s="142"/>
      <c r="AY805" s="14"/>
      <c r="AZ805" s="14"/>
      <c r="BA805" s="13" t="str">
        <f aca="false">IF(I805=0,"NSP","Exe")</f>
        <v>Exe</v>
      </c>
      <c r="BB805" s="6" t="s">
        <v>253</v>
      </c>
      <c r="BC805" s="20"/>
      <c r="BD805" s="14"/>
    </row>
    <row collapsed="false" customFormat="false" customHeight="false" hidden="false" ht="15" outlineLevel="0" r="806">
      <c r="B806" s="6" t="s">
        <v>107</v>
      </c>
      <c r="C806" s="6" t="e">
        <f aca="false">IF(B806&lt;&gt;B805,VLOOKUP(B806,#REF!!$A$1:$B$21,2)*1000+1,C805+1)</f>
        <v>#REF!</v>
      </c>
      <c r="D806" s="6" t="s">
        <v>250</v>
      </c>
      <c r="E806" s="6" t="s">
        <v>7078</v>
      </c>
      <c r="F806" s="8" t="s">
        <v>7079</v>
      </c>
      <c r="G806" s="17" t="n">
        <v>35.8</v>
      </c>
      <c r="H806" s="17" t="n">
        <v>29.93</v>
      </c>
      <c r="I806" s="17" t="n">
        <v>0</v>
      </c>
      <c r="J806" s="138" t="n">
        <v>139</v>
      </c>
      <c r="K806" s="6" t="s">
        <v>5367</v>
      </c>
      <c r="L806" s="143" t="s">
        <v>5398</v>
      </c>
      <c r="M806" s="20"/>
      <c r="N806" s="14"/>
      <c r="O806" s="14"/>
      <c r="P806" s="14"/>
      <c r="Q806" s="14"/>
      <c r="R806" s="14"/>
      <c r="S806" s="14"/>
      <c r="T806" s="14"/>
      <c r="U806" s="14"/>
      <c r="V806" s="14"/>
      <c r="W806" s="14"/>
      <c r="X806" s="14"/>
      <c r="Y806" s="14"/>
      <c r="Z806" s="14"/>
      <c r="AA806" s="14"/>
      <c r="AB806" s="6"/>
      <c r="AC806" s="6" t="s">
        <v>286</v>
      </c>
      <c r="AD806" s="6" t="s">
        <v>5728</v>
      </c>
      <c r="AE806" s="14"/>
      <c r="AF806" s="14"/>
      <c r="AG806" s="14"/>
      <c r="AH806" s="14"/>
      <c r="AI806" s="10" t="n">
        <f aca="false">+H806-I806</f>
        <v>29.93</v>
      </c>
      <c r="AJ806" s="139" t="n">
        <f aca="false">+I806/H806</f>
        <v>0</v>
      </c>
      <c r="AK806" s="140" t="n">
        <f aca="false">IF(AB806&gt;=1,H806-I806,"on going")</f>
        <v>0</v>
      </c>
      <c r="AL806" s="2"/>
      <c r="AM806" s="142"/>
      <c r="AN806" s="142"/>
      <c r="AO806" s="141"/>
      <c r="AP806" s="141"/>
      <c r="AQ806" s="142"/>
      <c r="AR806" s="142"/>
      <c r="AS806" s="141"/>
      <c r="AT806" s="141"/>
      <c r="AU806" s="142"/>
      <c r="AV806" s="142"/>
      <c r="AW806" s="142"/>
      <c r="AX806" s="150"/>
      <c r="AY806" s="14"/>
      <c r="AZ806" s="14"/>
      <c r="BA806" s="13" t="str">
        <f aca="false">IF(I806=0,"NSP","Exe")</f>
        <v>NSP</v>
      </c>
      <c r="BB806" s="6" t="s">
        <v>253</v>
      </c>
      <c r="BC806" s="20"/>
      <c r="BD806" s="14"/>
    </row>
    <row collapsed="false" customFormat="false" customHeight="false" hidden="false" ht="15" outlineLevel="0" r="807">
      <c r="B807" s="6" t="s">
        <v>107</v>
      </c>
      <c r="C807" s="6" t="e">
        <f aca="false">IF(B807&lt;&gt;B806,VLOOKUP(B807,#REF!!$A$1:$B$21,2)*1000+1,C806+1)</f>
        <v>#REF!</v>
      </c>
      <c r="D807" s="6" t="s">
        <v>250</v>
      </c>
      <c r="E807" s="6" t="s">
        <v>7080</v>
      </c>
      <c r="F807" s="8" t="s">
        <v>7081</v>
      </c>
      <c r="G807" s="17" t="n">
        <v>20.69</v>
      </c>
      <c r="H807" s="17" t="n">
        <v>17.3</v>
      </c>
      <c r="I807" s="17" t="n">
        <v>0</v>
      </c>
      <c r="J807" s="138" t="n">
        <v>122</v>
      </c>
      <c r="K807" s="6" t="s">
        <v>5367</v>
      </c>
      <c r="L807" s="143" t="s">
        <v>5398</v>
      </c>
      <c r="M807" s="20"/>
      <c r="N807" s="14"/>
      <c r="O807" s="14"/>
      <c r="P807" s="14"/>
      <c r="Q807" s="14"/>
      <c r="R807" s="14"/>
      <c r="S807" s="14"/>
      <c r="T807" s="14"/>
      <c r="U807" s="14"/>
      <c r="V807" s="14"/>
      <c r="W807" s="14"/>
      <c r="X807" s="14"/>
      <c r="Y807" s="14"/>
      <c r="Z807" s="14"/>
      <c r="AA807" s="14"/>
      <c r="AB807" s="6"/>
      <c r="AC807" s="6" t="s">
        <v>286</v>
      </c>
      <c r="AD807" s="6" t="s">
        <v>5728</v>
      </c>
      <c r="AE807" s="14"/>
      <c r="AF807" s="14"/>
      <c r="AG807" s="14"/>
      <c r="AH807" s="14"/>
      <c r="AI807" s="10" t="n">
        <f aca="false">+H807-I807</f>
        <v>17.3</v>
      </c>
      <c r="AJ807" s="139" t="n">
        <f aca="false">+I807/H807</f>
        <v>0</v>
      </c>
      <c r="AK807" s="140" t="n">
        <f aca="false">IF(AB807&gt;=1,H807-I807,"on going")</f>
        <v>0</v>
      </c>
      <c r="AL807" s="2"/>
      <c r="AM807" s="142"/>
      <c r="AN807" s="142"/>
      <c r="AO807" s="141"/>
      <c r="AP807" s="141"/>
      <c r="AQ807" s="142"/>
      <c r="AR807" s="142"/>
      <c r="AS807" s="141"/>
      <c r="AT807" s="141"/>
      <c r="AU807" s="142"/>
      <c r="AV807" s="142"/>
      <c r="AW807" s="142"/>
      <c r="AX807" s="150"/>
      <c r="AY807" s="14"/>
      <c r="AZ807" s="152"/>
      <c r="BA807" s="13" t="str">
        <f aca="false">IF(I807=0,"NSP","Exe")</f>
        <v>NSP</v>
      </c>
      <c r="BB807" s="6" t="s">
        <v>253</v>
      </c>
      <c r="BC807" s="20"/>
      <c r="BD807" s="14"/>
    </row>
    <row collapsed="false" customFormat="false" customHeight="false" hidden="false" ht="15" outlineLevel="0" r="808">
      <c r="B808" s="6" t="s">
        <v>107</v>
      </c>
      <c r="C808" s="6" t="e">
        <f aca="false">IF(B808&lt;&gt;B807,VLOOKUP(B808,#REF!!$A$1:$B$21,2)*1000+1,C807+1)</f>
        <v>#REF!</v>
      </c>
      <c r="D808" s="6" t="s">
        <v>250</v>
      </c>
      <c r="E808" s="6" t="s">
        <v>7082</v>
      </c>
      <c r="F808" s="8" t="s">
        <v>7083</v>
      </c>
      <c r="G808" s="17" t="n">
        <v>11.99</v>
      </c>
      <c r="H808" s="17" t="n">
        <v>10.02</v>
      </c>
      <c r="I808" s="17" t="n">
        <v>0</v>
      </c>
      <c r="J808" s="138" t="n">
        <v>198</v>
      </c>
      <c r="K808" s="6" t="s">
        <v>5367</v>
      </c>
      <c r="L808" s="143" t="s">
        <v>5398</v>
      </c>
      <c r="M808" s="20"/>
      <c r="N808" s="14"/>
      <c r="O808" s="14"/>
      <c r="P808" s="14"/>
      <c r="Q808" s="14"/>
      <c r="R808" s="14"/>
      <c r="S808" s="14"/>
      <c r="T808" s="14"/>
      <c r="U808" s="14"/>
      <c r="V808" s="14"/>
      <c r="W808" s="14"/>
      <c r="X808" s="14"/>
      <c r="Y808" s="14"/>
      <c r="Z808" s="14"/>
      <c r="AA808" s="14"/>
      <c r="AB808" s="6"/>
      <c r="AC808" s="6" t="s">
        <v>286</v>
      </c>
      <c r="AD808" s="6" t="s">
        <v>5728</v>
      </c>
      <c r="AE808" s="14"/>
      <c r="AF808" s="14"/>
      <c r="AG808" s="14"/>
      <c r="AH808" s="14"/>
      <c r="AI808" s="10" t="n">
        <f aca="false">+H808-I808</f>
        <v>10.02</v>
      </c>
      <c r="AJ808" s="139" t="n">
        <f aca="false">+I808/H808</f>
        <v>0</v>
      </c>
      <c r="AK808" s="140" t="n">
        <f aca="false">IF(AB808&gt;=1,H808-I808,"on going")</f>
        <v>0</v>
      </c>
      <c r="AL808" s="2"/>
      <c r="AM808" s="142"/>
      <c r="AN808" s="142"/>
      <c r="AO808" s="141"/>
      <c r="AP808" s="141"/>
      <c r="AQ808" s="142"/>
      <c r="AR808" s="142"/>
      <c r="AS808" s="141"/>
      <c r="AT808" s="141"/>
      <c r="AU808" s="142"/>
      <c r="AV808" s="142"/>
      <c r="AW808" s="142"/>
      <c r="AX808" s="141"/>
      <c r="AY808" s="14"/>
      <c r="AZ808" s="14"/>
      <c r="BA808" s="13" t="str">
        <f aca="false">IF(I808=0,"NSP","Exe")</f>
        <v>NSP</v>
      </c>
      <c r="BB808" s="6" t="s">
        <v>253</v>
      </c>
      <c r="BC808" s="20"/>
      <c r="BD808" s="14"/>
    </row>
    <row collapsed="false" customFormat="false" customHeight="false" hidden="false" ht="15" outlineLevel="0" r="809">
      <c r="B809" s="6" t="s">
        <v>107</v>
      </c>
      <c r="C809" s="6" t="e">
        <f aca="false">IF(B809&lt;&gt;B808,VLOOKUP(B809,#REF!!$A$1:$B$21,2)*1000+1,C808+1)</f>
        <v>#REF!</v>
      </c>
      <c r="D809" s="6" t="s">
        <v>250</v>
      </c>
      <c r="E809" s="6" t="s">
        <v>7084</v>
      </c>
      <c r="F809" s="8" t="s">
        <v>7085</v>
      </c>
      <c r="G809" s="17" t="n">
        <v>14</v>
      </c>
      <c r="H809" s="17" t="n">
        <v>11.7</v>
      </c>
      <c r="I809" s="17" t="n">
        <v>11.7</v>
      </c>
      <c r="J809" s="138" t="n">
        <v>81</v>
      </c>
      <c r="K809" s="6" t="s">
        <v>5367</v>
      </c>
      <c r="L809" s="6" t="n">
        <v>1</v>
      </c>
      <c r="M809" s="20"/>
      <c r="N809" s="14"/>
      <c r="O809" s="14"/>
      <c r="P809" s="14"/>
      <c r="Q809" s="14"/>
      <c r="R809" s="14"/>
      <c r="S809" s="14"/>
      <c r="T809" s="14"/>
      <c r="U809" s="14"/>
      <c r="V809" s="14"/>
      <c r="W809" s="14"/>
      <c r="X809" s="14"/>
      <c r="Y809" s="14"/>
      <c r="Z809" s="14"/>
      <c r="AA809" s="14"/>
      <c r="AB809" s="6" t="n">
        <v>1</v>
      </c>
      <c r="AC809" s="6" t="s">
        <v>286</v>
      </c>
      <c r="AD809" s="6" t="s">
        <v>5728</v>
      </c>
      <c r="AE809" s="14"/>
      <c r="AF809" s="14"/>
      <c r="AG809" s="14"/>
      <c r="AH809" s="14"/>
      <c r="AI809" s="10" t="n">
        <f aca="false">+H809-I809</f>
        <v>0</v>
      </c>
      <c r="AJ809" s="139" t="n">
        <f aca="false">+I809/H809</f>
        <v>1</v>
      </c>
      <c r="AK809" s="140" t="n">
        <f aca="false">IF(AB809&gt;=1,H809-I809,"on going")</f>
        <v>0</v>
      </c>
      <c r="AL809" s="2"/>
      <c r="AM809" s="142"/>
      <c r="AN809" s="142"/>
      <c r="AO809" s="141"/>
      <c r="AP809" s="141"/>
      <c r="AQ809" s="142"/>
      <c r="AR809" s="142"/>
      <c r="AS809" s="141"/>
      <c r="AT809" s="141"/>
      <c r="AU809" s="142"/>
      <c r="AV809" s="142"/>
      <c r="AW809" s="142"/>
      <c r="AX809" s="141"/>
      <c r="AY809" s="14"/>
      <c r="AZ809" s="14"/>
      <c r="BA809" s="13" t="str">
        <f aca="false">IF(I809=0,"NSP","Exe")</f>
        <v>Exe</v>
      </c>
      <c r="BB809" s="6" t="s">
        <v>253</v>
      </c>
      <c r="BC809" s="20"/>
      <c r="BD809" s="14"/>
    </row>
    <row collapsed="false" customFormat="false" customHeight="false" hidden="false" ht="15" outlineLevel="0" r="810">
      <c r="B810" s="6" t="s">
        <v>54</v>
      </c>
      <c r="C810" s="6" t="e">
        <f aca="false">IF(B810&lt;&gt;B809,VLOOKUP(B810,#REF!!$A$1:$B$21,2)*1000+1,C809+1)</f>
        <v>#REF!</v>
      </c>
      <c r="D810" s="6" t="s">
        <v>250</v>
      </c>
      <c r="E810" s="6" t="s">
        <v>7086</v>
      </c>
      <c r="F810" s="8" t="s">
        <v>7087</v>
      </c>
      <c r="G810" s="17" t="n">
        <v>23.51</v>
      </c>
      <c r="H810" s="17" t="n">
        <v>19.66</v>
      </c>
      <c r="I810" s="15" t="n">
        <v>0</v>
      </c>
      <c r="J810" s="138" t="n">
        <v>168</v>
      </c>
      <c r="K810" s="6" t="s">
        <v>5367</v>
      </c>
      <c r="L810" s="6" t="n">
        <v>1</v>
      </c>
      <c r="M810" s="20"/>
      <c r="N810" s="14"/>
      <c r="O810" s="14"/>
      <c r="P810" s="14"/>
      <c r="Q810" s="14"/>
      <c r="R810" s="14"/>
      <c r="S810" s="14"/>
      <c r="T810" s="14"/>
      <c r="U810" s="14"/>
      <c r="V810" s="14"/>
      <c r="W810" s="14"/>
      <c r="X810" s="14"/>
      <c r="Y810" s="14"/>
      <c r="Z810" s="14"/>
      <c r="AA810" s="14"/>
      <c r="AB810" s="6"/>
      <c r="AC810" s="6" t="s">
        <v>286</v>
      </c>
      <c r="AD810" s="6" t="s">
        <v>5728</v>
      </c>
      <c r="AE810" s="14"/>
      <c r="AF810" s="14"/>
      <c r="AG810" s="14"/>
      <c r="AH810" s="14"/>
      <c r="AI810" s="10" t="n">
        <f aca="false">+H810-I810</f>
        <v>19.66</v>
      </c>
      <c r="AJ810" s="139" t="n">
        <f aca="false">+I810/H810</f>
        <v>0</v>
      </c>
      <c r="AK810" s="140" t="n">
        <f aca="false">IF(AB810&gt;=1,H810-I810,"on going")</f>
        <v>0</v>
      </c>
      <c r="AL810" s="2"/>
      <c r="AM810" s="142"/>
      <c r="AN810" s="142"/>
      <c r="AO810" s="141"/>
      <c r="AP810" s="142"/>
      <c r="AQ810" s="142"/>
      <c r="AR810" s="142"/>
      <c r="AS810" s="150"/>
      <c r="AT810" s="150"/>
      <c r="AU810" s="141"/>
      <c r="AV810" s="150"/>
      <c r="AW810" s="150"/>
      <c r="AX810" s="141"/>
      <c r="AY810" s="14"/>
      <c r="AZ810" s="14"/>
      <c r="BA810" s="13" t="str">
        <f aca="false">IF(I810=0,"NSP","Exe")</f>
        <v>NSP</v>
      </c>
      <c r="BB810" s="6" t="s">
        <v>253</v>
      </c>
      <c r="BC810" s="20"/>
      <c r="BD810" s="14"/>
    </row>
    <row collapsed="false" customFormat="false" customHeight="false" hidden="false" ht="15" outlineLevel="0" r="811">
      <c r="B811" s="6" t="s">
        <v>54</v>
      </c>
      <c r="C811" s="6" t="e">
        <f aca="false">IF(B811&lt;&gt;B810,VLOOKUP(B811,#REF!!$A$1:$B$21,2)*1000+1,C810+1)</f>
        <v>#REF!</v>
      </c>
      <c r="D811" s="6" t="s">
        <v>250</v>
      </c>
      <c r="E811" s="6" t="s">
        <v>7088</v>
      </c>
      <c r="F811" s="8" t="s">
        <v>7089</v>
      </c>
      <c r="G811" s="17" t="n">
        <v>28</v>
      </c>
      <c r="H811" s="17" t="n">
        <v>23.41</v>
      </c>
      <c r="I811" s="15" t="n">
        <v>23.41</v>
      </c>
      <c r="J811" s="138" t="n">
        <v>144</v>
      </c>
      <c r="K811" s="6" t="s">
        <v>5367</v>
      </c>
      <c r="L811" s="6" t="n">
        <v>1</v>
      </c>
      <c r="M811" s="20"/>
      <c r="N811" s="14"/>
      <c r="O811" s="14"/>
      <c r="P811" s="14"/>
      <c r="Q811" s="14"/>
      <c r="R811" s="14"/>
      <c r="S811" s="14"/>
      <c r="T811" s="14"/>
      <c r="U811" s="14"/>
      <c r="V811" s="14"/>
      <c r="W811" s="14"/>
      <c r="X811" s="14"/>
      <c r="Y811" s="14"/>
      <c r="Z811" s="14"/>
      <c r="AA811" s="14"/>
      <c r="AB811" s="6" t="n">
        <v>1</v>
      </c>
      <c r="AC811" s="6" t="s">
        <v>286</v>
      </c>
      <c r="AD811" s="6" t="s">
        <v>5728</v>
      </c>
      <c r="AE811" s="14"/>
      <c r="AF811" s="14"/>
      <c r="AG811" s="14"/>
      <c r="AH811" s="14"/>
      <c r="AI811" s="10" t="n">
        <f aca="false">+H811-I811</f>
        <v>0</v>
      </c>
      <c r="AJ811" s="139" t="n">
        <f aca="false">+I811/H811</f>
        <v>1</v>
      </c>
      <c r="AK811" s="140" t="n">
        <f aca="false">IF(AB811&gt;=1,H811-I811,"on going")</f>
        <v>0</v>
      </c>
      <c r="AL811" s="2"/>
      <c r="AM811" s="142"/>
      <c r="AN811" s="142"/>
      <c r="AO811" s="141"/>
      <c r="AP811" s="142"/>
      <c r="AQ811" s="142"/>
      <c r="AR811" s="141"/>
      <c r="AS811" s="150"/>
      <c r="AT811" s="150"/>
      <c r="AU811" s="141"/>
      <c r="AV811" s="150"/>
      <c r="AW811" s="150"/>
      <c r="AX811" s="141"/>
      <c r="AY811" s="14"/>
      <c r="AZ811" s="14"/>
      <c r="BA811" s="13" t="str">
        <f aca="false">IF(I811=0,"NSP","Exe")</f>
        <v>Exe</v>
      </c>
      <c r="BB811" s="6" t="s">
        <v>253</v>
      </c>
      <c r="BC811" s="20"/>
      <c r="BD811" s="14"/>
    </row>
    <row collapsed="false" customFormat="false" customHeight="false" hidden="false" ht="15" outlineLevel="0" r="812">
      <c r="B812" s="6" t="s">
        <v>54</v>
      </c>
      <c r="C812" s="6" t="e">
        <f aca="false">IF(B812&lt;&gt;B811,VLOOKUP(B812,#REF!!$A$1:$B$21,2)*1000+1,C811+1)</f>
        <v>#REF!</v>
      </c>
      <c r="D812" s="6" t="s">
        <v>250</v>
      </c>
      <c r="E812" s="6" t="s">
        <v>7090</v>
      </c>
      <c r="F812" s="8" t="s">
        <v>7091</v>
      </c>
      <c r="G812" s="17" t="n">
        <v>28.21</v>
      </c>
      <c r="H812" s="17" t="n">
        <v>23.58</v>
      </c>
      <c r="I812" s="15" t="n">
        <v>0</v>
      </c>
      <c r="J812" s="138" t="n">
        <v>264</v>
      </c>
      <c r="K812" s="6" t="s">
        <v>5367</v>
      </c>
      <c r="L812" s="6" t="n">
        <v>1</v>
      </c>
      <c r="M812" s="20"/>
      <c r="N812" s="14"/>
      <c r="O812" s="14"/>
      <c r="P812" s="14"/>
      <c r="Q812" s="14"/>
      <c r="R812" s="14"/>
      <c r="S812" s="14"/>
      <c r="T812" s="14"/>
      <c r="U812" s="14"/>
      <c r="V812" s="14"/>
      <c r="W812" s="14"/>
      <c r="X812" s="14"/>
      <c r="Y812" s="14"/>
      <c r="Z812" s="14"/>
      <c r="AA812" s="14"/>
      <c r="AB812" s="6"/>
      <c r="AC812" s="6" t="s">
        <v>286</v>
      </c>
      <c r="AD812" s="6" t="s">
        <v>5728</v>
      </c>
      <c r="AE812" s="14"/>
      <c r="AF812" s="14"/>
      <c r="AG812" s="14"/>
      <c r="AH812" s="14"/>
      <c r="AI812" s="10" t="n">
        <f aca="false">+H812-I812</f>
        <v>23.58</v>
      </c>
      <c r="AJ812" s="139" t="n">
        <f aca="false">+I812/H812</f>
        <v>0</v>
      </c>
      <c r="AK812" s="140" t="n">
        <f aca="false">IF(AB812&gt;=1,H812-I812,"on going")</f>
        <v>0</v>
      </c>
      <c r="AL812" s="2"/>
      <c r="AM812" s="142"/>
      <c r="AN812" s="142"/>
      <c r="AO812" s="141"/>
      <c r="AP812" s="142"/>
      <c r="AQ812" s="141"/>
      <c r="AR812" s="142"/>
      <c r="AS812" s="150"/>
      <c r="AT812" s="150"/>
      <c r="AU812" s="150"/>
      <c r="AV812" s="150"/>
      <c r="AW812" s="150"/>
      <c r="AX812" s="141"/>
      <c r="AY812" s="14"/>
      <c r="AZ812" s="14"/>
      <c r="BA812" s="13" t="str">
        <f aca="false">IF(I812=0,"NSP","Exe")</f>
        <v>NSP</v>
      </c>
      <c r="BB812" s="6" t="s">
        <v>253</v>
      </c>
      <c r="BC812" s="20"/>
      <c r="BD812" s="14"/>
    </row>
    <row collapsed="false" customFormat="false" customHeight="false" hidden="false" ht="15" outlineLevel="0" r="813">
      <c r="B813" s="6" t="s">
        <v>54</v>
      </c>
      <c r="C813" s="6" t="e">
        <f aca="false">IF(B813&lt;&gt;B812,VLOOKUP(B813,#REF!!$A$1:$B$21,2)*1000+1,C812+1)</f>
        <v>#REF!</v>
      </c>
      <c r="D813" s="6" t="s">
        <v>250</v>
      </c>
      <c r="E813" s="6" t="s">
        <v>7092</v>
      </c>
      <c r="F813" s="8" t="s">
        <v>7093</v>
      </c>
      <c r="G813" s="17" t="n">
        <v>6.88</v>
      </c>
      <c r="H813" s="17" t="n">
        <v>5.75</v>
      </c>
      <c r="I813" s="15" t="n">
        <v>0</v>
      </c>
      <c r="J813" s="138" t="n">
        <v>72</v>
      </c>
      <c r="K813" s="6" t="s">
        <v>5367</v>
      </c>
      <c r="L813" s="6" t="n">
        <v>1</v>
      </c>
      <c r="M813" s="20"/>
      <c r="N813" s="14"/>
      <c r="O813" s="14"/>
      <c r="P813" s="14"/>
      <c r="Q813" s="14"/>
      <c r="R813" s="14"/>
      <c r="S813" s="14"/>
      <c r="T813" s="14"/>
      <c r="U813" s="14"/>
      <c r="V813" s="14"/>
      <c r="W813" s="14"/>
      <c r="X813" s="14"/>
      <c r="Y813" s="14"/>
      <c r="Z813" s="14"/>
      <c r="AA813" s="14"/>
      <c r="AB813" s="6"/>
      <c r="AC813" s="6" t="s">
        <v>286</v>
      </c>
      <c r="AD813" s="6" t="s">
        <v>5728</v>
      </c>
      <c r="AE813" s="14"/>
      <c r="AF813" s="14"/>
      <c r="AG813" s="14"/>
      <c r="AH813" s="14"/>
      <c r="AI813" s="10" t="n">
        <f aca="false">+H813-I813</f>
        <v>5.75</v>
      </c>
      <c r="AJ813" s="139" t="n">
        <f aca="false">+I813/H813</f>
        <v>0</v>
      </c>
      <c r="AK813" s="140" t="n">
        <f aca="false">IF(AB813&gt;=1,H813-I813,"on going")</f>
        <v>0</v>
      </c>
      <c r="AL813" s="2"/>
      <c r="AM813" s="142"/>
      <c r="AN813" s="142"/>
      <c r="AO813" s="141"/>
      <c r="AP813" s="142"/>
      <c r="AQ813" s="142"/>
      <c r="AR813" s="141"/>
      <c r="AS813" s="150"/>
      <c r="AT813" s="150"/>
      <c r="AU813" s="141"/>
      <c r="AV813" s="150"/>
      <c r="AW813" s="150"/>
      <c r="AX813" s="141"/>
      <c r="AY813" s="14"/>
      <c r="AZ813" s="14"/>
      <c r="BA813" s="13" t="str">
        <f aca="false">IF(I813=0,"NSP","Exe")</f>
        <v>NSP</v>
      </c>
      <c r="BB813" s="6" t="s">
        <v>253</v>
      </c>
      <c r="BC813" s="20"/>
      <c r="BD813" s="14"/>
    </row>
    <row collapsed="false" customFormat="false" customHeight="false" hidden="false" ht="15" outlineLevel="0" r="814">
      <c r="B814" s="6" t="s">
        <v>54</v>
      </c>
      <c r="C814" s="6" t="e">
        <f aca="false">IF(B814&lt;&gt;B813,VLOOKUP(B814,#REF!!$A$1:$B$21,2)*1000+1,C813+1)</f>
        <v>#REF!</v>
      </c>
      <c r="D814" s="6" t="s">
        <v>250</v>
      </c>
      <c r="E814" s="6" t="s">
        <v>7094</v>
      </c>
      <c r="F814" s="8" t="s">
        <v>7095</v>
      </c>
      <c r="G814" s="17" t="n">
        <v>7.76</v>
      </c>
      <c r="H814" s="17" t="n">
        <v>6.49</v>
      </c>
      <c r="I814" s="15" t="n">
        <v>0</v>
      </c>
      <c r="J814" s="138" t="n">
        <v>261</v>
      </c>
      <c r="K814" s="6" t="s">
        <v>5367</v>
      </c>
      <c r="L814" s="6" t="n">
        <v>1</v>
      </c>
      <c r="M814" s="20"/>
      <c r="N814" s="14"/>
      <c r="O814" s="14"/>
      <c r="P814" s="14"/>
      <c r="Q814" s="14"/>
      <c r="R814" s="14"/>
      <c r="S814" s="14"/>
      <c r="T814" s="14"/>
      <c r="U814" s="14"/>
      <c r="V814" s="14"/>
      <c r="W814" s="14"/>
      <c r="X814" s="14"/>
      <c r="Y814" s="14"/>
      <c r="Z814" s="14"/>
      <c r="AA814" s="14"/>
      <c r="AB814" s="6"/>
      <c r="AC814" s="6" t="s">
        <v>286</v>
      </c>
      <c r="AD814" s="6" t="s">
        <v>5728</v>
      </c>
      <c r="AE814" s="14"/>
      <c r="AF814" s="14"/>
      <c r="AG814" s="14"/>
      <c r="AH814" s="14"/>
      <c r="AI814" s="10" t="n">
        <f aca="false">+H814-I814</f>
        <v>6.49</v>
      </c>
      <c r="AJ814" s="139" t="n">
        <f aca="false">+I814/H814</f>
        <v>0</v>
      </c>
      <c r="AK814" s="140" t="n">
        <f aca="false">IF(AB814&gt;=1,H814-I814,"on going")</f>
        <v>0</v>
      </c>
      <c r="AL814" s="2"/>
      <c r="AM814" s="142"/>
      <c r="AN814" s="142"/>
      <c r="AO814" s="141"/>
      <c r="AP814" s="142"/>
      <c r="AQ814" s="142"/>
      <c r="AR814" s="141"/>
      <c r="AS814" s="150"/>
      <c r="AT814" s="150"/>
      <c r="AU814" s="142"/>
      <c r="AV814" s="150"/>
      <c r="AW814" s="150"/>
      <c r="AX814" s="141"/>
      <c r="AY814" s="14"/>
      <c r="AZ814" s="14"/>
      <c r="BA814" s="13" t="str">
        <f aca="false">IF(I814=0,"NSP","Exe")</f>
        <v>NSP</v>
      </c>
      <c r="BB814" s="6" t="s">
        <v>253</v>
      </c>
      <c r="BC814" s="20"/>
      <c r="BD814" s="14"/>
    </row>
    <row collapsed="false" customFormat="false" customHeight="false" hidden="false" ht="15" outlineLevel="0" r="815">
      <c r="B815" s="6" t="s">
        <v>54</v>
      </c>
      <c r="C815" s="6" t="e">
        <f aca="false">IF(B815&lt;&gt;B814,VLOOKUP(B815,#REF!!$A$1:$B$21,2)*1000+1,C814+1)</f>
        <v>#REF!</v>
      </c>
      <c r="D815" s="6" t="s">
        <v>250</v>
      </c>
      <c r="E815" s="6" t="s">
        <v>7096</v>
      </c>
      <c r="F815" s="8" t="s">
        <v>7097</v>
      </c>
      <c r="G815" s="17" t="n">
        <v>27.86</v>
      </c>
      <c r="H815" s="17" t="n">
        <v>23.29</v>
      </c>
      <c r="I815" s="15" t="n">
        <v>16.72</v>
      </c>
      <c r="J815" s="138" t="n">
        <v>137</v>
      </c>
      <c r="K815" s="6" t="s">
        <v>5367</v>
      </c>
      <c r="L815" s="6" t="n">
        <v>1</v>
      </c>
      <c r="M815" s="20"/>
      <c r="N815" s="14"/>
      <c r="O815" s="14"/>
      <c r="P815" s="14"/>
      <c r="Q815" s="14"/>
      <c r="R815" s="14"/>
      <c r="S815" s="14"/>
      <c r="T815" s="14"/>
      <c r="U815" s="14"/>
      <c r="V815" s="14"/>
      <c r="W815" s="14"/>
      <c r="X815" s="14"/>
      <c r="Y815" s="14"/>
      <c r="Z815" s="14"/>
      <c r="AA815" s="14"/>
      <c r="AB815" s="6" t="n">
        <v>1</v>
      </c>
      <c r="AC815" s="6" t="s">
        <v>286</v>
      </c>
      <c r="AD815" s="6" t="s">
        <v>5728</v>
      </c>
      <c r="AE815" s="14"/>
      <c r="AF815" s="14"/>
      <c r="AG815" s="14"/>
      <c r="AH815" s="14"/>
      <c r="AI815" s="10" t="n">
        <f aca="false">+H815-I815</f>
        <v>6.57</v>
      </c>
      <c r="AJ815" s="139" t="n">
        <f aca="false">+I815/H815</f>
        <v>0.717904680120223</v>
      </c>
      <c r="AK815" s="140" t="n">
        <f aca="false">IF(AB815&gt;=1,H815-I815,"on going")</f>
        <v>6.57</v>
      </c>
      <c r="AL815" s="2"/>
      <c r="AM815" s="142"/>
      <c r="AN815" s="142"/>
      <c r="AO815" s="141"/>
      <c r="AP815" s="142"/>
      <c r="AQ815" s="142"/>
      <c r="AR815" s="141"/>
      <c r="AS815" s="150"/>
      <c r="AT815" s="150"/>
      <c r="AU815" s="142"/>
      <c r="AV815" s="150"/>
      <c r="AW815" s="150"/>
      <c r="AX815" s="141"/>
      <c r="AY815" s="14"/>
      <c r="AZ815" s="14"/>
      <c r="BA815" s="13" t="str">
        <f aca="false">IF(I815=0,"NSP","Exe")</f>
        <v>Exe</v>
      </c>
      <c r="BB815" s="6" t="s">
        <v>253</v>
      </c>
      <c r="BC815" s="20"/>
      <c r="BD815" s="14"/>
    </row>
    <row collapsed="false" customFormat="false" customHeight="false" hidden="false" ht="15" outlineLevel="0" r="816">
      <c r="B816" s="6" t="s">
        <v>54</v>
      </c>
      <c r="C816" s="6" t="e">
        <f aca="false">IF(B816&lt;&gt;B815,VLOOKUP(B816,#REF!!$A$1:$B$21,2)*1000+1,C815+1)</f>
        <v>#REF!</v>
      </c>
      <c r="D816" s="6" t="s">
        <v>250</v>
      </c>
      <c r="E816" s="6" t="s">
        <v>7098</v>
      </c>
      <c r="F816" s="8" t="s">
        <v>7099</v>
      </c>
      <c r="G816" s="17" t="n">
        <v>62.05</v>
      </c>
      <c r="H816" s="17" t="n">
        <v>51.87</v>
      </c>
      <c r="I816" s="15" t="n">
        <v>0</v>
      </c>
      <c r="J816" s="138" t="n">
        <v>294</v>
      </c>
      <c r="K816" s="6" t="s">
        <v>5367</v>
      </c>
      <c r="L816" s="6" t="n">
        <v>1</v>
      </c>
      <c r="M816" s="20"/>
      <c r="N816" s="14"/>
      <c r="O816" s="14"/>
      <c r="P816" s="14"/>
      <c r="Q816" s="14"/>
      <c r="R816" s="14"/>
      <c r="S816" s="14"/>
      <c r="T816" s="14"/>
      <c r="U816" s="14"/>
      <c r="V816" s="14"/>
      <c r="W816" s="14"/>
      <c r="X816" s="14"/>
      <c r="Y816" s="14"/>
      <c r="Z816" s="14"/>
      <c r="AA816" s="14"/>
      <c r="AB816" s="6"/>
      <c r="AC816" s="6" t="s">
        <v>286</v>
      </c>
      <c r="AD816" s="6" t="s">
        <v>5728</v>
      </c>
      <c r="AE816" s="14"/>
      <c r="AF816" s="14"/>
      <c r="AG816" s="14"/>
      <c r="AH816" s="14"/>
      <c r="AI816" s="10" t="n">
        <f aca="false">+H816-I816</f>
        <v>51.87</v>
      </c>
      <c r="AJ816" s="139" t="n">
        <f aca="false">+I816/H816</f>
        <v>0</v>
      </c>
      <c r="AK816" s="140" t="n">
        <f aca="false">IF(AB816&gt;=1,H816-I816,"on going")</f>
        <v>0</v>
      </c>
      <c r="AL816" s="2"/>
      <c r="AM816" s="142"/>
      <c r="AN816" s="142"/>
      <c r="AO816" s="141"/>
      <c r="AP816" s="142"/>
      <c r="AQ816" s="142"/>
      <c r="AR816" s="141"/>
      <c r="AS816" s="150"/>
      <c r="AT816" s="150"/>
      <c r="AU816" s="141"/>
      <c r="AV816" s="150"/>
      <c r="AW816" s="150"/>
      <c r="AX816" s="141"/>
      <c r="AY816" s="14"/>
      <c r="AZ816" s="14"/>
      <c r="BA816" s="13" t="str">
        <f aca="false">IF(I816=0,"NSP","Exe")</f>
        <v>NSP</v>
      </c>
      <c r="BB816" s="6" t="s">
        <v>253</v>
      </c>
      <c r="BC816" s="20"/>
      <c r="BD816" s="14"/>
    </row>
    <row collapsed="false" customFormat="false" customHeight="false" hidden="false" ht="15" outlineLevel="0" r="817">
      <c r="B817" s="6" t="s">
        <v>54</v>
      </c>
      <c r="C817" s="6" t="e">
        <f aca="false">IF(B817&lt;&gt;B816,VLOOKUP(B817,#REF!!$A$1:$B$21,2)*1000+1,C816+1)</f>
        <v>#REF!</v>
      </c>
      <c r="D817" s="6" t="s">
        <v>250</v>
      </c>
      <c r="E817" s="6" t="s">
        <v>7100</v>
      </c>
      <c r="F817" s="8" t="s">
        <v>7101</v>
      </c>
      <c r="G817" s="17" t="n">
        <v>33.03</v>
      </c>
      <c r="H817" s="17" t="n">
        <v>27.62</v>
      </c>
      <c r="I817" s="15" t="n">
        <v>0</v>
      </c>
      <c r="J817" s="138" t="n">
        <v>148</v>
      </c>
      <c r="K817" s="6" t="s">
        <v>5367</v>
      </c>
      <c r="L817" s="6" t="n">
        <v>1</v>
      </c>
      <c r="M817" s="20"/>
      <c r="N817" s="14"/>
      <c r="O817" s="14"/>
      <c r="P817" s="14"/>
      <c r="Q817" s="14"/>
      <c r="R817" s="14"/>
      <c r="S817" s="14"/>
      <c r="T817" s="14"/>
      <c r="U817" s="14"/>
      <c r="V817" s="14"/>
      <c r="W817" s="14"/>
      <c r="X817" s="14"/>
      <c r="Y817" s="14"/>
      <c r="Z817" s="14"/>
      <c r="AA817" s="14"/>
      <c r="AB817" s="6"/>
      <c r="AC817" s="6" t="s">
        <v>286</v>
      </c>
      <c r="AD817" s="6" t="s">
        <v>5728</v>
      </c>
      <c r="AE817" s="14"/>
      <c r="AF817" s="14"/>
      <c r="AG817" s="14"/>
      <c r="AH817" s="14"/>
      <c r="AI817" s="10" t="n">
        <f aca="false">+H817-I817</f>
        <v>27.62</v>
      </c>
      <c r="AJ817" s="139" t="n">
        <f aca="false">+I817/H817</f>
        <v>0</v>
      </c>
      <c r="AK817" s="140" t="n">
        <f aca="false">IF(AB817&gt;=1,H817-I817,"on going")</f>
        <v>0</v>
      </c>
      <c r="AL817" s="2"/>
      <c r="AM817" s="142"/>
      <c r="AN817" s="142"/>
      <c r="AO817" s="141"/>
      <c r="AP817" s="142"/>
      <c r="AQ817" s="142"/>
      <c r="AR817" s="141"/>
      <c r="AS817" s="150"/>
      <c r="AT817" s="150"/>
      <c r="AU817" s="141"/>
      <c r="AV817" s="150"/>
      <c r="AW817" s="150"/>
      <c r="AX817" s="141"/>
      <c r="AY817" s="14"/>
      <c r="AZ817" s="14"/>
      <c r="BA817" s="13" t="str">
        <f aca="false">IF(I817=0,"NSP","Exe")</f>
        <v>NSP</v>
      </c>
      <c r="BB817" s="6" t="s">
        <v>253</v>
      </c>
      <c r="BC817" s="20"/>
      <c r="BD817" s="14"/>
    </row>
    <row collapsed="false" customFormat="false" customHeight="false" hidden="false" ht="15" outlineLevel="0" r="818">
      <c r="B818" s="6" t="s">
        <v>54</v>
      </c>
      <c r="C818" s="6" t="e">
        <f aca="false">IF(B818&lt;&gt;B817,VLOOKUP(B818,#REF!!$A$1:$B$21,2)*1000+1,C817+1)</f>
        <v>#REF!</v>
      </c>
      <c r="D818" s="6" t="s">
        <v>250</v>
      </c>
      <c r="E818" s="6" t="s">
        <v>320</v>
      </c>
      <c r="F818" s="8" t="s">
        <v>321</v>
      </c>
      <c r="G818" s="17" t="n">
        <v>42.79</v>
      </c>
      <c r="H818" s="17" t="n">
        <v>35.78</v>
      </c>
      <c r="I818" s="15" t="n">
        <v>5.95</v>
      </c>
      <c r="J818" s="138" t="n">
        <v>187</v>
      </c>
      <c r="K818" s="6" t="s">
        <v>5367</v>
      </c>
      <c r="L818" s="6" t="n">
        <v>1</v>
      </c>
      <c r="M818" s="20"/>
      <c r="N818" s="14"/>
      <c r="O818" s="14"/>
      <c r="P818" s="14"/>
      <c r="Q818" s="14"/>
      <c r="R818" s="14"/>
      <c r="S818" s="14"/>
      <c r="T818" s="14"/>
      <c r="U818" s="14"/>
      <c r="V818" s="14"/>
      <c r="W818" s="14"/>
      <c r="X818" s="14"/>
      <c r="Y818" s="14"/>
      <c r="Z818" s="14"/>
      <c r="AA818" s="14"/>
      <c r="AB818" s="6"/>
      <c r="AC818" s="6" t="s">
        <v>286</v>
      </c>
      <c r="AD818" s="6" t="s">
        <v>5728</v>
      </c>
      <c r="AE818" s="14"/>
      <c r="AF818" s="14"/>
      <c r="AG818" s="14"/>
      <c r="AH818" s="14"/>
      <c r="AI818" s="10" t="n">
        <f aca="false">+H818-I818</f>
        <v>29.83</v>
      </c>
      <c r="AJ818" s="139" t="n">
        <f aca="false">+I818/H818</f>
        <v>0.166294019005031</v>
      </c>
      <c r="AK818" s="140" t="n">
        <f aca="false">IF(AB818&gt;=1,H818-I818,"on going")</f>
        <v>0</v>
      </c>
      <c r="AL818" s="2"/>
      <c r="AM818" s="142"/>
      <c r="AN818" s="142"/>
      <c r="AO818" s="141"/>
      <c r="AP818" s="142"/>
      <c r="AQ818" s="142"/>
      <c r="AR818" s="141"/>
      <c r="AS818" s="150"/>
      <c r="AT818" s="150"/>
      <c r="AU818" s="141"/>
      <c r="AV818" s="150"/>
      <c r="AW818" s="150"/>
      <c r="AX818" s="141"/>
      <c r="AY818" s="14"/>
      <c r="AZ818" s="14"/>
      <c r="BA818" s="13" t="str">
        <f aca="false">IF(I818=0,"NSP","Exe")</f>
        <v>Exe</v>
      </c>
      <c r="BB818" s="6" t="s">
        <v>253</v>
      </c>
      <c r="BC818" s="20"/>
      <c r="BD818" s="14"/>
    </row>
    <row collapsed="false" customFormat="false" customHeight="false" hidden="false" ht="15" outlineLevel="0" r="819">
      <c r="B819" s="6" t="s">
        <v>54</v>
      </c>
      <c r="C819" s="6" t="e">
        <f aca="false">IF(B819&lt;&gt;B818,VLOOKUP(B819,#REF!!$A$1:$B$21,2)*1000+1,C818+1)</f>
        <v>#REF!</v>
      </c>
      <c r="D819" s="6" t="s">
        <v>250</v>
      </c>
      <c r="E819" s="6" t="s">
        <v>7102</v>
      </c>
      <c r="F819" s="8" t="s">
        <v>7103</v>
      </c>
      <c r="G819" s="17" t="n">
        <v>8.09</v>
      </c>
      <c r="H819" s="17" t="n">
        <v>6.76</v>
      </c>
      <c r="I819" s="15" t="n">
        <v>0</v>
      </c>
      <c r="J819" s="138" t="n">
        <v>73</v>
      </c>
      <c r="K819" s="6" t="s">
        <v>5367</v>
      </c>
      <c r="L819" s="6" t="n">
        <v>1</v>
      </c>
      <c r="M819" s="20"/>
      <c r="N819" s="14"/>
      <c r="O819" s="14"/>
      <c r="P819" s="14"/>
      <c r="Q819" s="14"/>
      <c r="R819" s="14"/>
      <c r="S819" s="14"/>
      <c r="T819" s="14"/>
      <c r="U819" s="14"/>
      <c r="V819" s="14"/>
      <c r="W819" s="14"/>
      <c r="X819" s="14"/>
      <c r="Y819" s="14"/>
      <c r="Z819" s="14"/>
      <c r="AA819" s="14"/>
      <c r="AB819" s="6"/>
      <c r="AC819" s="6" t="s">
        <v>286</v>
      </c>
      <c r="AD819" s="6" t="s">
        <v>5728</v>
      </c>
      <c r="AE819" s="14"/>
      <c r="AF819" s="14"/>
      <c r="AG819" s="14"/>
      <c r="AH819" s="14"/>
      <c r="AI819" s="10" t="n">
        <f aca="false">+H819-I819</f>
        <v>6.76</v>
      </c>
      <c r="AJ819" s="139" t="n">
        <f aca="false">+I819/H819</f>
        <v>0</v>
      </c>
      <c r="AK819" s="140" t="n">
        <f aca="false">IF(AB819&gt;=1,H819-I819,"on going")</f>
        <v>0</v>
      </c>
      <c r="AL819" s="2"/>
      <c r="AM819" s="142"/>
      <c r="AN819" s="142"/>
      <c r="AO819" s="141"/>
      <c r="AP819" s="142"/>
      <c r="AQ819" s="142"/>
      <c r="AR819" s="141"/>
      <c r="AS819" s="150"/>
      <c r="AT819" s="150"/>
      <c r="AU819" s="141"/>
      <c r="AV819" s="150"/>
      <c r="AW819" s="150"/>
      <c r="AX819" s="141"/>
      <c r="AY819" s="14"/>
      <c r="AZ819" s="14"/>
      <c r="BA819" s="13" t="str">
        <f aca="false">IF(I819=0,"NSP","Exe")</f>
        <v>NSP</v>
      </c>
      <c r="BB819" s="6" t="s">
        <v>253</v>
      </c>
      <c r="BC819" s="20"/>
      <c r="BD819" s="14"/>
    </row>
    <row collapsed="false" customFormat="false" customHeight="false" hidden="false" ht="15" outlineLevel="0" r="820">
      <c r="B820" s="6" t="s">
        <v>54</v>
      </c>
      <c r="C820" s="6" t="e">
        <f aca="false">IF(B820&lt;&gt;B819,VLOOKUP(B820,#REF!!$A$1:$B$21,2)*1000+1,C819+1)</f>
        <v>#REF!</v>
      </c>
      <c r="D820" s="6" t="s">
        <v>250</v>
      </c>
      <c r="E820" s="6" t="s">
        <v>335</v>
      </c>
      <c r="F820" s="8" t="s">
        <v>336</v>
      </c>
      <c r="G820" s="17" t="n">
        <v>12.93</v>
      </c>
      <c r="H820" s="17" t="n">
        <v>10.81</v>
      </c>
      <c r="I820" s="15" t="n">
        <v>5.41</v>
      </c>
      <c r="J820" s="138" t="n">
        <v>92</v>
      </c>
      <c r="K820" s="6" t="s">
        <v>5367</v>
      </c>
      <c r="L820" s="6" t="n">
        <v>1</v>
      </c>
      <c r="M820" s="20"/>
      <c r="N820" s="14"/>
      <c r="O820" s="14"/>
      <c r="P820" s="14"/>
      <c r="Q820" s="14"/>
      <c r="R820" s="14"/>
      <c r="S820" s="14"/>
      <c r="T820" s="14"/>
      <c r="U820" s="14"/>
      <c r="V820" s="14"/>
      <c r="W820" s="14"/>
      <c r="X820" s="14"/>
      <c r="Y820" s="14"/>
      <c r="Z820" s="14"/>
      <c r="AA820" s="14"/>
      <c r="AB820" s="6"/>
      <c r="AC820" s="6" t="s">
        <v>286</v>
      </c>
      <c r="AD820" s="6" t="s">
        <v>5728</v>
      </c>
      <c r="AE820" s="14"/>
      <c r="AF820" s="14"/>
      <c r="AG820" s="14"/>
      <c r="AH820" s="14"/>
      <c r="AI820" s="10" t="n">
        <f aca="false">+H820-I820</f>
        <v>5.4</v>
      </c>
      <c r="AJ820" s="139" t="n">
        <f aca="false">+I820/H820</f>
        <v>0.500462534690102</v>
      </c>
      <c r="AK820" s="140" t="n">
        <f aca="false">IF(AB820&gt;=1,H820-I820,"on going")</f>
        <v>0</v>
      </c>
      <c r="AL820" s="2"/>
      <c r="AM820" s="142"/>
      <c r="AN820" s="142"/>
      <c r="AO820" s="141"/>
      <c r="AP820" s="142"/>
      <c r="AQ820" s="142"/>
      <c r="AR820" s="141"/>
      <c r="AS820" s="150"/>
      <c r="AT820" s="150"/>
      <c r="AU820" s="141"/>
      <c r="AV820" s="150"/>
      <c r="AW820" s="150"/>
      <c r="AX820" s="141"/>
      <c r="AY820" s="14"/>
      <c r="AZ820" s="14"/>
      <c r="BA820" s="13" t="str">
        <f aca="false">IF(I820=0,"NSP","Exe")</f>
        <v>Exe</v>
      </c>
      <c r="BB820" s="6" t="s">
        <v>253</v>
      </c>
      <c r="BC820" s="20"/>
      <c r="BD820" s="14"/>
    </row>
    <row collapsed="false" customFormat="false" customHeight="false" hidden="false" ht="15" outlineLevel="0" r="821">
      <c r="B821" s="6" t="s">
        <v>54</v>
      </c>
      <c r="C821" s="6" t="e">
        <f aca="false">IF(B821&lt;&gt;B820,VLOOKUP(B821,#REF!!$A$1:$B$21,2)*1000+1,C820+1)</f>
        <v>#REF!</v>
      </c>
      <c r="D821" s="6" t="s">
        <v>250</v>
      </c>
      <c r="E821" s="6" t="s">
        <v>7104</v>
      </c>
      <c r="F821" s="8" t="s">
        <v>7105</v>
      </c>
      <c r="G821" s="17" t="n">
        <v>42.55</v>
      </c>
      <c r="H821" s="17" t="n">
        <v>35.57</v>
      </c>
      <c r="I821" s="15" t="n">
        <v>0</v>
      </c>
      <c r="J821" s="138" t="n">
        <v>202</v>
      </c>
      <c r="K821" s="6" t="s">
        <v>5367</v>
      </c>
      <c r="L821" s="143" t="s">
        <v>5398</v>
      </c>
      <c r="M821" s="20"/>
      <c r="N821" s="14"/>
      <c r="O821" s="14"/>
      <c r="P821" s="14"/>
      <c r="Q821" s="14"/>
      <c r="R821" s="14"/>
      <c r="S821" s="14"/>
      <c r="T821" s="14"/>
      <c r="U821" s="14"/>
      <c r="V821" s="14"/>
      <c r="W821" s="14"/>
      <c r="X821" s="14"/>
      <c r="Y821" s="14"/>
      <c r="Z821" s="14"/>
      <c r="AA821" s="14"/>
      <c r="AB821" s="6"/>
      <c r="AC821" s="6" t="s">
        <v>286</v>
      </c>
      <c r="AD821" s="6" t="s">
        <v>5728</v>
      </c>
      <c r="AE821" s="14"/>
      <c r="AF821" s="14"/>
      <c r="AG821" s="14"/>
      <c r="AH821" s="14"/>
      <c r="AI821" s="10" t="n">
        <f aca="false">+H821-I821</f>
        <v>35.57</v>
      </c>
      <c r="AJ821" s="139" t="n">
        <f aca="false">+I821/H821</f>
        <v>0</v>
      </c>
      <c r="AK821" s="140" t="n">
        <f aca="false">IF(AB821&gt;=1,H821-I821,"on going")</f>
        <v>0</v>
      </c>
      <c r="AL821" s="2"/>
      <c r="AM821" s="142"/>
      <c r="AN821" s="142"/>
      <c r="AO821" s="141"/>
      <c r="AP821" s="142"/>
      <c r="AQ821" s="142"/>
      <c r="AR821" s="141"/>
      <c r="AS821" s="150"/>
      <c r="AT821" s="150"/>
      <c r="AU821" s="141"/>
      <c r="AV821" s="150"/>
      <c r="AW821" s="150"/>
      <c r="AX821" s="141"/>
      <c r="AY821" s="14"/>
      <c r="AZ821" s="14"/>
      <c r="BA821" s="13" t="str">
        <f aca="false">IF(I821=0,"NSP","Exe")</f>
        <v>NSP</v>
      </c>
      <c r="BB821" s="6" t="s">
        <v>253</v>
      </c>
      <c r="BC821" s="20"/>
      <c r="BD821" s="14"/>
    </row>
    <row collapsed="false" customFormat="false" customHeight="false" hidden="false" ht="15" outlineLevel="0" r="822">
      <c r="B822" s="6" t="s">
        <v>54</v>
      </c>
      <c r="C822" s="6" t="e">
        <f aca="false">IF(B822&lt;&gt;B821,VLOOKUP(B822,#REF!!$A$1:$B$21,2)*1000+1,C821+1)</f>
        <v>#REF!</v>
      </c>
      <c r="D822" s="6" t="s">
        <v>250</v>
      </c>
      <c r="E822" s="6" t="s">
        <v>7106</v>
      </c>
      <c r="F822" s="8" t="s">
        <v>7107</v>
      </c>
      <c r="G822" s="17" t="n">
        <v>21.54</v>
      </c>
      <c r="H822" s="17" t="n">
        <v>18.01</v>
      </c>
      <c r="I822" s="15" t="n">
        <v>0</v>
      </c>
      <c r="J822" s="138" t="n">
        <v>83</v>
      </c>
      <c r="K822" s="6" t="s">
        <v>5367</v>
      </c>
      <c r="L822" s="143" t="s">
        <v>5398</v>
      </c>
      <c r="M822" s="20"/>
      <c r="N822" s="14"/>
      <c r="O822" s="14"/>
      <c r="P822" s="14"/>
      <c r="Q822" s="14"/>
      <c r="R822" s="14"/>
      <c r="S822" s="14"/>
      <c r="T822" s="14"/>
      <c r="U822" s="14"/>
      <c r="V822" s="14"/>
      <c r="W822" s="14"/>
      <c r="X822" s="14"/>
      <c r="Y822" s="14"/>
      <c r="Z822" s="14"/>
      <c r="AA822" s="14"/>
      <c r="AB822" s="6"/>
      <c r="AC822" s="6" t="s">
        <v>286</v>
      </c>
      <c r="AD822" s="6" t="s">
        <v>5728</v>
      </c>
      <c r="AE822" s="14"/>
      <c r="AF822" s="14"/>
      <c r="AG822" s="14"/>
      <c r="AH822" s="14"/>
      <c r="AI822" s="10" t="n">
        <f aca="false">+H822-I822</f>
        <v>18.01</v>
      </c>
      <c r="AJ822" s="139" t="n">
        <f aca="false">+I822/H822</f>
        <v>0</v>
      </c>
      <c r="AK822" s="140" t="n">
        <f aca="false">IF(AB822&gt;=1,H822-I822,"on going")</f>
        <v>0</v>
      </c>
      <c r="AL822" s="2"/>
      <c r="AM822" s="142"/>
      <c r="AN822" s="142"/>
      <c r="AO822" s="141"/>
      <c r="AP822" s="142"/>
      <c r="AQ822" s="142"/>
      <c r="AR822" s="141"/>
      <c r="AS822" s="150"/>
      <c r="AT822" s="150"/>
      <c r="AU822" s="141"/>
      <c r="AV822" s="150"/>
      <c r="AW822" s="150"/>
      <c r="AX822" s="141"/>
      <c r="AY822" s="14"/>
      <c r="AZ822" s="14"/>
      <c r="BA822" s="13" t="str">
        <f aca="false">IF(I822=0,"NSP","Exe")</f>
        <v>NSP</v>
      </c>
      <c r="BB822" s="6" t="s">
        <v>253</v>
      </c>
      <c r="BC822" s="20"/>
      <c r="BD822" s="14"/>
    </row>
    <row collapsed="false" customFormat="false" customHeight="false" hidden="false" ht="15" outlineLevel="0" r="823">
      <c r="B823" s="6" t="s">
        <v>54</v>
      </c>
      <c r="C823" s="6" t="e">
        <f aca="false">IF(B823&lt;&gt;B822,VLOOKUP(B823,#REF!!$A$1:$B$21,2)*1000+1,C822+1)</f>
        <v>#REF!</v>
      </c>
      <c r="D823" s="6" t="s">
        <v>250</v>
      </c>
      <c r="E823" s="6" t="s">
        <v>7108</v>
      </c>
      <c r="F823" s="8" t="s">
        <v>7109</v>
      </c>
      <c r="G823" s="17" t="n">
        <v>21.86</v>
      </c>
      <c r="H823" s="17" t="n">
        <v>18.28</v>
      </c>
      <c r="I823" s="15" t="n">
        <v>10.97</v>
      </c>
      <c r="J823" s="138" t="n">
        <v>116</v>
      </c>
      <c r="K823" s="6" t="s">
        <v>5367</v>
      </c>
      <c r="L823" s="6" t="n">
        <v>1</v>
      </c>
      <c r="M823" s="20"/>
      <c r="N823" s="14"/>
      <c r="O823" s="14"/>
      <c r="P823" s="14"/>
      <c r="Q823" s="14"/>
      <c r="R823" s="14"/>
      <c r="S823" s="14"/>
      <c r="T823" s="14"/>
      <c r="U823" s="14"/>
      <c r="V823" s="14"/>
      <c r="W823" s="14"/>
      <c r="X823" s="14"/>
      <c r="Y823" s="14"/>
      <c r="Z823" s="14"/>
      <c r="AA823" s="14"/>
      <c r="AB823" s="6"/>
      <c r="AC823" s="6" t="s">
        <v>286</v>
      </c>
      <c r="AD823" s="6" t="s">
        <v>5728</v>
      </c>
      <c r="AE823" s="14"/>
      <c r="AF823" s="14"/>
      <c r="AG823" s="14"/>
      <c r="AH823" s="14"/>
      <c r="AI823" s="10" t="n">
        <f aca="false">+H823-I823</f>
        <v>7.31</v>
      </c>
      <c r="AJ823" s="139" t="n">
        <f aca="false">+I823/H823</f>
        <v>0.600109409190372</v>
      </c>
      <c r="AK823" s="140" t="n">
        <f aca="false">IF(AB823&gt;=1,H823-I823,"on going")</f>
        <v>0</v>
      </c>
      <c r="AL823" s="2"/>
      <c r="AM823" s="142"/>
      <c r="AN823" s="142"/>
      <c r="AO823" s="141"/>
      <c r="AP823" s="142"/>
      <c r="AQ823" s="141"/>
      <c r="AR823" s="142"/>
      <c r="AS823" s="150"/>
      <c r="AT823" s="150"/>
      <c r="AU823" s="141"/>
      <c r="AV823" s="150"/>
      <c r="AW823" s="150"/>
      <c r="AX823" s="141"/>
      <c r="AY823" s="14"/>
      <c r="AZ823" s="14"/>
      <c r="BA823" s="13" t="str">
        <f aca="false">IF(I823=0,"NSP","Exe")</f>
        <v>Exe</v>
      </c>
      <c r="BB823" s="6" t="s">
        <v>253</v>
      </c>
      <c r="BC823" s="20"/>
      <c r="BD823" s="14"/>
    </row>
    <row collapsed="false" customFormat="false" customHeight="false" hidden="false" ht="15" outlineLevel="0" r="824">
      <c r="B824" s="6" t="s">
        <v>54</v>
      </c>
      <c r="C824" s="6" t="e">
        <f aca="false">IF(B824&lt;&gt;B823,VLOOKUP(B824,#REF!!$A$1:$B$21,2)*1000+1,C823+1)</f>
        <v>#REF!</v>
      </c>
      <c r="D824" s="6" t="s">
        <v>250</v>
      </c>
      <c r="E824" s="6" t="s">
        <v>374</v>
      </c>
      <c r="F824" s="8" t="s">
        <v>375</v>
      </c>
      <c r="G824" s="17" t="n">
        <v>51.11</v>
      </c>
      <c r="H824" s="17" t="n">
        <v>42.73</v>
      </c>
      <c r="I824" s="15" t="n">
        <v>32.5</v>
      </c>
      <c r="J824" s="138" t="n">
        <v>224</v>
      </c>
      <c r="K824" s="6" t="s">
        <v>5367</v>
      </c>
      <c r="L824" s="6" t="n">
        <v>1</v>
      </c>
      <c r="M824" s="20"/>
      <c r="N824" s="14"/>
      <c r="O824" s="14"/>
      <c r="P824" s="14"/>
      <c r="Q824" s="14"/>
      <c r="R824" s="14"/>
      <c r="S824" s="14"/>
      <c r="T824" s="14"/>
      <c r="U824" s="14"/>
      <c r="V824" s="14"/>
      <c r="W824" s="14"/>
      <c r="X824" s="14"/>
      <c r="Y824" s="14"/>
      <c r="Z824" s="14"/>
      <c r="AA824" s="14"/>
      <c r="AB824" s="6"/>
      <c r="AC824" s="6" t="s">
        <v>286</v>
      </c>
      <c r="AD824" s="6" t="s">
        <v>5728</v>
      </c>
      <c r="AE824" s="14"/>
      <c r="AF824" s="14"/>
      <c r="AG824" s="14"/>
      <c r="AH824" s="14"/>
      <c r="AI824" s="10" t="n">
        <f aca="false">+H824-I824</f>
        <v>10.23</v>
      </c>
      <c r="AJ824" s="139" t="n">
        <f aca="false">+I824/H824</f>
        <v>0.760589749590452</v>
      </c>
      <c r="AK824" s="140" t="n">
        <f aca="false">IF(AB824&gt;=1,H824-I824,"on going")</f>
        <v>0</v>
      </c>
      <c r="AL824" s="2"/>
      <c r="AM824" s="142"/>
      <c r="AN824" s="142"/>
      <c r="AO824" s="141"/>
      <c r="AP824" s="142"/>
      <c r="AQ824" s="142"/>
      <c r="AR824" s="141"/>
      <c r="AS824" s="150"/>
      <c r="AT824" s="150"/>
      <c r="AU824" s="141"/>
      <c r="AV824" s="150"/>
      <c r="AW824" s="150"/>
      <c r="AX824" s="141"/>
      <c r="AY824" s="14"/>
      <c r="AZ824" s="14"/>
      <c r="BA824" s="13" t="str">
        <f aca="false">IF(I824=0,"NSP","Exe")</f>
        <v>Exe</v>
      </c>
      <c r="BB824" s="6" t="s">
        <v>253</v>
      </c>
      <c r="BC824" s="20"/>
      <c r="BD824" s="14"/>
    </row>
    <row collapsed="false" customFormat="false" customHeight="false" hidden="false" ht="15" outlineLevel="0" r="825">
      <c r="B825" s="6" t="s">
        <v>54</v>
      </c>
      <c r="C825" s="6" t="e">
        <f aca="false">IF(B825&lt;&gt;B824,VLOOKUP(B825,#REF!!$A$1:$B$21,2)*1000+1,C824+1)</f>
        <v>#REF!</v>
      </c>
      <c r="D825" s="6" t="s">
        <v>250</v>
      </c>
      <c r="E825" s="6" t="s">
        <v>7110</v>
      </c>
      <c r="F825" s="8" t="s">
        <v>7111</v>
      </c>
      <c r="G825" s="17" t="n">
        <v>22.08</v>
      </c>
      <c r="H825" s="17" t="n">
        <v>18.46</v>
      </c>
      <c r="I825" s="15" t="n">
        <v>0</v>
      </c>
      <c r="J825" s="138" t="n">
        <v>148</v>
      </c>
      <c r="K825" s="6" t="s">
        <v>5367</v>
      </c>
      <c r="L825" s="6" t="n">
        <v>1</v>
      </c>
      <c r="M825" s="20"/>
      <c r="N825" s="14"/>
      <c r="O825" s="14"/>
      <c r="P825" s="14"/>
      <c r="Q825" s="14"/>
      <c r="R825" s="14"/>
      <c r="S825" s="14"/>
      <c r="T825" s="14"/>
      <c r="U825" s="14"/>
      <c r="V825" s="14"/>
      <c r="W825" s="14"/>
      <c r="X825" s="14"/>
      <c r="Y825" s="14"/>
      <c r="Z825" s="14"/>
      <c r="AA825" s="14"/>
      <c r="AB825" s="6"/>
      <c r="AC825" s="6" t="s">
        <v>286</v>
      </c>
      <c r="AD825" s="6" t="s">
        <v>5728</v>
      </c>
      <c r="AE825" s="14"/>
      <c r="AF825" s="14"/>
      <c r="AG825" s="14"/>
      <c r="AH825" s="14"/>
      <c r="AI825" s="10" t="n">
        <f aca="false">+H825-I825</f>
        <v>18.46</v>
      </c>
      <c r="AJ825" s="139" t="n">
        <f aca="false">+I825/H825</f>
        <v>0</v>
      </c>
      <c r="AK825" s="140" t="n">
        <f aca="false">IF(AB825&gt;=1,H825-I825,"on going")</f>
        <v>0</v>
      </c>
      <c r="AL825" s="2"/>
      <c r="AM825" s="142"/>
      <c r="AN825" s="142"/>
      <c r="AO825" s="153"/>
      <c r="AP825" s="142"/>
      <c r="AQ825" s="142"/>
      <c r="AR825" s="141"/>
      <c r="AS825" s="150"/>
      <c r="AT825" s="150"/>
      <c r="AU825" s="141"/>
      <c r="AV825" s="150"/>
      <c r="AW825" s="150"/>
      <c r="AX825" s="141"/>
      <c r="AY825" s="14"/>
      <c r="AZ825" s="14"/>
      <c r="BA825" s="13" t="str">
        <f aca="false">IF(I825=0,"NSP","Exe")</f>
        <v>NSP</v>
      </c>
      <c r="BB825" s="6" t="s">
        <v>253</v>
      </c>
      <c r="BC825" s="20"/>
      <c r="BD825" s="14"/>
    </row>
    <row collapsed="false" customFormat="false" customHeight="false" hidden="false" ht="15" outlineLevel="0" r="826">
      <c r="B826" s="6" t="s">
        <v>54</v>
      </c>
      <c r="C826" s="6" t="e">
        <f aca="false">IF(B826&lt;&gt;B825,VLOOKUP(B826,#REF!!$A$1:$B$21,2)*1000+1,C825+1)</f>
        <v>#REF!</v>
      </c>
      <c r="D826" s="6" t="s">
        <v>250</v>
      </c>
      <c r="E826" s="6" t="s">
        <v>7112</v>
      </c>
      <c r="F826" s="8" t="s">
        <v>7113</v>
      </c>
      <c r="G826" s="17" t="n">
        <v>30.56</v>
      </c>
      <c r="H826" s="17" t="n">
        <v>25.55</v>
      </c>
      <c r="I826" s="15" t="n">
        <v>22.24</v>
      </c>
      <c r="J826" s="138" t="n">
        <v>178</v>
      </c>
      <c r="K826" s="6" t="s">
        <v>5367</v>
      </c>
      <c r="L826" s="6" t="n">
        <v>1</v>
      </c>
      <c r="M826" s="20"/>
      <c r="N826" s="14"/>
      <c r="O826" s="14"/>
      <c r="P826" s="14"/>
      <c r="Q826" s="14"/>
      <c r="R826" s="14"/>
      <c r="S826" s="14"/>
      <c r="T826" s="14"/>
      <c r="U826" s="14"/>
      <c r="V826" s="14"/>
      <c r="W826" s="14"/>
      <c r="X826" s="14"/>
      <c r="Y826" s="14"/>
      <c r="Z826" s="14"/>
      <c r="AA826" s="14"/>
      <c r="AB826" s="6" t="n">
        <v>1</v>
      </c>
      <c r="AC826" s="6" t="s">
        <v>286</v>
      </c>
      <c r="AD826" s="6" t="s">
        <v>5728</v>
      </c>
      <c r="AE826" s="14"/>
      <c r="AF826" s="14"/>
      <c r="AG826" s="14"/>
      <c r="AH826" s="14"/>
      <c r="AI826" s="10" t="n">
        <f aca="false">+H826-I826</f>
        <v>3.31</v>
      </c>
      <c r="AJ826" s="139" t="n">
        <f aca="false">+I826/H826</f>
        <v>0.870450097847358</v>
      </c>
      <c r="AK826" s="140" t="n">
        <f aca="false">IF(AB826&gt;=1,H826-I826,"on going")</f>
        <v>3.31</v>
      </c>
      <c r="AL826" s="2"/>
      <c r="AM826" s="142"/>
      <c r="AN826" s="142"/>
      <c r="AO826" s="153"/>
      <c r="AP826" s="142"/>
      <c r="AQ826" s="142"/>
      <c r="AR826" s="141"/>
      <c r="AS826" s="150"/>
      <c r="AT826" s="150"/>
      <c r="AU826" s="141"/>
      <c r="AV826" s="150"/>
      <c r="AW826" s="150"/>
      <c r="AX826" s="141"/>
      <c r="AY826" s="14"/>
      <c r="AZ826" s="14"/>
      <c r="BA826" s="13" t="str">
        <f aca="false">IF(I826=0,"NSP","Exe")</f>
        <v>Exe</v>
      </c>
      <c r="BB826" s="6" t="s">
        <v>253</v>
      </c>
      <c r="BC826" s="20"/>
      <c r="BD826" s="14"/>
    </row>
    <row collapsed="false" customFormat="false" customHeight="false" hidden="false" ht="15" outlineLevel="0" r="827">
      <c r="B827" s="6" t="s">
        <v>54</v>
      </c>
      <c r="C827" s="6" t="e">
        <f aca="false">IF(B827&lt;&gt;B826,VLOOKUP(B827,#REF!!$A$1:$B$21,2)*1000+1,C826+1)</f>
        <v>#REF!</v>
      </c>
      <c r="D827" s="6" t="s">
        <v>250</v>
      </c>
      <c r="E827" s="6" t="s">
        <v>7114</v>
      </c>
      <c r="F827" s="8" t="s">
        <v>7115</v>
      </c>
      <c r="G827" s="17" t="n">
        <v>66.79</v>
      </c>
      <c r="H827" s="17" t="n">
        <v>55.84</v>
      </c>
      <c r="I827" s="15" t="n">
        <v>0</v>
      </c>
      <c r="J827" s="138" t="n">
        <v>357</v>
      </c>
      <c r="K827" s="6" t="s">
        <v>5367</v>
      </c>
      <c r="L827" s="143" t="s">
        <v>5398</v>
      </c>
      <c r="M827" s="20"/>
      <c r="N827" s="14"/>
      <c r="O827" s="14"/>
      <c r="P827" s="14"/>
      <c r="Q827" s="14"/>
      <c r="R827" s="14"/>
      <c r="S827" s="14"/>
      <c r="T827" s="14"/>
      <c r="U827" s="14"/>
      <c r="V827" s="14"/>
      <c r="W827" s="14"/>
      <c r="X827" s="14"/>
      <c r="Y827" s="14"/>
      <c r="Z827" s="14"/>
      <c r="AA827" s="14"/>
      <c r="AB827" s="6"/>
      <c r="AC827" s="6" t="s">
        <v>286</v>
      </c>
      <c r="AD827" s="6" t="s">
        <v>5728</v>
      </c>
      <c r="AE827" s="14"/>
      <c r="AF827" s="14"/>
      <c r="AG827" s="14"/>
      <c r="AH827" s="14"/>
      <c r="AI827" s="10" t="n">
        <f aca="false">+H827-I827</f>
        <v>55.84</v>
      </c>
      <c r="AJ827" s="139" t="n">
        <f aca="false">+I827/H827</f>
        <v>0</v>
      </c>
      <c r="AK827" s="140" t="n">
        <f aca="false">IF(AB827&gt;=1,H827-I827,"on going")</f>
        <v>0</v>
      </c>
      <c r="AL827" s="2"/>
      <c r="AM827" s="142"/>
      <c r="AN827" s="142"/>
      <c r="AO827" s="141"/>
      <c r="AP827" s="142"/>
      <c r="AQ827" s="142"/>
      <c r="AR827" s="141"/>
      <c r="AS827" s="150"/>
      <c r="AT827" s="150"/>
      <c r="AU827" s="141"/>
      <c r="AV827" s="150"/>
      <c r="AW827" s="150"/>
      <c r="AX827" s="141"/>
      <c r="AY827" s="14"/>
      <c r="AZ827" s="14"/>
      <c r="BA827" s="13" t="str">
        <f aca="false">IF(I827=0,"NSP","Exe")</f>
        <v>NSP</v>
      </c>
      <c r="BB827" s="6" t="s">
        <v>253</v>
      </c>
      <c r="BC827" s="20"/>
      <c r="BD827" s="14"/>
    </row>
    <row collapsed="false" customFormat="false" customHeight="false" hidden="false" ht="15" outlineLevel="0" r="828">
      <c r="B828" s="6" t="s">
        <v>54</v>
      </c>
      <c r="C828" s="6" t="e">
        <f aca="false">IF(B828&lt;&gt;B827,VLOOKUP(B828,#REF!!$A$1:$B$21,2)*1000+1,C827+1)</f>
        <v>#REF!</v>
      </c>
      <c r="D828" s="6" t="s">
        <v>250</v>
      </c>
      <c r="E828" s="6" t="s">
        <v>7116</v>
      </c>
      <c r="F828" s="8" t="s">
        <v>7117</v>
      </c>
      <c r="G828" s="17" t="n">
        <v>22.22</v>
      </c>
      <c r="H828" s="17" t="n">
        <v>18.57</v>
      </c>
      <c r="I828" s="15" t="n">
        <v>0</v>
      </c>
      <c r="J828" s="138" t="n">
        <v>155</v>
      </c>
      <c r="K828" s="6" t="s">
        <v>5367</v>
      </c>
      <c r="L828" s="6" t="n">
        <v>1</v>
      </c>
      <c r="M828" s="20"/>
      <c r="N828" s="14"/>
      <c r="O828" s="14"/>
      <c r="P828" s="14"/>
      <c r="Q828" s="14"/>
      <c r="R828" s="14"/>
      <c r="S828" s="14"/>
      <c r="T828" s="14"/>
      <c r="U828" s="14"/>
      <c r="V828" s="14"/>
      <c r="W828" s="14"/>
      <c r="X828" s="14"/>
      <c r="Y828" s="14"/>
      <c r="Z828" s="14"/>
      <c r="AA828" s="14"/>
      <c r="AB828" s="6"/>
      <c r="AC828" s="6" t="s">
        <v>286</v>
      </c>
      <c r="AD828" s="6" t="s">
        <v>5728</v>
      </c>
      <c r="AE828" s="14"/>
      <c r="AF828" s="14"/>
      <c r="AG828" s="14"/>
      <c r="AH828" s="14"/>
      <c r="AI828" s="10" t="n">
        <f aca="false">+H828-I828</f>
        <v>18.57</v>
      </c>
      <c r="AJ828" s="139" t="n">
        <f aca="false">+I828/H828</f>
        <v>0</v>
      </c>
      <c r="AK828" s="140" t="n">
        <f aca="false">IF(AB828&gt;=1,H828-I828,"on going")</f>
        <v>0</v>
      </c>
      <c r="AL828" s="2"/>
      <c r="AM828" s="142"/>
      <c r="AN828" s="142"/>
      <c r="AO828" s="141"/>
      <c r="AP828" s="142"/>
      <c r="AQ828" s="142"/>
      <c r="AR828" s="141"/>
      <c r="AS828" s="150"/>
      <c r="AT828" s="150"/>
      <c r="AU828" s="141"/>
      <c r="AV828" s="150"/>
      <c r="AW828" s="150"/>
      <c r="AX828" s="141"/>
      <c r="AY828" s="14"/>
      <c r="AZ828" s="14"/>
      <c r="BA828" s="13" t="str">
        <f aca="false">IF(I828=0,"NSP","Exe")</f>
        <v>NSP</v>
      </c>
      <c r="BB828" s="6" t="s">
        <v>253</v>
      </c>
      <c r="BC828" s="20"/>
      <c r="BD828" s="14"/>
    </row>
    <row collapsed="false" customFormat="false" customHeight="false" hidden="false" ht="15" outlineLevel="0" r="829">
      <c r="B829" s="6" t="s">
        <v>54</v>
      </c>
      <c r="C829" s="6" t="e">
        <f aca="false">IF(B829&lt;&gt;B828,VLOOKUP(B829,#REF!!$A$1:$B$21,2)*1000+1,C828+1)</f>
        <v>#REF!</v>
      </c>
      <c r="D829" s="6" t="s">
        <v>250</v>
      </c>
      <c r="E829" s="6" t="s">
        <v>7118</v>
      </c>
      <c r="F829" s="8" t="s">
        <v>7119</v>
      </c>
      <c r="G829" s="17" t="n">
        <v>20.69</v>
      </c>
      <c r="H829" s="17" t="n">
        <v>17.3</v>
      </c>
      <c r="I829" s="15" t="n">
        <v>0</v>
      </c>
      <c r="J829" s="138" t="n">
        <v>105</v>
      </c>
      <c r="K829" s="6" t="s">
        <v>5367</v>
      </c>
      <c r="L829" s="6" t="n">
        <v>1</v>
      </c>
      <c r="M829" s="20"/>
      <c r="N829" s="14"/>
      <c r="O829" s="14"/>
      <c r="P829" s="14"/>
      <c r="Q829" s="14"/>
      <c r="R829" s="14"/>
      <c r="S829" s="14"/>
      <c r="T829" s="14"/>
      <c r="U829" s="14"/>
      <c r="V829" s="14"/>
      <c r="W829" s="14"/>
      <c r="X829" s="14"/>
      <c r="Y829" s="14"/>
      <c r="Z829" s="14"/>
      <c r="AA829" s="14"/>
      <c r="AB829" s="6"/>
      <c r="AC829" s="6" t="s">
        <v>286</v>
      </c>
      <c r="AD829" s="6" t="s">
        <v>5728</v>
      </c>
      <c r="AE829" s="14"/>
      <c r="AF829" s="14"/>
      <c r="AG829" s="14"/>
      <c r="AH829" s="14"/>
      <c r="AI829" s="10" t="n">
        <f aca="false">+H829-I829</f>
        <v>17.3</v>
      </c>
      <c r="AJ829" s="139" t="n">
        <f aca="false">+I829/H829</f>
        <v>0</v>
      </c>
      <c r="AK829" s="140" t="n">
        <f aca="false">IF(AB829&gt;=1,H829-I829,"on going")</f>
        <v>0</v>
      </c>
      <c r="AL829" s="2"/>
      <c r="AM829" s="142"/>
      <c r="AN829" s="142"/>
      <c r="AO829" s="141"/>
      <c r="AP829" s="142"/>
      <c r="AQ829" s="142"/>
      <c r="AR829" s="141"/>
      <c r="AS829" s="150"/>
      <c r="AT829" s="150"/>
      <c r="AU829" s="142"/>
      <c r="AV829" s="150"/>
      <c r="AW829" s="150"/>
      <c r="AX829" s="141"/>
      <c r="AY829" s="14"/>
      <c r="AZ829" s="14"/>
      <c r="BA829" s="13" t="str">
        <f aca="false">IF(I829=0,"NSP","Exe")</f>
        <v>NSP</v>
      </c>
      <c r="BB829" s="6" t="s">
        <v>253</v>
      </c>
      <c r="BC829" s="20"/>
      <c r="BD829" s="14"/>
    </row>
    <row collapsed="false" customFormat="false" customHeight="false" hidden="false" ht="15" outlineLevel="0" r="830">
      <c r="B830" s="6" t="s">
        <v>54</v>
      </c>
      <c r="C830" s="6" t="e">
        <f aca="false">IF(B830&lt;&gt;B829,VLOOKUP(B830,#REF!!$A$1:$B$21,2)*1000+1,C829+1)</f>
        <v>#REF!</v>
      </c>
      <c r="D830" s="6" t="s">
        <v>250</v>
      </c>
      <c r="E830" s="6" t="s">
        <v>362</v>
      </c>
      <c r="F830" s="8" t="s">
        <v>363</v>
      </c>
      <c r="G830" s="17" t="n">
        <v>24.05</v>
      </c>
      <c r="H830" s="17" t="n">
        <v>20.1</v>
      </c>
      <c r="I830" s="15" t="n">
        <v>19.1</v>
      </c>
      <c r="J830" s="138" t="n">
        <v>179</v>
      </c>
      <c r="K830" s="6" t="s">
        <v>5367</v>
      </c>
      <c r="L830" s="6" t="n">
        <v>1</v>
      </c>
      <c r="M830" s="20"/>
      <c r="N830" s="14"/>
      <c r="O830" s="14"/>
      <c r="P830" s="14"/>
      <c r="Q830" s="14"/>
      <c r="R830" s="14"/>
      <c r="S830" s="14"/>
      <c r="T830" s="14"/>
      <c r="U830" s="14"/>
      <c r="V830" s="14"/>
      <c r="W830" s="14"/>
      <c r="X830" s="14"/>
      <c r="Y830" s="14"/>
      <c r="Z830" s="14"/>
      <c r="AA830" s="14"/>
      <c r="AB830" s="6"/>
      <c r="AC830" s="6" t="s">
        <v>286</v>
      </c>
      <c r="AD830" s="6" t="s">
        <v>5728</v>
      </c>
      <c r="AE830" s="14"/>
      <c r="AF830" s="14"/>
      <c r="AG830" s="14"/>
      <c r="AH830" s="14"/>
      <c r="AI830" s="10" t="n">
        <f aca="false">+H830-I830</f>
        <v>1</v>
      </c>
      <c r="AJ830" s="139" t="n">
        <f aca="false">+I830/H830</f>
        <v>0.950248756218906</v>
      </c>
      <c r="AK830" s="140" t="n">
        <f aca="false">IF(AB830&gt;=1,H830-I830,"on going")</f>
        <v>0</v>
      </c>
      <c r="AL830" s="2"/>
      <c r="AM830" s="142"/>
      <c r="AN830" s="142"/>
      <c r="AO830" s="141"/>
      <c r="AP830" s="142"/>
      <c r="AQ830" s="141"/>
      <c r="AR830" s="142"/>
      <c r="AS830" s="150"/>
      <c r="AT830" s="150"/>
      <c r="AU830" s="141"/>
      <c r="AV830" s="150"/>
      <c r="AW830" s="150"/>
      <c r="AX830" s="141"/>
      <c r="AY830" s="14"/>
      <c r="AZ830" s="14"/>
      <c r="BA830" s="13" t="str">
        <f aca="false">IF(I830=0,"NSP","Exe")</f>
        <v>Exe</v>
      </c>
      <c r="BB830" s="6" t="s">
        <v>253</v>
      </c>
      <c r="BC830" s="20"/>
      <c r="BD830" s="14"/>
    </row>
    <row collapsed="false" customFormat="false" customHeight="false" hidden="false" ht="15" outlineLevel="0" r="831">
      <c r="B831" s="6" t="s">
        <v>36</v>
      </c>
      <c r="C831" s="6" t="e">
        <f aca="false">IF(B831&lt;&gt;B830,VLOOKUP(B831,#REF!!$A$1:$B$21,2)*1000+1,C830+1)</f>
        <v>#REF!</v>
      </c>
      <c r="D831" s="6" t="s">
        <v>250</v>
      </c>
      <c r="E831" s="6" t="s">
        <v>7120</v>
      </c>
      <c r="F831" s="8" t="s">
        <v>7121</v>
      </c>
      <c r="G831" s="17" t="n">
        <v>15.42</v>
      </c>
      <c r="H831" s="17" t="n">
        <v>12.89</v>
      </c>
      <c r="I831" s="15" t="n">
        <v>0</v>
      </c>
      <c r="J831" s="138" t="n">
        <v>167</v>
      </c>
      <c r="K831" s="6" t="s">
        <v>5367</v>
      </c>
      <c r="L831" s="6" t="n">
        <v>1</v>
      </c>
      <c r="M831" s="20"/>
      <c r="N831" s="14"/>
      <c r="O831" s="14"/>
      <c r="P831" s="14"/>
      <c r="Q831" s="14"/>
      <c r="R831" s="14"/>
      <c r="S831" s="14"/>
      <c r="T831" s="14"/>
      <c r="U831" s="14"/>
      <c r="V831" s="14"/>
      <c r="W831" s="14"/>
      <c r="X831" s="14"/>
      <c r="Y831" s="14"/>
      <c r="Z831" s="14"/>
      <c r="AA831" s="14"/>
      <c r="AB831" s="6"/>
      <c r="AC831" s="6" t="s">
        <v>286</v>
      </c>
      <c r="AD831" s="6" t="s">
        <v>5728</v>
      </c>
      <c r="AE831" s="14"/>
      <c r="AF831" s="14"/>
      <c r="AG831" s="14"/>
      <c r="AH831" s="14"/>
      <c r="AI831" s="10" t="n">
        <f aca="false">+H831-I831</f>
        <v>12.89</v>
      </c>
      <c r="AJ831" s="139" t="n">
        <f aca="false">+I831/H831</f>
        <v>0</v>
      </c>
      <c r="AK831" s="140" t="n">
        <f aca="false">IF(AB831&gt;=1,H831-I831,"on going")</f>
        <v>0</v>
      </c>
      <c r="AL831" s="2"/>
      <c r="AM831" s="142"/>
      <c r="AN831" s="142"/>
      <c r="AO831" s="141"/>
      <c r="AP831" s="141"/>
      <c r="AQ831" s="141"/>
      <c r="AR831" s="142"/>
      <c r="AS831" s="141"/>
      <c r="AT831" s="141"/>
      <c r="AU831" s="150"/>
      <c r="AV831" s="141"/>
      <c r="AW831" s="141"/>
      <c r="AX831" s="150"/>
      <c r="AY831" s="14"/>
      <c r="AZ831" s="14"/>
      <c r="BA831" s="13" t="str">
        <f aca="false">IF(I831=0,"NSP","Exe")</f>
        <v>NSP</v>
      </c>
      <c r="BB831" s="6" t="s">
        <v>253</v>
      </c>
      <c r="BC831" s="20"/>
      <c r="BD831" s="14"/>
    </row>
    <row collapsed="false" customFormat="false" customHeight="false" hidden="false" ht="15" outlineLevel="0" r="832">
      <c r="B832" s="6" t="s">
        <v>36</v>
      </c>
      <c r="C832" s="6" t="e">
        <f aca="false">IF(B832&lt;&gt;B831,VLOOKUP(B832,#REF!!$A$1:$B$21,2)*1000+1,C831+1)</f>
        <v>#REF!</v>
      </c>
      <c r="D832" s="6" t="s">
        <v>250</v>
      </c>
      <c r="E832" s="6" t="s">
        <v>7122</v>
      </c>
      <c r="F832" s="8" t="s">
        <v>7123</v>
      </c>
      <c r="G832" s="17" t="n">
        <v>45.53</v>
      </c>
      <c r="H832" s="17" t="n">
        <v>38.07</v>
      </c>
      <c r="I832" s="15" t="n">
        <v>0</v>
      </c>
      <c r="J832" s="138" t="n">
        <v>288</v>
      </c>
      <c r="K832" s="6" t="s">
        <v>5367</v>
      </c>
      <c r="L832" s="6" t="n">
        <v>1</v>
      </c>
      <c r="M832" s="20"/>
      <c r="N832" s="14"/>
      <c r="O832" s="14"/>
      <c r="P832" s="14"/>
      <c r="Q832" s="14"/>
      <c r="R832" s="14"/>
      <c r="S832" s="14"/>
      <c r="T832" s="14"/>
      <c r="U832" s="14"/>
      <c r="V832" s="14"/>
      <c r="W832" s="14"/>
      <c r="X832" s="14"/>
      <c r="Y832" s="14"/>
      <c r="Z832" s="14"/>
      <c r="AA832" s="14"/>
      <c r="AB832" s="6"/>
      <c r="AC832" s="6" t="s">
        <v>286</v>
      </c>
      <c r="AD832" s="6" t="s">
        <v>5728</v>
      </c>
      <c r="AE832" s="14"/>
      <c r="AF832" s="14"/>
      <c r="AG832" s="14"/>
      <c r="AH832" s="14"/>
      <c r="AI832" s="10" t="n">
        <f aca="false">+H832-I832</f>
        <v>38.07</v>
      </c>
      <c r="AJ832" s="139" t="n">
        <f aca="false">+I832/H832</f>
        <v>0</v>
      </c>
      <c r="AK832" s="140" t="n">
        <f aca="false">IF(AB832&gt;=1,H832-I832,"on going")</f>
        <v>0</v>
      </c>
      <c r="AL832" s="2"/>
      <c r="AM832" s="142"/>
      <c r="AN832" s="142"/>
      <c r="AO832" s="141"/>
      <c r="AP832" s="141"/>
      <c r="AQ832" s="141"/>
      <c r="AR832" s="142"/>
      <c r="AS832" s="142"/>
      <c r="AT832" s="142"/>
      <c r="AU832" s="150"/>
      <c r="AV832" s="142"/>
      <c r="AW832" s="142"/>
      <c r="AX832" s="150"/>
      <c r="AY832" s="14"/>
      <c r="AZ832" s="14"/>
      <c r="BA832" s="13" t="str">
        <f aca="false">IF(I832=0,"NSP","Exe")</f>
        <v>NSP</v>
      </c>
      <c r="BB832" s="6" t="s">
        <v>253</v>
      </c>
      <c r="BC832" s="20"/>
      <c r="BD832" s="14"/>
    </row>
    <row collapsed="false" customFormat="false" customHeight="false" hidden="false" ht="15" outlineLevel="0" r="833">
      <c r="B833" s="6" t="s">
        <v>93</v>
      </c>
      <c r="C833" s="6" t="e">
        <f aca="false">IF(B833&lt;&gt;B832,VLOOKUP(B833,#REF!!$A$1:$B$21,2)*1000+1,C832+1)</f>
        <v>#REF!</v>
      </c>
      <c r="D833" s="6" t="s">
        <v>250</v>
      </c>
      <c r="E833" s="6" t="s">
        <v>7124</v>
      </c>
      <c r="F833" s="8" t="s">
        <v>7125</v>
      </c>
      <c r="G833" s="17" t="n">
        <v>34.9</v>
      </c>
      <c r="H833" s="17" t="n">
        <v>29.17</v>
      </c>
      <c r="I833" s="15" t="n">
        <v>0</v>
      </c>
      <c r="J833" s="138" t="n">
        <v>180</v>
      </c>
      <c r="K833" s="6" t="s">
        <v>5367</v>
      </c>
      <c r="L833" s="6" t="n">
        <v>1</v>
      </c>
      <c r="M833" s="20"/>
      <c r="N833" s="14"/>
      <c r="O833" s="14"/>
      <c r="P833" s="14"/>
      <c r="Q833" s="14"/>
      <c r="R833" s="14"/>
      <c r="S833" s="14"/>
      <c r="T833" s="14"/>
      <c r="U833" s="14"/>
      <c r="V833" s="14"/>
      <c r="W833" s="14"/>
      <c r="X833" s="14"/>
      <c r="Y833" s="14"/>
      <c r="Z833" s="14"/>
      <c r="AA833" s="14"/>
      <c r="AB833" s="6"/>
      <c r="AC833" s="6" t="s">
        <v>286</v>
      </c>
      <c r="AD833" s="6" t="s">
        <v>5728</v>
      </c>
      <c r="AE833" s="14"/>
      <c r="AF833" s="14"/>
      <c r="AG833" s="14"/>
      <c r="AH833" s="14"/>
      <c r="AI833" s="10" t="n">
        <f aca="false">+H833-I833</f>
        <v>29.17</v>
      </c>
      <c r="AJ833" s="139" t="n">
        <f aca="false">+I833/H833</f>
        <v>0</v>
      </c>
      <c r="AK833" s="140" t="n">
        <f aca="false">IF(AB833&gt;=1,H833-I833,"on going")</f>
        <v>0</v>
      </c>
      <c r="AL833" s="2"/>
      <c r="AM833" s="142"/>
      <c r="AN833" s="142"/>
      <c r="AO833" s="141"/>
      <c r="AP833" s="142"/>
      <c r="AQ833" s="141"/>
      <c r="AR833" s="142"/>
      <c r="AS833" s="142"/>
      <c r="AT833" s="142"/>
      <c r="AU833" s="141"/>
      <c r="AV833" s="142"/>
      <c r="AW833" s="142"/>
      <c r="AX833" s="141"/>
      <c r="AY833" s="14"/>
      <c r="AZ833" s="14"/>
      <c r="BA833" s="13" t="str">
        <f aca="false">IF(I833=0,"NSP","Exe")</f>
        <v>NSP</v>
      </c>
      <c r="BB833" s="6" t="s">
        <v>253</v>
      </c>
      <c r="BC833" s="20"/>
      <c r="BD833" s="14"/>
    </row>
    <row collapsed="false" customFormat="false" customHeight="false" hidden="false" ht="15" outlineLevel="0" r="834">
      <c r="B834" s="6" t="s">
        <v>93</v>
      </c>
      <c r="C834" s="6" t="e">
        <f aca="false">IF(B834&lt;&gt;B833,VLOOKUP(B834,#REF!!$A$1:$B$21,2)*1000+1,C833+1)</f>
        <v>#REF!</v>
      </c>
      <c r="D834" s="6" t="s">
        <v>250</v>
      </c>
      <c r="E834" s="6" t="s">
        <v>7126</v>
      </c>
      <c r="F834" s="8" t="s">
        <v>7127</v>
      </c>
      <c r="G834" s="17" t="n">
        <v>23.03</v>
      </c>
      <c r="H834" s="17" t="n">
        <v>19.26</v>
      </c>
      <c r="I834" s="15" t="n">
        <v>19.26</v>
      </c>
      <c r="J834" s="138" t="n">
        <v>144</v>
      </c>
      <c r="K834" s="6" t="s">
        <v>5367</v>
      </c>
      <c r="L834" s="6" t="n">
        <v>1</v>
      </c>
      <c r="M834" s="20"/>
      <c r="N834" s="14"/>
      <c r="O834" s="14"/>
      <c r="P834" s="14"/>
      <c r="Q834" s="14"/>
      <c r="R834" s="14"/>
      <c r="S834" s="14"/>
      <c r="T834" s="14"/>
      <c r="U834" s="14"/>
      <c r="V834" s="14"/>
      <c r="W834" s="14"/>
      <c r="X834" s="14"/>
      <c r="Y834" s="14"/>
      <c r="Z834" s="14"/>
      <c r="AA834" s="14"/>
      <c r="AB834" s="6" t="n">
        <v>1</v>
      </c>
      <c r="AC834" s="6" t="s">
        <v>286</v>
      </c>
      <c r="AD834" s="6" t="s">
        <v>5728</v>
      </c>
      <c r="AE834" s="14"/>
      <c r="AF834" s="14"/>
      <c r="AG834" s="14"/>
      <c r="AH834" s="14"/>
      <c r="AI834" s="10" t="n">
        <f aca="false">+H834-I834</f>
        <v>0</v>
      </c>
      <c r="AJ834" s="139" t="n">
        <f aca="false">+I834/H834</f>
        <v>1</v>
      </c>
      <c r="AK834" s="140" t="n">
        <f aca="false">IF(AB834&gt;=1,H834-I834,"on going")</f>
        <v>0</v>
      </c>
      <c r="AL834" s="2"/>
      <c r="AM834" s="142"/>
      <c r="AN834" s="142"/>
      <c r="AO834" s="141"/>
      <c r="AP834" s="142"/>
      <c r="AQ834" s="141"/>
      <c r="AR834" s="142"/>
      <c r="AS834" s="142"/>
      <c r="AT834" s="142"/>
      <c r="AU834" s="141"/>
      <c r="AV834" s="142"/>
      <c r="AW834" s="142"/>
      <c r="AX834" s="141"/>
      <c r="AY834" s="14"/>
      <c r="AZ834" s="14"/>
      <c r="BA834" s="13" t="str">
        <f aca="false">IF(I834=0,"NSP","Exe")</f>
        <v>Exe</v>
      </c>
      <c r="BB834" s="6" t="s">
        <v>253</v>
      </c>
      <c r="BC834" s="20"/>
      <c r="BD834" s="14"/>
    </row>
    <row collapsed="false" customFormat="false" customHeight="false" hidden="false" ht="15" outlineLevel="0" r="835">
      <c r="B835" s="6" t="s">
        <v>54</v>
      </c>
      <c r="C835" s="6" t="e">
        <f aca="false">IF(B835&lt;&gt;B834,VLOOKUP(B835,#REF!!$A$1:$B$21,2)*1000+1,C834+1)</f>
        <v>#REF!</v>
      </c>
      <c r="D835" s="6" t="s">
        <v>250</v>
      </c>
      <c r="E835" s="6" t="s">
        <v>7128</v>
      </c>
      <c r="F835" s="8" t="s">
        <v>7129</v>
      </c>
      <c r="G835" s="17" t="n">
        <v>21.86</v>
      </c>
      <c r="H835" s="17" t="n">
        <v>18.28</v>
      </c>
      <c r="I835" s="15" t="n">
        <v>18.28</v>
      </c>
      <c r="J835" s="138" t="n">
        <v>158</v>
      </c>
      <c r="K835" s="6" t="s">
        <v>5367</v>
      </c>
      <c r="L835" s="6" t="n">
        <v>1</v>
      </c>
      <c r="M835" s="20"/>
      <c r="N835" s="14"/>
      <c r="O835" s="14"/>
      <c r="P835" s="14"/>
      <c r="Q835" s="14"/>
      <c r="R835" s="14"/>
      <c r="S835" s="14"/>
      <c r="T835" s="14"/>
      <c r="U835" s="14"/>
      <c r="V835" s="14"/>
      <c r="W835" s="14"/>
      <c r="X835" s="14"/>
      <c r="Y835" s="14"/>
      <c r="Z835" s="14"/>
      <c r="AA835" s="14"/>
      <c r="AB835" s="6" t="n">
        <v>1</v>
      </c>
      <c r="AC835" s="6" t="s">
        <v>286</v>
      </c>
      <c r="AD835" s="6" t="s">
        <v>5728</v>
      </c>
      <c r="AE835" s="14"/>
      <c r="AF835" s="14"/>
      <c r="AG835" s="14"/>
      <c r="AH835" s="14"/>
      <c r="AI835" s="10" t="n">
        <f aca="false">+H835-I835</f>
        <v>0</v>
      </c>
      <c r="AJ835" s="139" t="n">
        <f aca="false">+I835/H835</f>
        <v>1</v>
      </c>
      <c r="AK835" s="140" t="n">
        <f aca="false">IF(AB835&gt;=1,H835-I835,"on going")</f>
        <v>0</v>
      </c>
      <c r="AL835" s="2"/>
      <c r="AM835" s="142"/>
      <c r="AN835" s="142"/>
      <c r="AO835" s="141"/>
      <c r="AP835" s="142"/>
      <c r="AQ835" s="141"/>
      <c r="AR835" s="142"/>
      <c r="AS835" s="150"/>
      <c r="AT835" s="150"/>
      <c r="AU835" s="141"/>
      <c r="AV835" s="150"/>
      <c r="AW835" s="150"/>
      <c r="AX835" s="142"/>
      <c r="AY835" s="14"/>
      <c r="AZ835" s="14"/>
      <c r="BA835" s="13" t="str">
        <f aca="false">IF(I835=0,"NSP","Exe")</f>
        <v>Exe</v>
      </c>
      <c r="BB835" s="6" t="s">
        <v>253</v>
      </c>
      <c r="BC835" s="20"/>
      <c r="BD835" s="14"/>
    </row>
    <row collapsed="false" customFormat="false" customHeight="false" hidden="false" ht="15" outlineLevel="0" r="836">
      <c r="B836" s="6" t="s">
        <v>54</v>
      </c>
      <c r="C836" s="6" t="e">
        <f aca="false">IF(B836&lt;&gt;B835,VLOOKUP(B836,#REF!!$A$1:$B$21,2)*1000+1,C835+1)</f>
        <v>#REF!</v>
      </c>
      <c r="D836" s="6" t="s">
        <v>250</v>
      </c>
      <c r="E836" s="6" t="s">
        <v>7130</v>
      </c>
      <c r="F836" s="8" t="s">
        <v>7131</v>
      </c>
      <c r="G836" s="17" t="n">
        <v>39.38</v>
      </c>
      <c r="H836" s="17" t="n">
        <v>32.92</v>
      </c>
      <c r="I836" s="15" t="n">
        <v>32.92</v>
      </c>
      <c r="J836" s="138" t="n">
        <v>320</v>
      </c>
      <c r="K836" s="6" t="s">
        <v>5367</v>
      </c>
      <c r="L836" s="6" t="n">
        <v>1</v>
      </c>
      <c r="M836" s="20"/>
      <c r="N836" s="14"/>
      <c r="O836" s="14"/>
      <c r="P836" s="14"/>
      <c r="Q836" s="14"/>
      <c r="R836" s="14"/>
      <c r="S836" s="14"/>
      <c r="T836" s="14"/>
      <c r="U836" s="14"/>
      <c r="V836" s="14"/>
      <c r="W836" s="14"/>
      <c r="X836" s="14"/>
      <c r="Y836" s="14"/>
      <c r="Z836" s="14"/>
      <c r="AA836" s="14"/>
      <c r="AB836" s="6" t="n">
        <v>1</v>
      </c>
      <c r="AC836" s="6" t="s">
        <v>286</v>
      </c>
      <c r="AD836" s="6" t="s">
        <v>5728</v>
      </c>
      <c r="AE836" s="14"/>
      <c r="AF836" s="14"/>
      <c r="AG836" s="14"/>
      <c r="AH836" s="14"/>
      <c r="AI836" s="10" t="n">
        <f aca="false">+H836-I836</f>
        <v>0</v>
      </c>
      <c r="AJ836" s="139" t="n">
        <f aca="false">+I836/H836</f>
        <v>1</v>
      </c>
      <c r="AK836" s="140" t="n">
        <f aca="false">IF(AB836&gt;=1,H836-I836,"on going")</f>
        <v>0</v>
      </c>
      <c r="AL836" s="2"/>
      <c r="AM836" s="142"/>
      <c r="AN836" s="142"/>
      <c r="AO836" s="141"/>
      <c r="AP836" s="142"/>
      <c r="AQ836" s="141"/>
      <c r="AR836" s="142"/>
      <c r="AS836" s="150"/>
      <c r="AT836" s="150"/>
      <c r="AU836" s="141"/>
      <c r="AV836" s="150"/>
      <c r="AW836" s="150"/>
      <c r="AX836" s="150"/>
      <c r="AY836" s="14"/>
      <c r="AZ836" s="14"/>
      <c r="BA836" s="13" t="str">
        <f aca="false">IF(I836=0,"NSP","Exe")</f>
        <v>Exe</v>
      </c>
      <c r="BB836" s="6" t="s">
        <v>253</v>
      </c>
      <c r="BC836" s="20"/>
      <c r="BD836" s="14"/>
    </row>
    <row collapsed="false" customFormat="false" customHeight="false" hidden="false" ht="15" outlineLevel="0" r="837">
      <c r="B837" s="6" t="s">
        <v>54</v>
      </c>
      <c r="C837" s="6" t="e">
        <f aca="false">IF(B837&lt;&gt;B836,VLOOKUP(B837,#REF!!$A$1:$B$21,2)*1000+1,C836+1)</f>
        <v>#REF!</v>
      </c>
      <c r="D837" s="6" t="s">
        <v>250</v>
      </c>
      <c r="E837" s="6" t="s">
        <v>7132</v>
      </c>
      <c r="F837" s="8" t="s">
        <v>7133</v>
      </c>
      <c r="G837" s="17" t="n">
        <v>15.69</v>
      </c>
      <c r="H837" s="17" t="n">
        <v>13.12</v>
      </c>
      <c r="I837" s="15" t="n">
        <v>0</v>
      </c>
      <c r="J837" s="138" t="n">
        <v>302</v>
      </c>
      <c r="K837" s="6" t="s">
        <v>5367</v>
      </c>
      <c r="L837" s="143" t="s">
        <v>5398</v>
      </c>
      <c r="M837" s="20"/>
      <c r="N837" s="14"/>
      <c r="O837" s="14"/>
      <c r="P837" s="14"/>
      <c r="Q837" s="14"/>
      <c r="R837" s="14"/>
      <c r="S837" s="14"/>
      <c r="T837" s="14"/>
      <c r="U837" s="14"/>
      <c r="V837" s="14"/>
      <c r="W837" s="14"/>
      <c r="X837" s="14"/>
      <c r="Y837" s="14"/>
      <c r="Z837" s="14"/>
      <c r="AA837" s="14"/>
      <c r="AB837" s="6"/>
      <c r="AC837" s="6" t="s">
        <v>286</v>
      </c>
      <c r="AD837" s="6" t="s">
        <v>5728</v>
      </c>
      <c r="AE837" s="14"/>
      <c r="AF837" s="14"/>
      <c r="AG837" s="14"/>
      <c r="AH837" s="14"/>
      <c r="AI837" s="10" t="n">
        <f aca="false">+H837-I837</f>
        <v>13.12</v>
      </c>
      <c r="AJ837" s="139" t="n">
        <f aca="false">+I837/H837</f>
        <v>0</v>
      </c>
      <c r="AK837" s="140" t="n">
        <f aca="false">IF(AB837&gt;=1,H837-I837,"on going")</f>
        <v>0</v>
      </c>
      <c r="AL837" s="2"/>
      <c r="AM837" s="142"/>
      <c r="AN837" s="142"/>
      <c r="AO837" s="141"/>
      <c r="AP837" s="142"/>
      <c r="AQ837" s="141"/>
      <c r="AR837" s="142"/>
      <c r="AS837" s="150"/>
      <c r="AT837" s="150"/>
      <c r="AU837" s="141"/>
      <c r="AV837" s="150"/>
      <c r="AW837" s="150"/>
      <c r="AX837" s="150"/>
      <c r="AY837" s="14"/>
      <c r="AZ837" s="14"/>
      <c r="BA837" s="13" t="str">
        <f aca="false">IF(I837=0,"NSP","Exe")</f>
        <v>NSP</v>
      </c>
      <c r="BB837" s="6" t="s">
        <v>253</v>
      </c>
      <c r="BC837" s="20"/>
      <c r="BD837" s="14"/>
    </row>
    <row collapsed="false" customFormat="false" customHeight="false" hidden="false" ht="15" outlineLevel="0" r="838">
      <c r="B838" s="6" t="s">
        <v>54</v>
      </c>
      <c r="C838" s="6" t="e">
        <f aca="false">IF(B838&lt;&gt;B837,VLOOKUP(B838,#REF!!$A$1:$B$21,2)*1000+1,C837+1)</f>
        <v>#REF!</v>
      </c>
      <c r="D838" s="6" t="s">
        <v>250</v>
      </c>
      <c r="E838" s="6" t="s">
        <v>7134</v>
      </c>
      <c r="F838" s="8" t="s">
        <v>7135</v>
      </c>
      <c r="G838" s="17" t="n">
        <v>15.61</v>
      </c>
      <c r="H838" s="17" t="n">
        <v>13.05</v>
      </c>
      <c r="I838" s="15" t="n">
        <v>0</v>
      </c>
      <c r="J838" s="138" t="n">
        <v>155</v>
      </c>
      <c r="K838" s="6" t="s">
        <v>5367</v>
      </c>
      <c r="L838" s="6" t="n">
        <v>1</v>
      </c>
      <c r="M838" s="20"/>
      <c r="N838" s="14"/>
      <c r="O838" s="14"/>
      <c r="P838" s="14"/>
      <c r="Q838" s="14"/>
      <c r="R838" s="14"/>
      <c r="S838" s="14"/>
      <c r="T838" s="14"/>
      <c r="U838" s="14"/>
      <c r="V838" s="14"/>
      <c r="W838" s="14"/>
      <c r="X838" s="14"/>
      <c r="Y838" s="14"/>
      <c r="Z838" s="14"/>
      <c r="AA838" s="14"/>
      <c r="AB838" s="6"/>
      <c r="AC838" s="6" t="s">
        <v>286</v>
      </c>
      <c r="AD838" s="6" t="s">
        <v>5728</v>
      </c>
      <c r="AE838" s="14"/>
      <c r="AF838" s="14"/>
      <c r="AG838" s="14"/>
      <c r="AH838" s="14"/>
      <c r="AI838" s="10" t="n">
        <f aca="false">+H838-I838</f>
        <v>13.05</v>
      </c>
      <c r="AJ838" s="139" t="n">
        <f aca="false">+I838/H838</f>
        <v>0</v>
      </c>
      <c r="AK838" s="140" t="n">
        <f aca="false">IF(AB838&gt;=1,H838-I838,"on going")</f>
        <v>0</v>
      </c>
      <c r="AL838" s="2"/>
      <c r="AM838" s="142"/>
      <c r="AN838" s="142"/>
      <c r="AO838" s="141"/>
      <c r="AP838" s="150"/>
      <c r="AQ838" s="141"/>
      <c r="AR838" s="142"/>
      <c r="AS838" s="150"/>
      <c r="AT838" s="150"/>
      <c r="AU838" s="141"/>
      <c r="AV838" s="150"/>
      <c r="AW838" s="150"/>
      <c r="AX838" s="150"/>
      <c r="AY838" s="14"/>
      <c r="AZ838" s="14"/>
      <c r="BA838" s="13" t="str">
        <f aca="false">IF(I838=0,"NSP","Exe")</f>
        <v>NSP</v>
      </c>
      <c r="BB838" s="6" t="s">
        <v>253</v>
      </c>
      <c r="BC838" s="20"/>
      <c r="BD838" s="14"/>
    </row>
    <row collapsed="false" customFormat="false" customHeight="false" hidden="false" ht="15" outlineLevel="0" r="839">
      <c r="B839" s="6" t="s">
        <v>54</v>
      </c>
      <c r="C839" s="6" t="e">
        <f aca="false">IF(B839&lt;&gt;B838,VLOOKUP(B839,#REF!!$A$1:$B$21,2)*1000+1,C838+1)</f>
        <v>#REF!</v>
      </c>
      <c r="D839" s="6" t="s">
        <v>250</v>
      </c>
      <c r="E839" s="6" t="s">
        <v>7136</v>
      </c>
      <c r="F839" s="8" t="s">
        <v>7137</v>
      </c>
      <c r="G839" s="17" t="n">
        <v>15.39</v>
      </c>
      <c r="H839" s="17" t="n">
        <v>12.86</v>
      </c>
      <c r="I839" s="15" t="n">
        <v>0</v>
      </c>
      <c r="J839" s="138" t="n">
        <v>103</v>
      </c>
      <c r="K839" s="6" t="s">
        <v>5367</v>
      </c>
      <c r="L839" s="6" t="n">
        <v>1</v>
      </c>
      <c r="M839" s="20"/>
      <c r="N839" s="14"/>
      <c r="O839" s="14"/>
      <c r="P839" s="14"/>
      <c r="Q839" s="14"/>
      <c r="R839" s="14"/>
      <c r="S839" s="14"/>
      <c r="T839" s="14"/>
      <c r="U839" s="14"/>
      <c r="V839" s="14"/>
      <c r="W839" s="14"/>
      <c r="X839" s="14"/>
      <c r="Y839" s="14"/>
      <c r="Z839" s="14"/>
      <c r="AA839" s="14"/>
      <c r="AB839" s="6"/>
      <c r="AC839" s="6" t="s">
        <v>286</v>
      </c>
      <c r="AD839" s="6" t="s">
        <v>5728</v>
      </c>
      <c r="AE839" s="14"/>
      <c r="AF839" s="14"/>
      <c r="AG839" s="14"/>
      <c r="AH839" s="14"/>
      <c r="AI839" s="10" t="n">
        <f aca="false">+H839-I839</f>
        <v>12.86</v>
      </c>
      <c r="AJ839" s="139" t="n">
        <f aca="false">+I839/H839</f>
        <v>0</v>
      </c>
      <c r="AK839" s="140" t="n">
        <f aca="false">IF(AB839&gt;=1,H839-I839,"on going")</f>
        <v>0</v>
      </c>
      <c r="AL839" s="2"/>
      <c r="AM839" s="142"/>
      <c r="AN839" s="142"/>
      <c r="AO839" s="141"/>
      <c r="AP839" s="150"/>
      <c r="AQ839" s="141"/>
      <c r="AR839" s="141"/>
      <c r="AS839" s="150"/>
      <c r="AT839" s="150"/>
      <c r="AU839" s="142"/>
      <c r="AV839" s="150"/>
      <c r="AW839" s="150"/>
      <c r="AX839" s="150"/>
      <c r="AY839" s="14"/>
      <c r="AZ839" s="14"/>
      <c r="BA839" s="13" t="str">
        <f aca="false">IF(I839=0,"NSP","Exe")</f>
        <v>NSP</v>
      </c>
      <c r="BB839" s="6" t="s">
        <v>253</v>
      </c>
      <c r="BC839" s="20"/>
      <c r="BD839" s="14"/>
    </row>
    <row collapsed="false" customFormat="false" customHeight="false" hidden="false" ht="15" outlineLevel="0" r="840">
      <c r="B840" s="6" t="s">
        <v>54</v>
      </c>
      <c r="C840" s="6" t="e">
        <f aca="false">IF(B840&lt;&gt;B839,VLOOKUP(B840,#REF!!$A$1:$B$21,2)*1000+1,C839+1)</f>
        <v>#REF!</v>
      </c>
      <c r="D840" s="6" t="s">
        <v>250</v>
      </c>
      <c r="E840" s="6" t="s">
        <v>7138</v>
      </c>
      <c r="F840" s="8" t="s">
        <v>7139</v>
      </c>
      <c r="G840" s="17" t="n">
        <v>12.98</v>
      </c>
      <c r="H840" s="17" t="n">
        <v>10.85</v>
      </c>
      <c r="I840" s="15" t="n">
        <v>0</v>
      </c>
      <c r="J840" s="138" t="n">
        <v>106</v>
      </c>
      <c r="K840" s="6" t="s">
        <v>5367</v>
      </c>
      <c r="L840" s="6" t="n">
        <v>1</v>
      </c>
      <c r="M840" s="20"/>
      <c r="N840" s="14"/>
      <c r="O840" s="14"/>
      <c r="P840" s="14"/>
      <c r="Q840" s="14"/>
      <c r="R840" s="14"/>
      <c r="S840" s="14"/>
      <c r="T840" s="14"/>
      <c r="U840" s="14"/>
      <c r="V840" s="14"/>
      <c r="W840" s="14"/>
      <c r="X840" s="14"/>
      <c r="Y840" s="14"/>
      <c r="Z840" s="14"/>
      <c r="AA840" s="14"/>
      <c r="AB840" s="6"/>
      <c r="AC840" s="6" t="s">
        <v>286</v>
      </c>
      <c r="AD840" s="6" t="s">
        <v>5728</v>
      </c>
      <c r="AE840" s="14"/>
      <c r="AF840" s="14"/>
      <c r="AG840" s="14"/>
      <c r="AH840" s="14"/>
      <c r="AI840" s="10" t="n">
        <f aca="false">+H840-I840</f>
        <v>10.85</v>
      </c>
      <c r="AJ840" s="139" t="n">
        <f aca="false">+I840/H840</f>
        <v>0</v>
      </c>
      <c r="AK840" s="140" t="n">
        <f aca="false">IF(AB840&gt;=1,H840-I840,"on going")</f>
        <v>0</v>
      </c>
      <c r="AL840" s="2"/>
      <c r="AM840" s="142"/>
      <c r="AN840" s="142"/>
      <c r="AO840" s="141"/>
      <c r="AP840" s="188"/>
      <c r="AQ840" s="141"/>
      <c r="AR840" s="141"/>
      <c r="AS840" s="150"/>
      <c r="AT840" s="150"/>
      <c r="AU840" s="141"/>
      <c r="AV840" s="150"/>
      <c r="AW840" s="150"/>
      <c r="AX840" s="141"/>
      <c r="AY840" s="14"/>
      <c r="AZ840" s="14"/>
      <c r="BA840" s="13" t="str">
        <f aca="false">IF(I840=0,"NSP","Exe")</f>
        <v>NSP</v>
      </c>
      <c r="BB840" s="6" t="s">
        <v>253</v>
      </c>
      <c r="BC840" s="20"/>
      <c r="BD840" s="14"/>
    </row>
    <row collapsed="false" customFormat="false" customHeight="false" hidden="false" ht="15" outlineLevel="0" r="841">
      <c r="B841" s="6" t="s">
        <v>54</v>
      </c>
      <c r="C841" s="6" t="e">
        <f aca="false">IF(B841&lt;&gt;B840,VLOOKUP(B841,#REF!!$A$1:$B$21,2)*1000+1,C840+1)</f>
        <v>#REF!</v>
      </c>
      <c r="D841" s="6" t="s">
        <v>250</v>
      </c>
      <c r="E841" s="6" t="s">
        <v>7140</v>
      </c>
      <c r="F841" s="8" t="s">
        <v>7141</v>
      </c>
      <c r="G841" s="17" t="n">
        <v>23.51</v>
      </c>
      <c r="H841" s="17" t="n">
        <v>19.66</v>
      </c>
      <c r="I841" s="15" t="n">
        <v>0</v>
      </c>
      <c r="J841" s="138" t="n">
        <v>186</v>
      </c>
      <c r="K841" s="6" t="s">
        <v>5367</v>
      </c>
      <c r="L841" s="6" t="n">
        <v>1</v>
      </c>
      <c r="M841" s="20"/>
      <c r="N841" s="14"/>
      <c r="O841" s="14"/>
      <c r="P841" s="14"/>
      <c r="Q841" s="14"/>
      <c r="R841" s="14"/>
      <c r="S841" s="14"/>
      <c r="T841" s="14"/>
      <c r="U841" s="14"/>
      <c r="V841" s="14"/>
      <c r="W841" s="14"/>
      <c r="X841" s="14"/>
      <c r="Y841" s="14"/>
      <c r="Z841" s="14"/>
      <c r="AA841" s="14"/>
      <c r="AB841" s="6"/>
      <c r="AC841" s="6" t="s">
        <v>286</v>
      </c>
      <c r="AD841" s="6" t="s">
        <v>5728</v>
      </c>
      <c r="AE841" s="14"/>
      <c r="AF841" s="14"/>
      <c r="AG841" s="14"/>
      <c r="AH841" s="14"/>
      <c r="AI841" s="10" t="n">
        <f aca="false">+H841-I841</f>
        <v>19.66</v>
      </c>
      <c r="AJ841" s="139" t="n">
        <f aca="false">+I841/H841</f>
        <v>0</v>
      </c>
      <c r="AK841" s="140" t="n">
        <f aca="false">IF(AB841&gt;=1,H841-I841,"on going")</f>
        <v>0</v>
      </c>
      <c r="AL841" s="2"/>
      <c r="AM841" s="142"/>
      <c r="AN841" s="142"/>
      <c r="AO841" s="141"/>
      <c r="AP841" s="142"/>
      <c r="AQ841" s="142"/>
      <c r="AR841" s="141"/>
      <c r="AS841" s="150"/>
      <c r="AT841" s="150"/>
      <c r="AU841" s="142"/>
      <c r="AV841" s="150"/>
      <c r="AW841" s="150"/>
      <c r="AX841" s="141"/>
      <c r="AY841" s="14"/>
      <c r="AZ841" s="14"/>
      <c r="BA841" s="13" t="str">
        <f aca="false">IF(I841=0,"NSP","Exe")</f>
        <v>NSP</v>
      </c>
      <c r="BB841" s="6" t="s">
        <v>253</v>
      </c>
      <c r="BC841" s="20"/>
      <c r="BD841" s="14"/>
    </row>
    <row collapsed="false" customFormat="false" customHeight="false" hidden="false" ht="15" outlineLevel="0" r="842">
      <c r="B842" s="6" t="s">
        <v>54</v>
      </c>
      <c r="C842" s="6" t="e">
        <f aca="false">IF(B842&lt;&gt;B841,VLOOKUP(B842,#REF!!$A$1:$B$21,2)*1000+1,C841+1)</f>
        <v>#REF!</v>
      </c>
      <c r="D842" s="6" t="s">
        <v>250</v>
      </c>
      <c r="E842" s="6" t="s">
        <v>7142</v>
      </c>
      <c r="F842" s="8" t="s">
        <v>7143</v>
      </c>
      <c r="G842" s="17" t="n">
        <v>9.68</v>
      </c>
      <c r="H842" s="17" t="n">
        <v>8.09</v>
      </c>
      <c r="I842" s="15" t="n">
        <v>0</v>
      </c>
      <c r="J842" s="138" t="n">
        <v>145</v>
      </c>
      <c r="K842" s="6" t="s">
        <v>5367</v>
      </c>
      <c r="L842" s="6" t="n">
        <v>1</v>
      </c>
      <c r="M842" s="20"/>
      <c r="N842" s="14"/>
      <c r="O842" s="14"/>
      <c r="P842" s="14"/>
      <c r="Q842" s="14"/>
      <c r="R842" s="14"/>
      <c r="S842" s="14"/>
      <c r="T842" s="14"/>
      <c r="U842" s="14"/>
      <c r="V842" s="14"/>
      <c r="W842" s="14"/>
      <c r="X842" s="14"/>
      <c r="Y842" s="14"/>
      <c r="Z842" s="14"/>
      <c r="AA842" s="14"/>
      <c r="AB842" s="6"/>
      <c r="AC842" s="6" t="s">
        <v>286</v>
      </c>
      <c r="AD842" s="6" t="s">
        <v>5728</v>
      </c>
      <c r="AE842" s="14"/>
      <c r="AF842" s="14"/>
      <c r="AG842" s="14"/>
      <c r="AH842" s="14"/>
      <c r="AI842" s="10" t="n">
        <f aca="false">+H842-I842</f>
        <v>8.09</v>
      </c>
      <c r="AJ842" s="139" t="n">
        <f aca="false">+I842/H842</f>
        <v>0</v>
      </c>
      <c r="AK842" s="140" t="n">
        <f aca="false">IF(AB842&gt;=1,H842-I842,"on going")</f>
        <v>0</v>
      </c>
      <c r="AL842" s="2"/>
      <c r="AM842" s="142"/>
      <c r="AN842" s="142"/>
      <c r="AO842" s="141"/>
      <c r="AP842" s="142"/>
      <c r="AQ842" s="142"/>
      <c r="AR842" s="150"/>
      <c r="AS842" s="150"/>
      <c r="AT842" s="150"/>
      <c r="AU842" s="141"/>
      <c r="AV842" s="150"/>
      <c r="AW842" s="150"/>
      <c r="AX842" s="141"/>
      <c r="AY842" s="14"/>
      <c r="AZ842" s="14"/>
      <c r="BA842" s="13" t="str">
        <f aca="false">IF(I842=0,"NSP","Exe")</f>
        <v>NSP</v>
      </c>
      <c r="BB842" s="6" t="s">
        <v>253</v>
      </c>
      <c r="BC842" s="20"/>
      <c r="BD842" s="14"/>
    </row>
    <row collapsed="false" customFormat="false" customHeight="false" hidden="false" ht="15" outlineLevel="0" r="843">
      <c r="B843" s="6" t="s">
        <v>39</v>
      </c>
      <c r="C843" s="6" t="e">
        <f aca="false">IF(B843&lt;&gt;B842,VLOOKUP(B843,#REF!!$A$1:$B$21,2)*1000+1,C842+1)</f>
        <v>#REF!</v>
      </c>
      <c r="D843" s="6" t="s">
        <v>250</v>
      </c>
      <c r="E843" s="6" t="s">
        <v>7144</v>
      </c>
      <c r="F843" s="8" t="s">
        <v>7145</v>
      </c>
      <c r="G843" s="17" t="n">
        <v>18.2</v>
      </c>
      <c r="H843" s="17" t="n">
        <v>15.22</v>
      </c>
      <c r="I843" s="15" t="n">
        <v>7.83</v>
      </c>
      <c r="J843" s="138" t="n">
        <v>49</v>
      </c>
      <c r="K843" s="6" t="s">
        <v>5367</v>
      </c>
      <c r="L843" s="6" t="n">
        <v>1</v>
      </c>
      <c r="M843" s="20"/>
      <c r="N843" s="14"/>
      <c r="O843" s="14"/>
      <c r="P843" s="14"/>
      <c r="Q843" s="14"/>
      <c r="R843" s="14"/>
      <c r="S843" s="14"/>
      <c r="T843" s="14"/>
      <c r="U843" s="14"/>
      <c r="V843" s="14"/>
      <c r="W843" s="14"/>
      <c r="X843" s="14"/>
      <c r="Y843" s="14"/>
      <c r="Z843" s="14"/>
      <c r="AA843" s="14"/>
      <c r="AB843" s="6" t="n">
        <v>1</v>
      </c>
      <c r="AC843" s="6" t="s">
        <v>286</v>
      </c>
      <c r="AD843" s="6" t="s">
        <v>5728</v>
      </c>
      <c r="AE843" s="14"/>
      <c r="AF843" s="14"/>
      <c r="AG843" s="14"/>
      <c r="AH843" s="14"/>
      <c r="AI843" s="10" t="n">
        <f aca="false">+H843-I843</f>
        <v>7.39</v>
      </c>
      <c r="AJ843" s="139" t="n">
        <f aca="false">+I843/H843</f>
        <v>0.514454664914586</v>
      </c>
      <c r="AK843" s="140" t="n">
        <f aca="false">IF(AB843&gt;=1,H843-I843,"on going")</f>
        <v>7.39</v>
      </c>
      <c r="AL843" s="2"/>
      <c r="AM843" s="142"/>
      <c r="AN843" s="142"/>
      <c r="AO843" s="141"/>
      <c r="AP843" s="142"/>
      <c r="AQ843" s="142"/>
      <c r="AR843" s="141"/>
      <c r="AS843" s="142"/>
      <c r="AT843" s="142"/>
      <c r="AU843" s="142"/>
      <c r="AV843" s="141"/>
      <c r="AW843" s="141"/>
      <c r="AX843" s="150"/>
      <c r="AY843" s="14"/>
      <c r="AZ843" s="14"/>
      <c r="BA843" s="13" t="str">
        <f aca="false">IF(I843=0,"NSP","Exe")</f>
        <v>Exe</v>
      </c>
      <c r="BB843" s="6" t="s">
        <v>253</v>
      </c>
      <c r="BC843" s="20"/>
      <c r="BD843" s="14"/>
    </row>
    <row collapsed="false" customFormat="false" customHeight="false" hidden="false" ht="15" outlineLevel="0" r="844">
      <c r="B844" s="6" t="s">
        <v>39</v>
      </c>
      <c r="C844" s="6" t="e">
        <f aca="false">IF(B844&lt;&gt;B843,VLOOKUP(B844,#REF!!$A$1:$B$21,2)*1000+1,C843+1)</f>
        <v>#REF!</v>
      </c>
      <c r="D844" s="6" t="s">
        <v>250</v>
      </c>
      <c r="E844" s="6" t="s">
        <v>7146</v>
      </c>
      <c r="F844" s="8" t="s">
        <v>7147</v>
      </c>
      <c r="G844" s="17" t="n">
        <v>12.13</v>
      </c>
      <c r="H844" s="17" t="n">
        <v>10.14</v>
      </c>
      <c r="I844" s="15" t="n">
        <v>10.14</v>
      </c>
      <c r="J844" s="138" t="n">
        <v>149</v>
      </c>
      <c r="K844" s="6" t="s">
        <v>5367</v>
      </c>
      <c r="L844" s="6" t="n">
        <v>1</v>
      </c>
      <c r="M844" s="20"/>
      <c r="N844" s="14"/>
      <c r="O844" s="14"/>
      <c r="P844" s="14"/>
      <c r="Q844" s="14"/>
      <c r="R844" s="14"/>
      <c r="S844" s="14"/>
      <c r="T844" s="14"/>
      <c r="U844" s="14"/>
      <c r="V844" s="14"/>
      <c r="W844" s="14"/>
      <c r="X844" s="14"/>
      <c r="Y844" s="14"/>
      <c r="Z844" s="14"/>
      <c r="AA844" s="14"/>
      <c r="AB844" s="6" t="n">
        <v>1</v>
      </c>
      <c r="AC844" s="6" t="s">
        <v>286</v>
      </c>
      <c r="AD844" s="6" t="s">
        <v>5728</v>
      </c>
      <c r="AE844" s="14"/>
      <c r="AF844" s="14"/>
      <c r="AG844" s="14"/>
      <c r="AH844" s="14"/>
      <c r="AI844" s="10" t="n">
        <f aca="false">+H844-I844</f>
        <v>0</v>
      </c>
      <c r="AJ844" s="139" t="n">
        <f aca="false">+I844/H844</f>
        <v>1</v>
      </c>
      <c r="AK844" s="140" t="n">
        <f aca="false">IF(AB844&gt;=1,H844-I844,"on going")</f>
        <v>0</v>
      </c>
      <c r="AL844" s="2"/>
      <c r="AM844" s="142"/>
      <c r="AN844" s="142"/>
      <c r="AO844" s="141"/>
      <c r="AP844" s="142"/>
      <c r="AQ844" s="142"/>
      <c r="AR844" s="141"/>
      <c r="AS844" s="142"/>
      <c r="AT844" s="142"/>
      <c r="AU844" s="150"/>
      <c r="AV844" s="141"/>
      <c r="AW844" s="141"/>
      <c r="AX844" s="141"/>
      <c r="AY844" s="14"/>
      <c r="AZ844" s="14"/>
      <c r="BA844" s="13" t="str">
        <f aca="false">IF(I844=0,"NSP","Exe")</f>
        <v>Exe</v>
      </c>
      <c r="BB844" s="6" t="s">
        <v>253</v>
      </c>
      <c r="BC844" s="20"/>
      <c r="BD844" s="14"/>
    </row>
    <row collapsed="false" customFormat="false" customHeight="false" hidden="false" ht="15" outlineLevel="0" r="845">
      <c r="B845" s="6" t="s">
        <v>39</v>
      </c>
      <c r="C845" s="6" t="e">
        <f aca="false">IF(B845&lt;&gt;B844,VLOOKUP(B845,#REF!!$A$1:$B$21,2)*1000+1,C844+1)</f>
        <v>#REF!</v>
      </c>
      <c r="D845" s="6" t="s">
        <v>250</v>
      </c>
      <c r="E845" s="6" t="s">
        <v>7148</v>
      </c>
      <c r="F845" s="8" t="s">
        <v>7149</v>
      </c>
      <c r="G845" s="17" t="n">
        <v>20.43</v>
      </c>
      <c r="H845" s="17" t="n">
        <v>17.08</v>
      </c>
      <c r="I845" s="15" t="n">
        <v>17.08</v>
      </c>
      <c r="J845" s="138" t="n">
        <v>172</v>
      </c>
      <c r="K845" s="6" t="s">
        <v>5367</v>
      </c>
      <c r="L845" s="6" t="n">
        <v>1</v>
      </c>
      <c r="M845" s="20"/>
      <c r="N845" s="14"/>
      <c r="O845" s="14"/>
      <c r="P845" s="14"/>
      <c r="Q845" s="14"/>
      <c r="R845" s="14"/>
      <c r="S845" s="14"/>
      <c r="T845" s="14"/>
      <c r="U845" s="14"/>
      <c r="V845" s="14"/>
      <c r="W845" s="14"/>
      <c r="X845" s="14"/>
      <c r="Y845" s="14"/>
      <c r="Z845" s="14"/>
      <c r="AA845" s="14"/>
      <c r="AB845" s="6" t="n">
        <v>1</v>
      </c>
      <c r="AC845" s="6" t="s">
        <v>286</v>
      </c>
      <c r="AD845" s="6" t="s">
        <v>5728</v>
      </c>
      <c r="AE845" s="14"/>
      <c r="AF845" s="14"/>
      <c r="AG845" s="14"/>
      <c r="AH845" s="14"/>
      <c r="AI845" s="10" t="n">
        <f aca="false">+H845-I845</f>
        <v>0</v>
      </c>
      <c r="AJ845" s="139" t="n">
        <f aca="false">+I845/H845</f>
        <v>1</v>
      </c>
      <c r="AK845" s="140" t="n">
        <f aca="false">IF(AB845&gt;=1,H845-I845,"on going")</f>
        <v>0</v>
      </c>
      <c r="AL845" s="2"/>
      <c r="AM845" s="142"/>
      <c r="AN845" s="142"/>
      <c r="AO845" s="141"/>
      <c r="AP845" s="142"/>
      <c r="AQ845" s="142"/>
      <c r="AR845" s="141"/>
      <c r="AS845" s="142"/>
      <c r="AT845" s="142"/>
      <c r="AU845" s="141"/>
      <c r="AV845" s="141"/>
      <c r="AW845" s="141"/>
      <c r="AX845" s="141"/>
      <c r="AY845" s="14"/>
      <c r="AZ845" s="14"/>
      <c r="BA845" s="13" t="str">
        <f aca="false">IF(I845=0,"NSP","Exe")</f>
        <v>Exe</v>
      </c>
      <c r="BB845" s="6" t="s">
        <v>253</v>
      </c>
      <c r="BC845" s="20"/>
      <c r="BD845" s="14"/>
    </row>
    <row collapsed="false" customFormat="false" customHeight="false" hidden="false" ht="15" outlineLevel="0" r="846">
      <c r="B846" s="6" t="s">
        <v>39</v>
      </c>
      <c r="C846" s="6" t="e">
        <f aca="false">IF(B846&lt;&gt;B845,VLOOKUP(B846,#REF!!$A$1:$B$21,2)*1000+1,C845+1)</f>
        <v>#REF!</v>
      </c>
      <c r="D846" s="6" t="s">
        <v>250</v>
      </c>
      <c r="E846" s="6" t="s">
        <v>7150</v>
      </c>
      <c r="F846" s="8" t="s">
        <v>7151</v>
      </c>
      <c r="G846" s="17" t="n">
        <v>23.36</v>
      </c>
      <c r="H846" s="17" t="n">
        <v>19.53</v>
      </c>
      <c r="I846" s="15" t="n">
        <v>0</v>
      </c>
      <c r="J846" s="138" t="n">
        <v>97</v>
      </c>
      <c r="K846" s="6" t="s">
        <v>5367</v>
      </c>
      <c r="L846" s="143" t="s">
        <v>5398</v>
      </c>
      <c r="M846" s="20"/>
      <c r="N846" s="14"/>
      <c r="O846" s="14"/>
      <c r="P846" s="14"/>
      <c r="Q846" s="14"/>
      <c r="R846" s="14"/>
      <c r="S846" s="14"/>
      <c r="T846" s="14"/>
      <c r="U846" s="14"/>
      <c r="V846" s="14"/>
      <c r="W846" s="14"/>
      <c r="X846" s="14"/>
      <c r="Y846" s="14"/>
      <c r="Z846" s="14"/>
      <c r="AA846" s="14"/>
      <c r="AB846" s="6"/>
      <c r="AC846" s="6" t="s">
        <v>286</v>
      </c>
      <c r="AD846" s="6" t="s">
        <v>5728</v>
      </c>
      <c r="AE846" s="14"/>
      <c r="AF846" s="14"/>
      <c r="AG846" s="14"/>
      <c r="AH846" s="14"/>
      <c r="AI846" s="10" t="n">
        <f aca="false">+H846-I846</f>
        <v>19.53</v>
      </c>
      <c r="AJ846" s="139" t="n">
        <f aca="false">+I846/H846</f>
        <v>0</v>
      </c>
      <c r="AK846" s="140" t="n">
        <f aca="false">IF(AB846&gt;=1,H846-I846,"on going")</f>
        <v>0</v>
      </c>
      <c r="AL846" s="2"/>
      <c r="AM846" s="142"/>
      <c r="AN846" s="142"/>
      <c r="AO846" s="141"/>
      <c r="AP846" s="142"/>
      <c r="AQ846" s="142"/>
      <c r="AR846" s="141"/>
      <c r="AS846" s="142"/>
      <c r="AT846" s="142"/>
      <c r="AU846" s="141"/>
      <c r="AV846" s="141"/>
      <c r="AW846" s="141"/>
      <c r="AX846" s="141"/>
      <c r="AY846" s="14"/>
      <c r="AZ846" s="14"/>
      <c r="BA846" s="13" t="str">
        <f aca="false">IF(I846=0,"NSP","Exe")</f>
        <v>NSP</v>
      </c>
      <c r="BB846" s="6" t="s">
        <v>253</v>
      </c>
      <c r="BC846" s="20"/>
      <c r="BD846" s="14"/>
    </row>
    <row collapsed="false" customFormat="false" customHeight="false" hidden="false" ht="15" outlineLevel="0" r="847">
      <c r="B847" s="6" t="s">
        <v>39</v>
      </c>
      <c r="C847" s="6" t="e">
        <f aca="false">IF(B847&lt;&gt;B846,VLOOKUP(B847,#REF!!$A$1:$B$21,2)*1000+1,C846+1)</f>
        <v>#REF!</v>
      </c>
      <c r="D847" s="6" t="s">
        <v>250</v>
      </c>
      <c r="E847" s="6" t="s">
        <v>7152</v>
      </c>
      <c r="F847" s="8" t="s">
        <v>7153</v>
      </c>
      <c r="G847" s="17" t="n">
        <v>17.56</v>
      </c>
      <c r="H847" s="17" t="n">
        <v>14.68</v>
      </c>
      <c r="I847" s="15" t="n">
        <v>0</v>
      </c>
      <c r="J847" s="138" t="n">
        <v>412</v>
      </c>
      <c r="K847" s="6" t="s">
        <v>5367</v>
      </c>
      <c r="L847" s="143" t="s">
        <v>5398</v>
      </c>
      <c r="M847" s="20"/>
      <c r="N847" s="14"/>
      <c r="O847" s="14"/>
      <c r="P847" s="14"/>
      <c r="Q847" s="14"/>
      <c r="R847" s="14"/>
      <c r="S847" s="14"/>
      <c r="T847" s="14"/>
      <c r="U847" s="14"/>
      <c r="V847" s="14"/>
      <c r="W847" s="14"/>
      <c r="X847" s="14"/>
      <c r="Y847" s="14"/>
      <c r="Z847" s="14"/>
      <c r="AA847" s="14"/>
      <c r="AB847" s="6"/>
      <c r="AC847" s="6" t="s">
        <v>286</v>
      </c>
      <c r="AD847" s="6" t="s">
        <v>5728</v>
      </c>
      <c r="AE847" s="14"/>
      <c r="AF847" s="14"/>
      <c r="AG847" s="14"/>
      <c r="AH847" s="14"/>
      <c r="AI847" s="10" t="n">
        <f aca="false">+H847-I847</f>
        <v>14.68</v>
      </c>
      <c r="AJ847" s="139" t="n">
        <f aca="false">+I847/H847</f>
        <v>0</v>
      </c>
      <c r="AK847" s="140" t="n">
        <f aca="false">IF(AB847&gt;=1,H847-I847,"on going")</f>
        <v>0</v>
      </c>
      <c r="AL847" s="2"/>
      <c r="AM847" s="142"/>
      <c r="AN847" s="142"/>
      <c r="AO847" s="141"/>
      <c r="AP847" s="142"/>
      <c r="AQ847" s="142"/>
      <c r="AR847" s="141"/>
      <c r="AS847" s="142"/>
      <c r="AT847" s="142"/>
      <c r="AU847" s="141"/>
      <c r="AV847" s="141"/>
      <c r="AW847" s="141"/>
      <c r="AX847" s="141"/>
      <c r="AY847" s="14"/>
      <c r="AZ847" s="14"/>
      <c r="BA847" s="13" t="str">
        <f aca="false">IF(I847=0,"NSP","Exe")</f>
        <v>NSP</v>
      </c>
      <c r="BB847" s="6" t="s">
        <v>253</v>
      </c>
      <c r="BC847" s="20"/>
      <c r="BD847" s="14"/>
    </row>
    <row collapsed="false" customFormat="false" customHeight="false" hidden="false" ht="15" outlineLevel="0" r="848">
      <c r="B848" s="6" t="s">
        <v>54</v>
      </c>
      <c r="C848" s="6" t="e">
        <f aca="false">IF(B848&lt;&gt;B847,VLOOKUP(B848,#REF!!$A$1:$B$21,2)*1000+1,C847+1)</f>
        <v>#REF!</v>
      </c>
      <c r="D848" s="6" t="s">
        <v>250</v>
      </c>
      <c r="E848" s="6" t="s">
        <v>7154</v>
      </c>
      <c r="F848" s="8" t="s">
        <v>7155</v>
      </c>
      <c r="G848" s="17" t="n">
        <v>23.38</v>
      </c>
      <c r="H848" s="17" t="n">
        <v>19.54</v>
      </c>
      <c r="I848" s="15" t="n">
        <v>19.54</v>
      </c>
      <c r="J848" s="138" t="n">
        <v>174</v>
      </c>
      <c r="K848" s="6" t="s">
        <v>5367</v>
      </c>
      <c r="L848" s="6" t="n">
        <v>1</v>
      </c>
      <c r="M848" s="20"/>
      <c r="N848" s="14"/>
      <c r="O848" s="14"/>
      <c r="P848" s="14"/>
      <c r="Q848" s="14"/>
      <c r="R848" s="14"/>
      <c r="S848" s="14"/>
      <c r="T848" s="14"/>
      <c r="U848" s="14"/>
      <c r="V848" s="14"/>
      <c r="W848" s="14"/>
      <c r="X848" s="14"/>
      <c r="Y848" s="14"/>
      <c r="Z848" s="14"/>
      <c r="AA848" s="14"/>
      <c r="AB848" s="6" t="n">
        <v>1</v>
      </c>
      <c r="AC848" s="6" t="s">
        <v>286</v>
      </c>
      <c r="AD848" s="6" t="s">
        <v>5728</v>
      </c>
      <c r="AE848" s="14"/>
      <c r="AF848" s="14"/>
      <c r="AG848" s="14"/>
      <c r="AH848" s="14"/>
      <c r="AI848" s="10" t="n">
        <f aca="false">+H848-I848</f>
        <v>0</v>
      </c>
      <c r="AJ848" s="139" t="n">
        <f aca="false">+I848/H848</f>
        <v>1</v>
      </c>
      <c r="AK848" s="140" t="n">
        <f aca="false">IF(AB848&gt;=1,H848-I848,"on going")</f>
        <v>0</v>
      </c>
      <c r="AL848" s="2"/>
      <c r="AM848" s="142"/>
      <c r="AN848" s="142"/>
      <c r="AO848" s="141"/>
      <c r="AP848" s="142"/>
      <c r="AQ848" s="142"/>
      <c r="AR848" s="141"/>
      <c r="AS848" s="150"/>
      <c r="AT848" s="150"/>
      <c r="AU848" s="142"/>
      <c r="AV848" s="150"/>
      <c r="AW848" s="150"/>
      <c r="AX848" s="142"/>
      <c r="AY848" s="14"/>
      <c r="AZ848" s="14"/>
      <c r="BA848" s="13" t="str">
        <f aca="false">IF(I848=0,"NSP","Exe")</f>
        <v>Exe</v>
      </c>
      <c r="BB848" s="6" t="s">
        <v>253</v>
      </c>
      <c r="BC848" s="20"/>
      <c r="BD848" s="14"/>
    </row>
    <row collapsed="false" customFormat="false" customHeight="false" hidden="false" ht="15" outlineLevel="0" r="849">
      <c r="B849" s="6" t="s">
        <v>39</v>
      </c>
      <c r="C849" s="6" t="e">
        <f aca="false">IF(B849&lt;&gt;B848,VLOOKUP(B849,#REF!!$A$1:$B$21,2)*1000+1,C848+1)</f>
        <v>#REF!</v>
      </c>
      <c r="D849" s="6" t="s">
        <v>250</v>
      </c>
      <c r="E849" s="6" t="s">
        <v>7156</v>
      </c>
      <c r="F849" s="8" t="s">
        <v>7157</v>
      </c>
      <c r="G849" s="17" t="n">
        <v>31.9</v>
      </c>
      <c r="H849" s="17" t="n">
        <v>26.67</v>
      </c>
      <c r="I849" s="15" t="n">
        <v>16.68</v>
      </c>
      <c r="J849" s="138" t="n">
        <v>116</v>
      </c>
      <c r="K849" s="6" t="s">
        <v>5367</v>
      </c>
      <c r="L849" s="6" t="n">
        <v>1</v>
      </c>
      <c r="M849" s="20"/>
      <c r="N849" s="14"/>
      <c r="O849" s="14"/>
      <c r="P849" s="14"/>
      <c r="Q849" s="14"/>
      <c r="R849" s="14"/>
      <c r="S849" s="14"/>
      <c r="T849" s="14"/>
      <c r="U849" s="14"/>
      <c r="V849" s="14"/>
      <c r="W849" s="14"/>
      <c r="X849" s="14"/>
      <c r="Y849" s="14"/>
      <c r="Z849" s="14"/>
      <c r="AA849" s="14"/>
      <c r="AB849" s="6" t="n">
        <v>1</v>
      </c>
      <c r="AC849" s="6" t="s">
        <v>286</v>
      </c>
      <c r="AD849" s="6" t="s">
        <v>5728</v>
      </c>
      <c r="AE849" s="14"/>
      <c r="AF849" s="14"/>
      <c r="AG849" s="14"/>
      <c r="AH849" s="14"/>
      <c r="AI849" s="10" t="n">
        <f aca="false">+H849-I849</f>
        <v>9.99</v>
      </c>
      <c r="AJ849" s="139" t="n">
        <f aca="false">+I849/H849</f>
        <v>0.625421822272216</v>
      </c>
      <c r="AK849" s="140" t="n">
        <f aca="false">IF(AB849&gt;=1,H849-I849,"on going")</f>
        <v>9.99</v>
      </c>
      <c r="AL849" s="2"/>
      <c r="AM849" s="142"/>
      <c r="AN849" s="142"/>
      <c r="AO849" s="141"/>
      <c r="AP849" s="142"/>
      <c r="AQ849" s="142"/>
      <c r="AR849" s="141"/>
      <c r="AS849" s="142"/>
      <c r="AT849" s="142"/>
      <c r="AU849" s="141"/>
      <c r="AV849" s="141"/>
      <c r="AW849" s="141"/>
      <c r="AX849" s="141"/>
      <c r="AY849" s="14"/>
      <c r="AZ849" s="14"/>
      <c r="BA849" s="13" t="str">
        <f aca="false">IF(I849=0,"NSP","Exe")</f>
        <v>Exe</v>
      </c>
      <c r="BB849" s="6" t="s">
        <v>253</v>
      </c>
      <c r="BC849" s="20"/>
      <c r="BD849" s="14"/>
    </row>
    <row collapsed="false" customFormat="false" customHeight="false" hidden="false" ht="15" outlineLevel="0" r="850">
      <c r="B850" s="6" t="s">
        <v>39</v>
      </c>
      <c r="C850" s="6" t="e">
        <f aca="false">IF(B850&lt;&gt;B849,VLOOKUP(B850,#REF!!$A$1:$B$21,2)*1000+1,C849+1)</f>
        <v>#REF!</v>
      </c>
      <c r="D850" s="6" t="s">
        <v>250</v>
      </c>
      <c r="E850" s="6" t="s">
        <v>7158</v>
      </c>
      <c r="F850" s="8" t="s">
        <v>7159</v>
      </c>
      <c r="G850" s="17" t="n">
        <v>40.23</v>
      </c>
      <c r="H850" s="17" t="n">
        <v>33.63</v>
      </c>
      <c r="I850" s="15" t="n">
        <v>5.46</v>
      </c>
      <c r="J850" s="138" t="n">
        <v>275</v>
      </c>
      <c r="K850" s="6" t="s">
        <v>5367</v>
      </c>
      <c r="L850" s="6" t="n">
        <v>1</v>
      </c>
      <c r="M850" s="20"/>
      <c r="N850" s="14"/>
      <c r="O850" s="14"/>
      <c r="P850" s="14"/>
      <c r="Q850" s="14"/>
      <c r="R850" s="14"/>
      <c r="S850" s="14"/>
      <c r="T850" s="14"/>
      <c r="U850" s="14"/>
      <c r="V850" s="14"/>
      <c r="W850" s="14"/>
      <c r="X850" s="14"/>
      <c r="Y850" s="14"/>
      <c r="Z850" s="14"/>
      <c r="AA850" s="14"/>
      <c r="AB850" s="6" t="n">
        <v>1</v>
      </c>
      <c r="AC850" s="6" t="s">
        <v>286</v>
      </c>
      <c r="AD850" s="6" t="s">
        <v>5728</v>
      </c>
      <c r="AE850" s="14"/>
      <c r="AF850" s="14"/>
      <c r="AG850" s="14"/>
      <c r="AH850" s="14"/>
      <c r="AI850" s="10" t="n">
        <f aca="false">+H850-I850</f>
        <v>28.17</v>
      </c>
      <c r="AJ850" s="139" t="n">
        <f aca="false">+I850/H850</f>
        <v>0.16235504014273</v>
      </c>
      <c r="AK850" s="140" t="n">
        <f aca="false">IF(AB850&gt;=1,H850-I850,"on going")</f>
        <v>28.17</v>
      </c>
      <c r="AL850" s="2"/>
      <c r="AM850" s="142"/>
      <c r="AN850" s="142"/>
      <c r="AO850" s="141"/>
      <c r="AP850" s="142"/>
      <c r="AQ850" s="142"/>
      <c r="AR850" s="141"/>
      <c r="AS850" s="142"/>
      <c r="AT850" s="142"/>
      <c r="AU850" s="141"/>
      <c r="AV850" s="141"/>
      <c r="AW850" s="141"/>
      <c r="AX850" s="141"/>
      <c r="AY850" s="14"/>
      <c r="AZ850" s="14"/>
      <c r="BA850" s="13" t="str">
        <f aca="false">IF(I850=0,"NSP","Exe")</f>
        <v>Exe</v>
      </c>
      <c r="BB850" s="6" t="s">
        <v>253</v>
      </c>
      <c r="BC850" s="20"/>
      <c r="BD850" s="14"/>
    </row>
    <row collapsed="false" customFormat="false" customHeight="false" hidden="false" ht="15" outlineLevel="0" r="851">
      <c r="B851" s="6" t="s">
        <v>39</v>
      </c>
      <c r="C851" s="6" t="e">
        <f aca="false">IF(B851&lt;&gt;B850,VLOOKUP(B851,#REF!!$A$1:$B$21,2)*1000+1,C850+1)</f>
        <v>#REF!</v>
      </c>
      <c r="D851" s="6" t="s">
        <v>250</v>
      </c>
      <c r="E851" s="6" t="s">
        <v>7160</v>
      </c>
      <c r="F851" s="8" t="s">
        <v>7161</v>
      </c>
      <c r="G851" s="17" t="n">
        <v>7.93</v>
      </c>
      <c r="H851" s="17" t="n">
        <v>6.63</v>
      </c>
      <c r="I851" s="15" t="n">
        <v>6.63</v>
      </c>
      <c r="J851" s="138" t="n">
        <v>123</v>
      </c>
      <c r="K851" s="6" t="s">
        <v>5367</v>
      </c>
      <c r="L851" s="6" t="n">
        <v>1</v>
      </c>
      <c r="M851" s="20"/>
      <c r="N851" s="14"/>
      <c r="O851" s="14"/>
      <c r="P851" s="14"/>
      <c r="Q851" s="14"/>
      <c r="R851" s="14"/>
      <c r="S851" s="14"/>
      <c r="T851" s="14"/>
      <c r="U851" s="14"/>
      <c r="V851" s="14"/>
      <c r="W851" s="14"/>
      <c r="X851" s="14"/>
      <c r="Y851" s="14"/>
      <c r="Z851" s="14"/>
      <c r="AA851" s="14"/>
      <c r="AB851" s="6" t="n">
        <v>1</v>
      </c>
      <c r="AC851" s="6" t="s">
        <v>286</v>
      </c>
      <c r="AD851" s="6" t="s">
        <v>5728</v>
      </c>
      <c r="AE851" s="14"/>
      <c r="AF851" s="14"/>
      <c r="AG851" s="14"/>
      <c r="AH851" s="14"/>
      <c r="AI851" s="10" t="n">
        <f aca="false">+H851-I851</f>
        <v>0</v>
      </c>
      <c r="AJ851" s="139" t="n">
        <f aca="false">+I851/H851</f>
        <v>1</v>
      </c>
      <c r="AK851" s="140" t="n">
        <f aca="false">IF(AB851&gt;=1,H851-I851,"on going")</f>
        <v>0</v>
      </c>
      <c r="AL851" s="2"/>
      <c r="AM851" s="142"/>
      <c r="AN851" s="142"/>
      <c r="AO851" s="141"/>
      <c r="AP851" s="142"/>
      <c r="AQ851" s="142"/>
      <c r="AR851" s="141"/>
      <c r="AS851" s="142"/>
      <c r="AT851" s="142"/>
      <c r="AU851" s="141"/>
      <c r="AV851" s="141"/>
      <c r="AW851" s="141"/>
      <c r="AX851" s="141"/>
      <c r="AY851" s="14"/>
      <c r="AZ851" s="14"/>
      <c r="BA851" s="13" t="str">
        <f aca="false">IF(I851=0,"NSP","Exe")</f>
        <v>Exe</v>
      </c>
      <c r="BB851" s="6" t="s">
        <v>253</v>
      </c>
      <c r="BC851" s="20"/>
      <c r="BD851" s="14"/>
    </row>
    <row collapsed="false" customFormat="false" customHeight="false" hidden="false" ht="15" outlineLevel="0" r="852">
      <c r="B852" s="6" t="s">
        <v>54</v>
      </c>
      <c r="C852" s="6" t="e">
        <f aca="false">IF(B852&lt;&gt;B851,VLOOKUP(B852,#REF!!$A$1:$B$21,2)*1000+1,C851+1)</f>
        <v>#REF!</v>
      </c>
      <c r="D852" s="6" t="s">
        <v>250</v>
      </c>
      <c r="E852" s="6" t="s">
        <v>7162</v>
      </c>
      <c r="F852" s="8" t="s">
        <v>7163</v>
      </c>
      <c r="G852" s="17" t="n">
        <v>8.87</v>
      </c>
      <c r="H852" s="17" t="n">
        <v>7.42</v>
      </c>
      <c r="I852" s="15" t="n">
        <v>7.42</v>
      </c>
      <c r="J852" s="138" t="n">
        <v>127</v>
      </c>
      <c r="K852" s="6" t="s">
        <v>5367</v>
      </c>
      <c r="L852" s="6" t="n">
        <v>1</v>
      </c>
      <c r="M852" s="20"/>
      <c r="N852" s="14"/>
      <c r="O852" s="14"/>
      <c r="P852" s="14"/>
      <c r="Q852" s="14"/>
      <c r="R852" s="14"/>
      <c r="S852" s="14"/>
      <c r="T852" s="14"/>
      <c r="U852" s="14"/>
      <c r="V852" s="14"/>
      <c r="W852" s="14"/>
      <c r="X852" s="14"/>
      <c r="Y852" s="14"/>
      <c r="Z852" s="14"/>
      <c r="AA852" s="14"/>
      <c r="AB852" s="6" t="n">
        <v>1</v>
      </c>
      <c r="AC852" s="6" t="s">
        <v>286</v>
      </c>
      <c r="AD852" s="6" t="s">
        <v>5728</v>
      </c>
      <c r="AE852" s="14"/>
      <c r="AF852" s="14"/>
      <c r="AG852" s="14"/>
      <c r="AH852" s="14"/>
      <c r="AI852" s="10" t="n">
        <f aca="false">+H852-I852</f>
        <v>0</v>
      </c>
      <c r="AJ852" s="139" t="n">
        <f aca="false">+I852/H852</f>
        <v>1</v>
      </c>
      <c r="AK852" s="140" t="n">
        <f aca="false">IF(AB852&gt;=1,H852-I852,"on going")</f>
        <v>0</v>
      </c>
      <c r="AL852" s="2"/>
      <c r="AM852" s="142"/>
      <c r="AN852" s="142"/>
      <c r="AO852" s="141"/>
      <c r="AP852" s="142"/>
      <c r="AQ852" s="142"/>
      <c r="AR852" s="141"/>
      <c r="AS852" s="150"/>
      <c r="AT852" s="150"/>
      <c r="AU852" s="142"/>
      <c r="AV852" s="150"/>
      <c r="AW852" s="150"/>
      <c r="AX852" s="142"/>
      <c r="AY852" s="14"/>
      <c r="AZ852" s="14"/>
      <c r="BA852" s="13" t="str">
        <f aca="false">IF(I852=0,"NSP","Exe")</f>
        <v>Exe</v>
      </c>
      <c r="BB852" s="6" t="s">
        <v>253</v>
      </c>
      <c r="BC852" s="20"/>
      <c r="BD852" s="14"/>
    </row>
    <row collapsed="false" customFormat="false" customHeight="false" hidden="false" ht="15" outlineLevel="0" r="853">
      <c r="B853" s="6" t="s">
        <v>54</v>
      </c>
      <c r="C853" s="6" t="e">
        <f aca="false">IF(B853&lt;&gt;B852,VLOOKUP(B853,#REF!!$A$1:$B$21,2)*1000+1,C852+1)</f>
        <v>#REF!</v>
      </c>
      <c r="D853" s="6" t="s">
        <v>250</v>
      </c>
      <c r="E853" s="6" t="s">
        <v>7164</v>
      </c>
      <c r="F853" s="8" t="s">
        <v>7165</v>
      </c>
      <c r="G853" s="17" t="n">
        <v>15.72</v>
      </c>
      <c r="H853" s="17" t="n">
        <v>13.14</v>
      </c>
      <c r="I853" s="15" t="n">
        <v>0</v>
      </c>
      <c r="J853" s="138" t="n">
        <v>136</v>
      </c>
      <c r="K853" s="6" t="s">
        <v>5367</v>
      </c>
      <c r="L853" s="6" t="n">
        <v>1</v>
      </c>
      <c r="M853" s="20"/>
      <c r="N853" s="14"/>
      <c r="O853" s="14"/>
      <c r="P853" s="14"/>
      <c r="Q853" s="14"/>
      <c r="R853" s="14"/>
      <c r="S853" s="14"/>
      <c r="T853" s="14"/>
      <c r="U853" s="14"/>
      <c r="V853" s="14"/>
      <c r="W853" s="14"/>
      <c r="X853" s="14"/>
      <c r="Y853" s="14"/>
      <c r="Z853" s="14"/>
      <c r="AA853" s="14"/>
      <c r="AB853" s="6" t="n">
        <v>1</v>
      </c>
      <c r="AC853" s="6" t="s">
        <v>286</v>
      </c>
      <c r="AD853" s="6" t="s">
        <v>5728</v>
      </c>
      <c r="AE853" s="14"/>
      <c r="AF853" s="14"/>
      <c r="AG853" s="14"/>
      <c r="AH853" s="14"/>
      <c r="AI853" s="10" t="n">
        <f aca="false">+H853-I853</f>
        <v>13.14</v>
      </c>
      <c r="AJ853" s="139" t="n">
        <f aca="false">+I853/H853</f>
        <v>0</v>
      </c>
      <c r="AK853" s="140" t="n">
        <f aca="false">IF(AB853&gt;=1,H853-I853,"on going")</f>
        <v>13.14</v>
      </c>
      <c r="AL853" s="2"/>
      <c r="AM853" s="142"/>
      <c r="AN853" s="142"/>
      <c r="AO853" s="141"/>
      <c r="AP853" s="142"/>
      <c r="AQ853" s="142"/>
      <c r="AR853" s="141"/>
      <c r="AS853" s="150"/>
      <c r="AT853" s="150"/>
      <c r="AU853" s="142"/>
      <c r="AV853" s="150"/>
      <c r="AW853" s="150"/>
      <c r="AX853" s="142"/>
      <c r="AY853" s="14"/>
      <c r="AZ853" s="14"/>
      <c r="BA853" s="13" t="str">
        <f aca="false">IF(I853=0,"NSP","Exe")</f>
        <v>NSP</v>
      </c>
      <c r="BB853" s="6" t="s">
        <v>253</v>
      </c>
      <c r="BC853" s="20"/>
      <c r="BD853" s="14"/>
    </row>
    <row collapsed="false" customFormat="false" customHeight="false" hidden="false" ht="15" outlineLevel="0" r="854">
      <c r="B854" s="6" t="s">
        <v>39</v>
      </c>
      <c r="C854" s="6" t="e">
        <f aca="false">IF(B854&lt;&gt;B853,VLOOKUP(B854,#REF!!$A$1:$B$21,2)*1000+1,C853+1)</f>
        <v>#REF!</v>
      </c>
      <c r="D854" s="6" t="s">
        <v>250</v>
      </c>
      <c r="E854" s="6" t="s">
        <v>7166</v>
      </c>
      <c r="F854" s="8" t="s">
        <v>7167</v>
      </c>
      <c r="G854" s="17" t="n">
        <v>9.76</v>
      </c>
      <c r="H854" s="17" t="n">
        <v>8.16</v>
      </c>
      <c r="I854" s="15" t="n">
        <v>8.16</v>
      </c>
      <c r="J854" s="138" t="n">
        <v>131</v>
      </c>
      <c r="K854" s="6" t="s">
        <v>5367</v>
      </c>
      <c r="L854" s="6" t="n">
        <v>1</v>
      </c>
      <c r="M854" s="20"/>
      <c r="N854" s="14"/>
      <c r="O854" s="14"/>
      <c r="P854" s="14"/>
      <c r="Q854" s="14"/>
      <c r="R854" s="14"/>
      <c r="S854" s="14"/>
      <c r="T854" s="14"/>
      <c r="U854" s="14"/>
      <c r="V854" s="14"/>
      <c r="W854" s="14"/>
      <c r="X854" s="14"/>
      <c r="Y854" s="14"/>
      <c r="Z854" s="14"/>
      <c r="AA854" s="14"/>
      <c r="AB854" s="6" t="n">
        <v>1</v>
      </c>
      <c r="AC854" s="6" t="s">
        <v>286</v>
      </c>
      <c r="AD854" s="6" t="s">
        <v>5728</v>
      </c>
      <c r="AE854" s="14"/>
      <c r="AF854" s="14"/>
      <c r="AG854" s="14"/>
      <c r="AH854" s="14"/>
      <c r="AI854" s="10" t="n">
        <f aca="false">+H854-I854</f>
        <v>0</v>
      </c>
      <c r="AJ854" s="139" t="n">
        <f aca="false">+I854/H854</f>
        <v>1</v>
      </c>
      <c r="AK854" s="140" t="n">
        <f aca="false">IF(AB854&gt;=1,H854-I854,"on going")</f>
        <v>0</v>
      </c>
      <c r="AL854" s="2"/>
      <c r="AM854" s="142"/>
      <c r="AN854" s="142"/>
      <c r="AO854" s="141"/>
      <c r="AP854" s="142"/>
      <c r="AQ854" s="142"/>
      <c r="AR854" s="141"/>
      <c r="AS854" s="142"/>
      <c r="AT854" s="142"/>
      <c r="AU854" s="141"/>
      <c r="AV854" s="141"/>
      <c r="AW854" s="141"/>
      <c r="AX854" s="141"/>
      <c r="AY854" s="14"/>
      <c r="AZ854" s="14"/>
      <c r="BA854" s="13" t="str">
        <f aca="false">IF(I854=0,"NSP","Exe")</f>
        <v>Exe</v>
      </c>
      <c r="BB854" s="6" t="s">
        <v>253</v>
      </c>
      <c r="BC854" s="20"/>
      <c r="BD854" s="14"/>
    </row>
    <row collapsed="false" customFormat="false" customHeight="false" hidden="false" ht="15" outlineLevel="0" r="855">
      <c r="B855" s="6" t="s">
        <v>39</v>
      </c>
      <c r="C855" s="6" t="e">
        <f aca="false">IF(B855&lt;&gt;B854,VLOOKUP(B855,#REF!!$A$1:$B$21,2)*1000+1,C854+1)</f>
        <v>#REF!</v>
      </c>
      <c r="D855" s="6" t="s">
        <v>250</v>
      </c>
      <c r="E855" s="6" t="s">
        <v>7168</v>
      </c>
      <c r="F855" s="8" t="s">
        <v>7169</v>
      </c>
      <c r="G855" s="17" t="n">
        <v>11.36</v>
      </c>
      <c r="H855" s="17" t="n">
        <v>9.5</v>
      </c>
      <c r="I855" s="15" t="n">
        <v>8.91</v>
      </c>
      <c r="J855" s="138" t="n">
        <v>277</v>
      </c>
      <c r="K855" s="6" t="s">
        <v>5367</v>
      </c>
      <c r="L855" s="6" t="n">
        <v>1</v>
      </c>
      <c r="M855" s="20"/>
      <c r="N855" s="14"/>
      <c r="O855" s="14"/>
      <c r="P855" s="14"/>
      <c r="Q855" s="14"/>
      <c r="R855" s="14"/>
      <c r="S855" s="14"/>
      <c r="T855" s="14"/>
      <c r="U855" s="14"/>
      <c r="V855" s="14"/>
      <c r="W855" s="14"/>
      <c r="X855" s="14"/>
      <c r="Y855" s="14"/>
      <c r="Z855" s="14"/>
      <c r="AA855" s="14"/>
      <c r="AB855" s="6" t="n">
        <v>1</v>
      </c>
      <c r="AC855" s="6" t="s">
        <v>286</v>
      </c>
      <c r="AD855" s="6" t="s">
        <v>5728</v>
      </c>
      <c r="AE855" s="14"/>
      <c r="AF855" s="14"/>
      <c r="AG855" s="14"/>
      <c r="AH855" s="14"/>
      <c r="AI855" s="10" t="n">
        <f aca="false">+H855-I855</f>
        <v>0.59</v>
      </c>
      <c r="AJ855" s="139" t="n">
        <f aca="false">+I855/H855</f>
        <v>0.937894736842105</v>
      </c>
      <c r="AK855" s="140" t="n">
        <f aca="false">IF(AB855&gt;=1,H855-I855,"on going")</f>
        <v>0.59</v>
      </c>
      <c r="AL855" s="2"/>
      <c r="AM855" s="142"/>
      <c r="AN855" s="142"/>
      <c r="AO855" s="141"/>
      <c r="AP855" s="142"/>
      <c r="AQ855" s="142"/>
      <c r="AR855" s="141"/>
      <c r="AS855" s="142"/>
      <c r="AT855" s="142"/>
      <c r="AU855" s="141"/>
      <c r="AV855" s="141"/>
      <c r="AW855" s="141"/>
      <c r="AX855" s="141"/>
      <c r="AY855" s="14"/>
      <c r="AZ855" s="14"/>
      <c r="BA855" s="13" t="str">
        <f aca="false">IF(I855=0,"NSP","Exe")</f>
        <v>Exe</v>
      </c>
      <c r="BB855" s="6" t="s">
        <v>253</v>
      </c>
      <c r="BC855" s="20"/>
      <c r="BD855" s="14"/>
    </row>
    <row collapsed="false" customFormat="false" customHeight="false" hidden="false" ht="15" outlineLevel="0" r="856">
      <c r="B856" s="6" t="s">
        <v>39</v>
      </c>
      <c r="C856" s="6" t="e">
        <f aca="false">IF(B856&lt;&gt;B855,VLOOKUP(B856,#REF!!$A$1:$B$21,2)*1000+1,C855+1)</f>
        <v>#REF!</v>
      </c>
      <c r="D856" s="6" t="s">
        <v>250</v>
      </c>
      <c r="E856" s="6" t="s">
        <v>7170</v>
      </c>
      <c r="F856" s="8" t="s">
        <v>7171</v>
      </c>
      <c r="G856" s="17" t="n">
        <v>15.36</v>
      </c>
      <c r="H856" s="17" t="n">
        <v>12.84</v>
      </c>
      <c r="I856" s="15" t="n">
        <v>12.84</v>
      </c>
      <c r="J856" s="138" t="n">
        <v>236</v>
      </c>
      <c r="K856" s="6" t="s">
        <v>5367</v>
      </c>
      <c r="L856" s="6" t="n">
        <v>1</v>
      </c>
      <c r="M856" s="20"/>
      <c r="N856" s="14"/>
      <c r="O856" s="14"/>
      <c r="P856" s="14"/>
      <c r="Q856" s="14"/>
      <c r="R856" s="14"/>
      <c r="S856" s="14"/>
      <c r="T856" s="14"/>
      <c r="U856" s="14"/>
      <c r="V856" s="14"/>
      <c r="W856" s="14"/>
      <c r="X856" s="14"/>
      <c r="Y856" s="14"/>
      <c r="Z856" s="14"/>
      <c r="AA856" s="14"/>
      <c r="AB856" s="6" t="n">
        <v>1</v>
      </c>
      <c r="AC856" s="6" t="s">
        <v>286</v>
      </c>
      <c r="AD856" s="6" t="s">
        <v>5728</v>
      </c>
      <c r="AE856" s="14"/>
      <c r="AF856" s="14"/>
      <c r="AG856" s="14"/>
      <c r="AH856" s="14"/>
      <c r="AI856" s="10" t="n">
        <f aca="false">+H856-I856</f>
        <v>0</v>
      </c>
      <c r="AJ856" s="139" t="n">
        <f aca="false">+I856/H856</f>
        <v>1</v>
      </c>
      <c r="AK856" s="140" t="n">
        <f aca="false">IF(AB856&gt;=1,H856-I856,"on going")</f>
        <v>0</v>
      </c>
      <c r="AL856" s="2"/>
      <c r="AM856" s="142"/>
      <c r="AN856" s="142"/>
      <c r="AO856" s="141"/>
      <c r="AP856" s="142"/>
      <c r="AQ856" s="142"/>
      <c r="AR856" s="141"/>
      <c r="AS856" s="142"/>
      <c r="AT856" s="142"/>
      <c r="AU856" s="141"/>
      <c r="AV856" s="141"/>
      <c r="AW856" s="141"/>
      <c r="AX856" s="141"/>
      <c r="AY856" s="14"/>
      <c r="AZ856" s="14"/>
      <c r="BA856" s="13" t="str">
        <f aca="false">IF(I856=0,"NSP","Exe")</f>
        <v>Exe</v>
      </c>
      <c r="BB856" s="6" t="s">
        <v>253</v>
      </c>
      <c r="BC856" s="20"/>
      <c r="BD856" s="14"/>
    </row>
    <row collapsed="false" customFormat="false" customHeight="false" hidden="false" ht="15" outlineLevel="0" r="857">
      <c r="B857" s="6" t="s">
        <v>54</v>
      </c>
      <c r="C857" s="6" t="e">
        <f aca="false">IF(B857&lt;&gt;B856,VLOOKUP(B857,#REF!!$A$1:$B$21,2)*1000+1,C856+1)</f>
        <v>#REF!</v>
      </c>
      <c r="D857" s="6" t="s">
        <v>250</v>
      </c>
      <c r="E857" s="6" t="s">
        <v>7172</v>
      </c>
      <c r="F857" s="8" t="s">
        <v>7173</v>
      </c>
      <c r="G857" s="17" t="n">
        <v>18.49</v>
      </c>
      <c r="H857" s="17" t="n">
        <v>15.46</v>
      </c>
      <c r="I857" s="15" t="n">
        <v>0</v>
      </c>
      <c r="J857" s="138" t="n">
        <v>182</v>
      </c>
      <c r="K857" s="6" t="s">
        <v>5367</v>
      </c>
      <c r="L857" s="143" t="s">
        <v>5398</v>
      </c>
      <c r="M857" s="20"/>
      <c r="N857" s="14"/>
      <c r="O857" s="14"/>
      <c r="P857" s="14"/>
      <c r="Q857" s="14"/>
      <c r="R857" s="14"/>
      <c r="S857" s="14"/>
      <c r="T857" s="14"/>
      <c r="U857" s="14"/>
      <c r="V857" s="14"/>
      <c r="W857" s="14"/>
      <c r="X857" s="14"/>
      <c r="Y857" s="14"/>
      <c r="Z857" s="14"/>
      <c r="AA857" s="14"/>
      <c r="AB857" s="6"/>
      <c r="AC857" s="6" t="s">
        <v>286</v>
      </c>
      <c r="AD857" s="6" t="s">
        <v>5728</v>
      </c>
      <c r="AE857" s="14"/>
      <c r="AF857" s="14"/>
      <c r="AG857" s="14"/>
      <c r="AH857" s="14"/>
      <c r="AI857" s="10" t="n">
        <f aca="false">+H857-I857</f>
        <v>15.46</v>
      </c>
      <c r="AJ857" s="139" t="n">
        <f aca="false">+I857/H857</f>
        <v>0</v>
      </c>
      <c r="AK857" s="140" t="n">
        <f aca="false">IF(AB857&gt;=1,H857-I857,"on going")</f>
        <v>0</v>
      </c>
      <c r="AL857" s="2"/>
      <c r="AM857" s="142"/>
      <c r="AN857" s="142"/>
      <c r="AO857" s="141"/>
      <c r="AP857" s="142"/>
      <c r="AQ857" s="142"/>
      <c r="AR857" s="141"/>
      <c r="AS857" s="150"/>
      <c r="AT857" s="150"/>
      <c r="AU857" s="142"/>
      <c r="AV857" s="150"/>
      <c r="AW857" s="150"/>
      <c r="AX857" s="150"/>
      <c r="AY857" s="14"/>
      <c r="AZ857" s="14"/>
      <c r="BA857" s="13" t="str">
        <f aca="false">IF(I857=0,"NSP","Exe")</f>
        <v>NSP</v>
      </c>
      <c r="BB857" s="6" t="s">
        <v>253</v>
      </c>
      <c r="BC857" s="20"/>
      <c r="BD857" s="14"/>
    </row>
    <row collapsed="false" customFormat="false" customHeight="false" hidden="false" ht="15" outlineLevel="0" r="858">
      <c r="B858" s="6" t="s">
        <v>54</v>
      </c>
      <c r="C858" s="6" t="e">
        <f aca="false">IF(B858&lt;&gt;B857,VLOOKUP(B858,#REF!!$A$1:$B$21,2)*1000+1,C857+1)</f>
        <v>#REF!</v>
      </c>
      <c r="D858" s="6" t="s">
        <v>250</v>
      </c>
      <c r="E858" s="6" t="s">
        <v>7174</v>
      </c>
      <c r="F858" s="8" t="s">
        <v>7175</v>
      </c>
      <c r="G858" s="17" t="n">
        <v>20.92</v>
      </c>
      <c r="H858" s="17" t="n">
        <v>17.49</v>
      </c>
      <c r="I858" s="15" t="n">
        <v>8.48</v>
      </c>
      <c r="J858" s="138" t="n">
        <v>129</v>
      </c>
      <c r="K858" s="6" t="s">
        <v>5367</v>
      </c>
      <c r="L858" s="6" t="n">
        <v>1</v>
      </c>
      <c r="M858" s="20"/>
      <c r="N858" s="14"/>
      <c r="O858" s="14"/>
      <c r="P858" s="14"/>
      <c r="Q858" s="14"/>
      <c r="R858" s="14"/>
      <c r="S858" s="14"/>
      <c r="T858" s="14"/>
      <c r="U858" s="14"/>
      <c r="V858" s="14"/>
      <c r="W858" s="14"/>
      <c r="X858" s="14"/>
      <c r="Y858" s="14"/>
      <c r="Z858" s="14"/>
      <c r="AA858" s="14"/>
      <c r="AB858" s="6" t="n">
        <v>1</v>
      </c>
      <c r="AC858" s="6" t="s">
        <v>286</v>
      </c>
      <c r="AD858" s="6" t="s">
        <v>5728</v>
      </c>
      <c r="AE858" s="14"/>
      <c r="AF858" s="14"/>
      <c r="AG858" s="14"/>
      <c r="AH858" s="14"/>
      <c r="AI858" s="10" t="n">
        <f aca="false">+H858-I858</f>
        <v>9.01</v>
      </c>
      <c r="AJ858" s="139" t="n">
        <f aca="false">+I858/H858</f>
        <v>0.484848484848485</v>
      </c>
      <c r="AK858" s="140" t="n">
        <f aca="false">IF(AB858&gt;=1,H858-I858,"on going")</f>
        <v>9.01</v>
      </c>
      <c r="AL858" s="2"/>
      <c r="AM858" s="142"/>
      <c r="AN858" s="142"/>
      <c r="AO858" s="141"/>
      <c r="AP858" s="142"/>
      <c r="AQ858" s="142"/>
      <c r="AR858" s="142"/>
      <c r="AS858" s="150"/>
      <c r="AT858" s="150"/>
      <c r="AU858" s="142"/>
      <c r="AV858" s="150"/>
      <c r="AW858" s="150"/>
      <c r="AX858" s="150"/>
      <c r="AY858" s="14"/>
      <c r="AZ858" s="14"/>
      <c r="BA858" s="13" t="str">
        <f aca="false">IF(I858=0,"NSP","Exe")</f>
        <v>Exe</v>
      </c>
      <c r="BB858" s="6" t="s">
        <v>253</v>
      </c>
      <c r="BC858" s="20"/>
      <c r="BD858" s="14"/>
    </row>
    <row collapsed="false" customFormat="false" customHeight="false" hidden="false" ht="15" outlineLevel="0" r="859">
      <c r="B859" s="6" t="s">
        <v>39</v>
      </c>
      <c r="C859" s="6" t="e">
        <f aca="false">IF(B859&lt;&gt;B858,VLOOKUP(B859,#REF!!$A$1:$B$21,2)*1000+1,C858+1)</f>
        <v>#REF!</v>
      </c>
      <c r="D859" s="6" t="s">
        <v>250</v>
      </c>
      <c r="E859" s="6" t="s">
        <v>345</v>
      </c>
      <c r="F859" s="8" t="s">
        <v>346</v>
      </c>
      <c r="G859" s="17" t="n">
        <v>20.28</v>
      </c>
      <c r="H859" s="17" t="n">
        <v>16.96</v>
      </c>
      <c r="I859" s="15" t="n">
        <v>13.53</v>
      </c>
      <c r="J859" s="138" t="n">
        <v>269</v>
      </c>
      <c r="K859" s="6" t="s">
        <v>5367</v>
      </c>
      <c r="L859" s="6" t="n">
        <v>1</v>
      </c>
      <c r="M859" s="20"/>
      <c r="N859" s="14"/>
      <c r="O859" s="14"/>
      <c r="P859" s="14"/>
      <c r="Q859" s="14"/>
      <c r="R859" s="14"/>
      <c r="S859" s="14"/>
      <c r="T859" s="14"/>
      <c r="U859" s="14"/>
      <c r="V859" s="14"/>
      <c r="W859" s="14"/>
      <c r="X859" s="14"/>
      <c r="Y859" s="14"/>
      <c r="Z859" s="14"/>
      <c r="AA859" s="14"/>
      <c r="AB859" s="6"/>
      <c r="AC859" s="6" t="s">
        <v>286</v>
      </c>
      <c r="AD859" s="6" t="s">
        <v>5728</v>
      </c>
      <c r="AE859" s="14"/>
      <c r="AF859" s="14"/>
      <c r="AG859" s="14"/>
      <c r="AH859" s="14"/>
      <c r="AI859" s="10" t="n">
        <f aca="false">+H859-I859</f>
        <v>3.43</v>
      </c>
      <c r="AJ859" s="139" t="n">
        <f aca="false">+I859/H859</f>
        <v>0.797759433962264</v>
      </c>
      <c r="AK859" s="140" t="n">
        <f aca="false">IF(AB859&gt;=1,H859-I859,"on going")</f>
        <v>0</v>
      </c>
      <c r="AL859" s="2"/>
      <c r="AM859" s="142"/>
      <c r="AN859" s="142"/>
      <c r="AO859" s="141"/>
      <c r="AP859" s="142"/>
      <c r="AQ859" s="142"/>
      <c r="AR859" s="141"/>
      <c r="AS859" s="142"/>
      <c r="AT859" s="142"/>
      <c r="AU859" s="141"/>
      <c r="AV859" s="141"/>
      <c r="AW859" s="141"/>
      <c r="AX859" s="141"/>
      <c r="AY859" s="14"/>
      <c r="AZ859" s="14"/>
      <c r="BA859" s="13" t="str">
        <f aca="false">IF(I859=0,"NSP","Exe")</f>
        <v>Exe</v>
      </c>
      <c r="BB859" s="6" t="s">
        <v>253</v>
      </c>
      <c r="BC859" s="20"/>
      <c r="BD859" s="14"/>
    </row>
    <row collapsed="false" customFormat="false" customHeight="false" hidden="false" ht="15" outlineLevel="0" r="860">
      <c r="B860" s="6" t="s">
        <v>39</v>
      </c>
      <c r="C860" s="6" t="e">
        <f aca="false">IF(B860&lt;&gt;B859,VLOOKUP(B860,#REF!!$A$1:$B$21,2)*1000+1,C859+1)</f>
        <v>#REF!</v>
      </c>
      <c r="D860" s="6" t="s">
        <v>250</v>
      </c>
      <c r="E860" s="6" t="s">
        <v>7176</v>
      </c>
      <c r="F860" s="8" t="s">
        <v>7177</v>
      </c>
      <c r="G860" s="17" t="n">
        <v>14.84</v>
      </c>
      <c r="H860" s="17" t="n">
        <v>12.41</v>
      </c>
      <c r="I860" s="15" t="n">
        <v>8.87</v>
      </c>
      <c r="J860" s="138" t="n">
        <v>144</v>
      </c>
      <c r="K860" s="6" t="s">
        <v>5367</v>
      </c>
      <c r="L860" s="6" t="n">
        <v>1</v>
      </c>
      <c r="M860" s="20"/>
      <c r="N860" s="14"/>
      <c r="O860" s="14"/>
      <c r="P860" s="14"/>
      <c r="Q860" s="14"/>
      <c r="R860" s="14"/>
      <c r="S860" s="14"/>
      <c r="T860" s="14"/>
      <c r="U860" s="14"/>
      <c r="V860" s="14"/>
      <c r="W860" s="14"/>
      <c r="X860" s="14"/>
      <c r="Y860" s="14"/>
      <c r="Z860" s="14"/>
      <c r="AA860" s="14"/>
      <c r="AB860" s="6" t="n">
        <v>1</v>
      </c>
      <c r="AC860" s="6" t="s">
        <v>286</v>
      </c>
      <c r="AD860" s="6" t="s">
        <v>5728</v>
      </c>
      <c r="AE860" s="14"/>
      <c r="AF860" s="14"/>
      <c r="AG860" s="14"/>
      <c r="AH860" s="14"/>
      <c r="AI860" s="10" t="n">
        <f aca="false">+H860-I860</f>
        <v>3.54</v>
      </c>
      <c r="AJ860" s="139" t="n">
        <f aca="false">+I860/H860</f>
        <v>0.714746172441579</v>
      </c>
      <c r="AK860" s="140" t="n">
        <f aca="false">IF(AB860&gt;=1,H860-I860,"on going")</f>
        <v>3.54</v>
      </c>
      <c r="AL860" s="2"/>
      <c r="AM860" s="142"/>
      <c r="AN860" s="142"/>
      <c r="AO860" s="141"/>
      <c r="AP860" s="142"/>
      <c r="AQ860" s="142"/>
      <c r="AR860" s="141"/>
      <c r="AS860" s="142"/>
      <c r="AT860" s="142"/>
      <c r="AU860" s="141"/>
      <c r="AV860" s="141"/>
      <c r="AW860" s="141"/>
      <c r="AX860" s="141"/>
      <c r="AY860" s="14"/>
      <c r="AZ860" s="14"/>
      <c r="BA860" s="13" t="str">
        <f aca="false">IF(I860=0,"NSP","Exe")</f>
        <v>Exe</v>
      </c>
      <c r="BB860" s="6" t="s">
        <v>253</v>
      </c>
      <c r="BC860" s="20"/>
      <c r="BD860" s="14"/>
    </row>
    <row collapsed="false" customFormat="false" customHeight="false" hidden="false" ht="15" outlineLevel="0" r="861">
      <c r="B861" s="6" t="s">
        <v>39</v>
      </c>
      <c r="C861" s="6" t="e">
        <f aca="false">IF(B861&lt;&gt;B860,VLOOKUP(B861,#REF!!$A$1:$B$21,2)*1000+1,C860+1)</f>
        <v>#REF!</v>
      </c>
      <c r="D861" s="6" t="s">
        <v>250</v>
      </c>
      <c r="E861" s="6" t="s">
        <v>7178</v>
      </c>
      <c r="F861" s="8" t="s">
        <v>7179</v>
      </c>
      <c r="G861" s="17" t="n">
        <v>29.68</v>
      </c>
      <c r="H861" s="17" t="n">
        <v>24.81</v>
      </c>
      <c r="I861" s="15" t="n">
        <v>21.34</v>
      </c>
      <c r="J861" s="138" t="n">
        <v>142</v>
      </c>
      <c r="K861" s="6" t="s">
        <v>5367</v>
      </c>
      <c r="L861" s="6" t="n">
        <v>1</v>
      </c>
      <c r="M861" s="20"/>
      <c r="N861" s="14"/>
      <c r="O861" s="14"/>
      <c r="P861" s="14"/>
      <c r="Q861" s="14"/>
      <c r="R861" s="14"/>
      <c r="S861" s="14"/>
      <c r="T861" s="14"/>
      <c r="U861" s="14"/>
      <c r="V861" s="14"/>
      <c r="W861" s="14"/>
      <c r="X861" s="14"/>
      <c r="Y861" s="14"/>
      <c r="Z861" s="14"/>
      <c r="AA861" s="14"/>
      <c r="AB861" s="6" t="n">
        <v>1</v>
      </c>
      <c r="AC861" s="6" t="s">
        <v>286</v>
      </c>
      <c r="AD861" s="6" t="s">
        <v>5728</v>
      </c>
      <c r="AE861" s="14"/>
      <c r="AF861" s="14"/>
      <c r="AG861" s="14"/>
      <c r="AH861" s="14"/>
      <c r="AI861" s="10" t="n">
        <f aca="false">+H861-I861</f>
        <v>3.47</v>
      </c>
      <c r="AJ861" s="139" t="n">
        <f aca="false">+I861/H861</f>
        <v>0.860137041515518</v>
      </c>
      <c r="AK861" s="140" t="n">
        <f aca="false">IF(AB861&gt;=1,H861-I861,"on going")</f>
        <v>3.47</v>
      </c>
      <c r="AL861" s="2"/>
      <c r="AM861" s="142"/>
      <c r="AN861" s="142"/>
      <c r="AO861" s="141"/>
      <c r="AP861" s="142"/>
      <c r="AQ861" s="142"/>
      <c r="AR861" s="141"/>
      <c r="AS861" s="142"/>
      <c r="AT861" s="142"/>
      <c r="AU861" s="141"/>
      <c r="AV861" s="141"/>
      <c r="AW861" s="141"/>
      <c r="AX861" s="141"/>
      <c r="AY861" s="14"/>
      <c r="AZ861" s="14"/>
      <c r="BA861" s="13" t="str">
        <f aca="false">IF(I861=0,"NSP","Exe")</f>
        <v>Exe</v>
      </c>
      <c r="BB861" s="6" t="s">
        <v>253</v>
      </c>
      <c r="BC861" s="20"/>
      <c r="BD861" s="14"/>
    </row>
    <row collapsed="false" customFormat="false" customHeight="false" hidden="false" ht="15" outlineLevel="0" r="862">
      <c r="B862" s="6" t="s">
        <v>39</v>
      </c>
      <c r="C862" s="6" t="e">
        <f aca="false">IF(B862&lt;&gt;B861,VLOOKUP(B862,#REF!!$A$1:$B$21,2)*1000+1,C861+1)</f>
        <v>#REF!</v>
      </c>
      <c r="D862" s="6" t="s">
        <v>250</v>
      </c>
      <c r="E862" s="6" t="s">
        <v>287</v>
      </c>
      <c r="F862" s="8" t="s">
        <v>288</v>
      </c>
      <c r="G862" s="17" t="n">
        <v>19.47</v>
      </c>
      <c r="H862" s="17" t="n">
        <v>16.27</v>
      </c>
      <c r="I862" s="15" t="n">
        <v>0.07</v>
      </c>
      <c r="J862" s="138" t="n">
        <v>140</v>
      </c>
      <c r="K862" s="6" t="s">
        <v>5367</v>
      </c>
      <c r="L862" s="6" t="n">
        <v>1</v>
      </c>
      <c r="M862" s="20"/>
      <c r="N862" s="14"/>
      <c r="O862" s="14"/>
      <c r="P862" s="14"/>
      <c r="Q862" s="14"/>
      <c r="R862" s="14"/>
      <c r="S862" s="14"/>
      <c r="T862" s="14"/>
      <c r="U862" s="14"/>
      <c r="V862" s="14"/>
      <c r="W862" s="14"/>
      <c r="X862" s="14"/>
      <c r="Y862" s="14"/>
      <c r="Z862" s="14"/>
      <c r="AA862" s="14"/>
      <c r="AB862" s="6"/>
      <c r="AC862" s="6" t="s">
        <v>286</v>
      </c>
      <c r="AD862" s="6" t="s">
        <v>5728</v>
      </c>
      <c r="AE862" s="14"/>
      <c r="AF862" s="14"/>
      <c r="AG862" s="14"/>
      <c r="AH862" s="14"/>
      <c r="AI862" s="10" t="n">
        <f aca="false">+H862-I862</f>
        <v>16.2</v>
      </c>
      <c r="AJ862" s="139" t="n">
        <f aca="false">+I862/H862</f>
        <v>0.00430239704978488</v>
      </c>
      <c r="AK862" s="140" t="n">
        <f aca="false">IF(AB862&gt;=1,H862-I862,"on going")</f>
        <v>0</v>
      </c>
      <c r="AL862" s="2"/>
      <c r="AM862" s="142"/>
      <c r="AN862" s="142"/>
      <c r="AO862" s="141"/>
      <c r="AP862" s="142"/>
      <c r="AQ862" s="142"/>
      <c r="AR862" s="141"/>
      <c r="AS862" s="142"/>
      <c r="AT862" s="142"/>
      <c r="AU862" s="141"/>
      <c r="AV862" s="141"/>
      <c r="AW862" s="141"/>
      <c r="AX862" s="141"/>
      <c r="AY862" s="14"/>
      <c r="AZ862" s="14"/>
      <c r="BA862" s="13" t="str">
        <f aca="false">IF(I862=0,"NSP","Exe")</f>
        <v>Exe</v>
      </c>
      <c r="BB862" s="6" t="s">
        <v>253</v>
      </c>
      <c r="BC862" s="20"/>
      <c r="BD862" s="14"/>
    </row>
    <row collapsed="false" customFormat="false" customHeight="false" hidden="false" ht="15" outlineLevel="0" r="863">
      <c r="B863" s="6" t="s">
        <v>39</v>
      </c>
      <c r="C863" s="6" t="e">
        <f aca="false">IF(B863&lt;&gt;B862,VLOOKUP(B863,#REF!!$A$1:$B$21,2)*1000+1,C862+1)</f>
        <v>#REF!</v>
      </c>
      <c r="D863" s="6" t="s">
        <v>250</v>
      </c>
      <c r="E863" s="6" t="s">
        <v>7180</v>
      </c>
      <c r="F863" s="8" t="s">
        <v>7181</v>
      </c>
      <c r="G863" s="17" t="n">
        <v>33.12</v>
      </c>
      <c r="H863" s="17" t="n">
        <v>27.69</v>
      </c>
      <c r="I863" s="15" t="n">
        <v>0</v>
      </c>
      <c r="J863" s="138" t="n">
        <v>238</v>
      </c>
      <c r="K863" s="6" t="s">
        <v>5367</v>
      </c>
      <c r="L863" s="143" t="s">
        <v>5398</v>
      </c>
      <c r="M863" s="20"/>
      <c r="N863" s="14"/>
      <c r="O863" s="14"/>
      <c r="P863" s="14"/>
      <c r="Q863" s="14"/>
      <c r="R863" s="14"/>
      <c r="S863" s="14"/>
      <c r="T863" s="14"/>
      <c r="U863" s="14"/>
      <c r="V863" s="14"/>
      <c r="W863" s="14"/>
      <c r="X863" s="14"/>
      <c r="Y863" s="14"/>
      <c r="Z863" s="14"/>
      <c r="AA863" s="14"/>
      <c r="AB863" s="6"/>
      <c r="AC863" s="6" t="s">
        <v>286</v>
      </c>
      <c r="AD863" s="6" t="s">
        <v>5728</v>
      </c>
      <c r="AE863" s="14"/>
      <c r="AF863" s="14"/>
      <c r="AG863" s="14"/>
      <c r="AH863" s="14"/>
      <c r="AI863" s="10" t="n">
        <f aca="false">+H863-I863</f>
        <v>27.69</v>
      </c>
      <c r="AJ863" s="139" t="n">
        <f aca="false">+I863/H863</f>
        <v>0</v>
      </c>
      <c r="AK863" s="140" t="n">
        <f aca="false">IF(AB863&gt;=1,H863-I863,"on going")</f>
        <v>0</v>
      </c>
      <c r="AL863" s="2"/>
      <c r="AM863" s="142"/>
      <c r="AN863" s="142"/>
      <c r="AO863" s="141"/>
      <c r="AP863" s="142"/>
      <c r="AQ863" s="142"/>
      <c r="AR863" s="141"/>
      <c r="AS863" s="142"/>
      <c r="AT863" s="142"/>
      <c r="AU863" s="141"/>
      <c r="AV863" s="141"/>
      <c r="AW863" s="141"/>
      <c r="AX863" s="142"/>
      <c r="AY863" s="14"/>
      <c r="AZ863" s="14"/>
      <c r="BA863" s="13" t="str">
        <f aca="false">IF(I863=0,"NSP","Exe")</f>
        <v>NSP</v>
      </c>
      <c r="BB863" s="6" t="s">
        <v>253</v>
      </c>
      <c r="BC863" s="20"/>
      <c r="BD863" s="14"/>
    </row>
    <row collapsed="false" customFormat="false" customHeight="false" hidden="false" ht="15" outlineLevel="0" r="864">
      <c r="B864" s="6" t="s">
        <v>39</v>
      </c>
      <c r="C864" s="6" t="e">
        <f aca="false">IF(B864&lt;&gt;B863,VLOOKUP(B864,#REF!!$A$1:$B$21,2)*1000+1,C863+1)</f>
        <v>#REF!</v>
      </c>
      <c r="D864" s="6" t="s">
        <v>250</v>
      </c>
      <c r="E864" s="6" t="s">
        <v>284</v>
      </c>
      <c r="F864" s="8" t="s">
        <v>285</v>
      </c>
      <c r="G864" s="17" t="n">
        <v>29.51</v>
      </c>
      <c r="H864" s="17" t="n">
        <v>24.67</v>
      </c>
      <c r="I864" s="15" t="n">
        <v>0.03</v>
      </c>
      <c r="J864" s="138" t="n">
        <v>212</v>
      </c>
      <c r="K864" s="6" t="s">
        <v>5367</v>
      </c>
      <c r="L864" s="6" t="n">
        <v>1</v>
      </c>
      <c r="M864" s="20"/>
      <c r="N864" s="14"/>
      <c r="O864" s="14"/>
      <c r="P864" s="14"/>
      <c r="Q864" s="14"/>
      <c r="R864" s="14"/>
      <c r="S864" s="14"/>
      <c r="T864" s="14"/>
      <c r="U864" s="14"/>
      <c r="V864" s="14"/>
      <c r="W864" s="14"/>
      <c r="X864" s="14"/>
      <c r="Y864" s="14"/>
      <c r="Z864" s="14"/>
      <c r="AA864" s="14"/>
      <c r="AB864" s="6"/>
      <c r="AC864" s="6" t="s">
        <v>286</v>
      </c>
      <c r="AD864" s="6" t="s">
        <v>5728</v>
      </c>
      <c r="AE864" s="14"/>
      <c r="AF864" s="14"/>
      <c r="AG864" s="14"/>
      <c r="AH864" s="14"/>
      <c r="AI864" s="10" t="n">
        <f aca="false">+H864-I864</f>
        <v>24.64</v>
      </c>
      <c r="AJ864" s="139" t="n">
        <f aca="false">+I864/H864</f>
        <v>0.00121605188488042</v>
      </c>
      <c r="AK864" s="140" t="n">
        <f aca="false">IF(AB864&gt;=1,H864-I864,"on going")</f>
        <v>0</v>
      </c>
      <c r="AL864" s="2"/>
      <c r="AM864" s="142"/>
      <c r="AN864" s="142"/>
      <c r="AO864" s="141"/>
      <c r="AP864" s="142"/>
      <c r="AQ864" s="142"/>
      <c r="AR864" s="141"/>
      <c r="AS864" s="142"/>
      <c r="AT864" s="142"/>
      <c r="AU864" s="141"/>
      <c r="AV864" s="141"/>
      <c r="AW864" s="141"/>
      <c r="AX864" s="142"/>
      <c r="AY864" s="14"/>
      <c r="AZ864" s="14"/>
      <c r="BA864" s="13" t="str">
        <f aca="false">IF(I864=0,"NSP","Exe")</f>
        <v>Exe</v>
      </c>
      <c r="BB864" s="6" t="s">
        <v>253</v>
      </c>
      <c r="BC864" s="20"/>
      <c r="BD864" s="14"/>
    </row>
    <row collapsed="false" customFormat="false" customHeight="false" hidden="false" ht="15" outlineLevel="0" r="865">
      <c r="B865" s="6" t="s">
        <v>39</v>
      </c>
      <c r="C865" s="6" t="e">
        <f aca="false">IF(B865&lt;&gt;B864,VLOOKUP(B865,#REF!!$A$1:$B$21,2)*1000+1,C864+1)</f>
        <v>#REF!</v>
      </c>
      <c r="D865" s="6" t="s">
        <v>250</v>
      </c>
      <c r="E865" s="6" t="s">
        <v>339</v>
      </c>
      <c r="F865" s="8" t="s">
        <v>340</v>
      </c>
      <c r="G865" s="17" t="n">
        <v>23.7</v>
      </c>
      <c r="H865" s="17" t="n">
        <v>19.82</v>
      </c>
      <c r="I865" s="15" t="n">
        <v>11.93</v>
      </c>
      <c r="J865" s="138" t="n">
        <v>158</v>
      </c>
      <c r="K865" s="6" t="s">
        <v>5367</v>
      </c>
      <c r="L865" s="6" t="n">
        <v>1</v>
      </c>
      <c r="M865" s="20"/>
      <c r="N865" s="14"/>
      <c r="O865" s="14"/>
      <c r="P865" s="14"/>
      <c r="Q865" s="14"/>
      <c r="R865" s="14"/>
      <c r="S865" s="14"/>
      <c r="T865" s="14"/>
      <c r="U865" s="14"/>
      <c r="V865" s="14"/>
      <c r="W865" s="14"/>
      <c r="X865" s="14"/>
      <c r="Y865" s="14"/>
      <c r="Z865" s="14"/>
      <c r="AA865" s="14"/>
      <c r="AB865" s="6"/>
      <c r="AC865" s="6" t="s">
        <v>286</v>
      </c>
      <c r="AD865" s="6" t="s">
        <v>5728</v>
      </c>
      <c r="AE865" s="14"/>
      <c r="AF865" s="14"/>
      <c r="AG865" s="14"/>
      <c r="AH865" s="14"/>
      <c r="AI865" s="10" t="n">
        <f aca="false">+H865-I865</f>
        <v>7.89</v>
      </c>
      <c r="AJ865" s="139" t="n">
        <f aca="false">+I865/H865</f>
        <v>0.601917255297679</v>
      </c>
      <c r="AK865" s="140" t="n">
        <f aca="false">IF(AB865&gt;=1,H865-I865,"on going")</f>
        <v>0</v>
      </c>
      <c r="AL865" s="2"/>
      <c r="AM865" s="142"/>
      <c r="AN865" s="142"/>
      <c r="AO865" s="141"/>
      <c r="AP865" s="142"/>
      <c r="AQ865" s="142"/>
      <c r="AR865" s="153"/>
      <c r="AS865" s="142"/>
      <c r="AT865" s="142"/>
      <c r="AU865" s="141"/>
      <c r="AV865" s="141"/>
      <c r="AW865" s="141"/>
      <c r="AX865" s="142"/>
      <c r="AY865" s="14"/>
      <c r="AZ865" s="14"/>
      <c r="BA865" s="13" t="str">
        <f aca="false">IF(I865=0,"NSP","Exe")</f>
        <v>Exe</v>
      </c>
      <c r="BB865" s="6" t="s">
        <v>253</v>
      </c>
      <c r="BC865" s="20"/>
      <c r="BD865" s="14"/>
    </row>
    <row collapsed="false" customFormat="false" customHeight="false" hidden="false" ht="15" outlineLevel="0" r="866">
      <c r="B866" s="6" t="s">
        <v>39</v>
      </c>
      <c r="C866" s="6" t="e">
        <f aca="false">IF(B866&lt;&gt;B865,VLOOKUP(B866,#REF!!$A$1:$B$21,2)*1000+1,C865+1)</f>
        <v>#REF!</v>
      </c>
      <c r="D866" s="6" t="s">
        <v>250</v>
      </c>
      <c r="E866" s="6" t="s">
        <v>7182</v>
      </c>
      <c r="F866" s="8" t="s">
        <v>7183</v>
      </c>
      <c r="G866" s="17" t="n">
        <v>24.49</v>
      </c>
      <c r="H866" s="17" t="n">
        <v>20.47</v>
      </c>
      <c r="I866" s="15" t="n">
        <v>14.8</v>
      </c>
      <c r="J866" s="138" t="n">
        <v>176</v>
      </c>
      <c r="K866" s="6" t="s">
        <v>5367</v>
      </c>
      <c r="L866" s="6" t="n">
        <v>1</v>
      </c>
      <c r="M866" s="20"/>
      <c r="N866" s="14"/>
      <c r="O866" s="14"/>
      <c r="P866" s="14"/>
      <c r="Q866" s="14"/>
      <c r="R866" s="14"/>
      <c r="S866" s="14"/>
      <c r="T866" s="14"/>
      <c r="U866" s="14"/>
      <c r="V866" s="14"/>
      <c r="W866" s="14"/>
      <c r="X866" s="14"/>
      <c r="Y866" s="14"/>
      <c r="Z866" s="14"/>
      <c r="AA866" s="14"/>
      <c r="AB866" s="6"/>
      <c r="AC866" s="6" t="s">
        <v>286</v>
      </c>
      <c r="AD866" s="6" t="s">
        <v>5728</v>
      </c>
      <c r="AE866" s="14"/>
      <c r="AF866" s="14"/>
      <c r="AG866" s="14"/>
      <c r="AH866" s="14"/>
      <c r="AI866" s="10" t="n">
        <f aca="false">+H866-I866</f>
        <v>5.67</v>
      </c>
      <c r="AJ866" s="139" t="n">
        <f aca="false">+I866/H866</f>
        <v>0.723009281875916</v>
      </c>
      <c r="AK866" s="140" t="n">
        <f aca="false">IF(AB866&gt;=1,H866-I866,"on going")</f>
        <v>0</v>
      </c>
      <c r="AL866" s="2"/>
      <c r="AM866" s="142"/>
      <c r="AN866" s="142"/>
      <c r="AO866" s="141"/>
      <c r="AP866" s="142"/>
      <c r="AQ866" s="142"/>
      <c r="AR866" s="141"/>
      <c r="AS866" s="142"/>
      <c r="AT866" s="142"/>
      <c r="AU866" s="141"/>
      <c r="AV866" s="141"/>
      <c r="AW866" s="141"/>
      <c r="AX866" s="150"/>
      <c r="AY866" s="14"/>
      <c r="AZ866" s="14"/>
      <c r="BA866" s="13" t="str">
        <f aca="false">IF(I866=0,"NSP","Exe")</f>
        <v>Exe</v>
      </c>
      <c r="BB866" s="6" t="s">
        <v>253</v>
      </c>
      <c r="BC866" s="20"/>
      <c r="BD866" s="14"/>
    </row>
    <row collapsed="false" customFormat="false" customHeight="false" hidden="false" ht="15" outlineLevel="0" r="867">
      <c r="B867" s="6" t="s">
        <v>39</v>
      </c>
      <c r="C867" s="6" t="e">
        <f aca="false">IF(B867&lt;&gt;B866,VLOOKUP(B867,#REF!!$A$1:$B$21,2)*1000+1,C866+1)</f>
        <v>#REF!</v>
      </c>
      <c r="D867" s="6" t="s">
        <v>250</v>
      </c>
      <c r="E867" s="6" t="s">
        <v>7184</v>
      </c>
      <c r="F867" s="8" t="s">
        <v>7185</v>
      </c>
      <c r="G867" s="17" t="n">
        <v>22.34</v>
      </c>
      <c r="H867" s="17" t="n">
        <v>18.68</v>
      </c>
      <c r="I867" s="15" t="n">
        <v>8.16</v>
      </c>
      <c r="J867" s="138" t="n">
        <v>160</v>
      </c>
      <c r="K867" s="6" t="s">
        <v>5367</v>
      </c>
      <c r="L867" s="6" t="n">
        <v>1</v>
      </c>
      <c r="M867" s="20"/>
      <c r="N867" s="14"/>
      <c r="O867" s="14"/>
      <c r="P867" s="14"/>
      <c r="Q867" s="14"/>
      <c r="R867" s="14"/>
      <c r="S867" s="14"/>
      <c r="T867" s="14"/>
      <c r="U867" s="14"/>
      <c r="V867" s="14"/>
      <c r="W867" s="14"/>
      <c r="X867" s="14"/>
      <c r="Y867" s="14"/>
      <c r="Z867" s="14"/>
      <c r="AA867" s="14"/>
      <c r="AB867" s="6" t="n">
        <v>1</v>
      </c>
      <c r="AC867" s="6" t="s">
        <v>286</v>
      </c>
      <c r="AD867" s="6" t="s">
        <v>5728</v>
      </c>
      <c r="AE867" s="14"/>
      <c r="AF867" s="14"/>
      <c r="AG867" s="14"/>
      <c r="AH867" s="14"/>
      <c r="AI867" s="10" t="n">
        <f aca="false">+H867-I867</f>
        <v>10.52</v>
      </c>
      <c r="AJ867" s="139" t="n">
        <f aca="false">+I867/H867</f>
        <v>0.436830835117773</v>
      </c>
      <c r="AK867" s="140" t="n">
        <f aca="false">IF(AB867&gt;=1,H867-I867,"on going")</f>
        <v>10.52</v>
      </c>
      <c r="AL867" s="2"/>
      <c r="AM867" s="142"/>
      <c r="AN867" s="142"/>
      <c r="AO867" s="141"/>
      <c r="AP867" s="142"/>
      <c r="AQ867" s="142"/>
      <c r="AR867" s="141"/>
      <c r="AS867" s="142"/>
      <c r="AT867" s="142"/>
      <c r="AU867" s="141"/>
      <c r="AV867" s="141"/>
      <c r="AW867" s="141"/>
      <c r="AX867" s="141"/>
      <c r="AY867" s="14"/>
      <c r="AZ867" s="14"/>
      <c r="BA867" s="13" t="str">
        <f aca="false">IF(I867=0,"NSP","Exe")</f>
        <v>Exe</v>
      </c>
      <c r="BB867" s="6" t="s">
        <v>253</v>
      </c>
      <c r="BC867" s="20"/>
      <c r="BD867" s="14"/>
    </row>
    <row collapsed="false" customFormat="false" customHeight="false" hidden="false" ht="15" outlineLevel="0" r="868">
      <c r="B868" s="6" t="s">
        <v>39</v>
      </c>
      <c r="C868" s="6" t="e">
        <f aca="false">IF(B868&lt;&gt;B867,VLOOKUP(B868,#REF!!$A$1:$B$21,2)*1000+1,C867+1)</f>
        <v>#REF!</v>
      </c>
      <c r="D868" s="6" t="s">
        <v>250</v>
      </c>
      <c r="E868" s="6" t="s">
        <v>7186</v>
      </c>
      <c r="F868" s="8" t="s">
        <v>7187</v>
      </c>
      <c r="G868" s="17" t="n">
        <v>20.09</v>
      </c>
      <c r="H868" s="17" t="n">
        <v>16.8</v>
      </c>
      <c r="I868" s="15" t="n">
        <v>12.43</v>
      </c>
      <c r="J868" s="138" t="n">
        <v>144</v>
      </c>
      <c r="K868" s="6" t="s">
        <v>5367</v>
      </c>
      <c r="L868" s="6" t="n">
        <v>1</v>
      </c>
      <c r="M868" s="20"/>
      <c r="N868" s="14"/>
      <c r="O868" s="14"/>
      <c r="P868" s="14"/>
      <c r="Q868" s="14"/>
      <c r="R868" s="14"/>
      <c r="S868" s="14"/>
      <c r="T868" s="14"/>
      <c r="U868" s="14"/>
      <c r="V868" s="14"/>
      <c r="W868" s="14"/>
      <c r="X868" s="14"/>
      <c r="Y868" s="14"/>
      <c r="Z868" s="14"/>
      <c r="AA868" s="14"/>
      <c r="AB868" s="6" t="n">
        <v>1</v>
      </c>
      <c r="AC868" s="6" t="s">
        <v>286</v>
      </c>
      <c r="AD868" s="6" t="s">
        <v>5728</v>
      </c>
      <c r="AE868" s="14"/>
      <c r="AF868" s="14"/>
      <c r="AG868" s="14"/>
      <c r="AH868" s="14"/>
      <c r="AI868" s="10" t="n">
        <f aca="false">+H868-I868</f>
        <v>4.37</v>
      </c>
      <c r="AJ868" s="139" t="n">
        <f aca="false">+I868/H868</f>
        <v>0.739880952380952</v>
      </c>
      <c r="AK868" s="140" t="n">
        <f aca="false">IF(AB868&gt;=1,H868-I868,"on going")</f>
        <v>4.37</v>
      </c>
      <c r="AL868" s="2"/>
      <c r="AM868" s="142"/>
      <c r="AN868" s="142"/>
      <c r="AO868" s="141"/>
      <c r="AP868" s="142"/>
      <c r="AQ868" s="142"/>
      <c r="AR868" s="141"/>
      <c r="AS868" s="142"/>
      <c r="AT868" s="142"/>
      <c r="AU868" s="141"/>
      <c r="AV868" s="141"/>
      <c r="AW868" s="141"/>
      <c r="AX868" s="141"/>
      <c r="AY868" s="14"/>
      <c r="AZ868" s="14"/>
      <c r="BA868" s="13" t="str">
        <f aca="false">IF(I868=0,"NSP","Exe")</f>
        <v>Exe</v>
      </c>
      <c r="BB868" s="6" t="s">
        <v>253</v>
      </c>
      <c r="BC868" s="20"/>
      <c r="BD868" s="14"/>
    </row>
    <row collapsed="false" customFormat="false" customHeight="false" hidden="false" ht="15" outlineLevel="0" r="869">
      <c r="B869" s="6" t="s">
        <v>39</v>
      </c>
      <c r="C869" s="6" t="e">
        <f aca="false">IF(B869&lt;&gt;B868,VLOOKUP(B869,#REF!!$A$1:$B$21,2)*1000+1,C868+1)</f>
        <v>#REF!</v>
      </c>
      <c r="D869" s="6" t="s">
        <v>250</v>
      </c>
      <c r="E869" s="6" t="s">
        <v>304</v>
      </c>
      <c r="F869" s="8" t="s">
        <v>305</v>
      </c>
      <c r="G869" s="17" t="n">
        <v>43.55</v>
      </c>
      <c r="H869" s="17" t="n">
        <v>36.4</v>
      </c>
      <c r="I869" s="15" t="n">
        <v>3.74</v>
      </c>
      <c r="J869" s="138" t="n">
        <v>275</v>
      </c>
      <c r="K869" s="6" t="s">
        <v>5367</v>
      </c>
      <c r="L869" s="6" t="n">
        <v>1</v>
      </c>
      <c r="M869" s="20"/>
      <c r="N869" s="14"/>
      <c r="O869" s="14"/>
      <c r="P869" s="14"/>
      <c r="Q869" s="14"/>
      <c r="R869" s="14"/>
      <c r="S869" s="14"/>
      <c r="T869" s="14"/>
      <c r="U869" s="14"/>
      <c r="V869" s="14"/>
      <c r="W869" s="14"/>
      <c r="X869" s="14"/>
      <c r="Y869" s="14"/>
      <c r="Z869" s="14"/>
      <c r="AA869" s="14"/>
      <c r="AB869" s="6"/>
      <c r="AC869" s="6" t="s">
        <v>286</v>
      </c>
      <c r="AD869" s="6" t="s">
        <v>5728</v>
      </c>
      <c r="AE869" s="14"/>
      <c r="AF869" s="14"/>
      <c r="AG869" s="14"/>
      <c r="AH869" s="14"/>
      <c r="AI869" s="10" t="n">
        <f aca="false">+H869-I869</f>
        <v>32.66</v>
      </c>
      <c r="AJ869" s="139" t="n">
        <f aca="false">+I869/H869</f>
        <v>0.102747252747253</v>
      </c>
      <c r="AK869" s="140" t="n">
        <f aca="false">IF(AB869&gt;=1,H869-I869,"on going")</f>
        <v>0</v>
      </c>
      <c r="AL869" s="2"/>
      <c r="AM869" s="142"/>
      <c r="AN869" s="142"/>
      <c r="AO869" s="141"/>
      <c r="AP869" s="142"/>
      <c r="AQ869" s="142"/>
      <c r="AR869" s="141"/>
      <c r="AS869" s="142"/>
      <c r="AT869" s="142"/>
      <c r="AU869" s="141"/>
      <c r="AV869" s="141"/>
      <c r="AW869" s="141"/>
      <c r="AX869" s="141"/>
      <c r="AY869" s="14"/>
      <c r="AZ869" s="14"/>
      <c r="BA869" s="13" t="str">
        <f aca="false">IF(I869=0,"NSP","Exe")</f>
        <v>Exe</v>
      </c>
      <c r="BB869" s="6" t="s">
        <v>253</v>
      </c>
      <c r="BC869" s="20"/>
      <c r="BD869" s="14"/>
    </row>
    <row collapsed="false" customFormat="false" customHeight="false" hidden="false" ht="15" outlineLevel="0" r="870">
      <c r="B870" s="6" t="s">
        <v>39</v>
      </c>
      <c r="C870" s="6" t="e">
        <f aca="false">IF(B870&lt;&gt;B869,VLOOKUP(B870,#REF!!$A$1:$B$21,2)*1000+1,C869+1)</f>
        <v>#REF!</v>
      </c>
      <c r="D870" s="6" t="s">
        <v>250</v>
      </c>
      <c r="E870" s="6" t="s">
        <v>7188</v>
      </c>
      <c r="F870" s="8" t="s">
        <v>7189</v>
      </c>
      <c r="G870" s="17" t="n">
        <v>20.02</v>
      </c>
      <c r="H870" s="17" t="n">
        <v>16.74</v>
      </c>
      <c r="I870" s="15" t="n">
        <v>16.74</v>
      </c>
      <c r="J870" s="138" t="n">
        <v>370</v>
      </c>
      <c r="K870" s="6" t="s">
        <v>5367</v>
      </c>
      <c r="L870" s="6" t="n">
        <v>1</v>
      </c>
      <c r="M870" s="20"/>
      <c r="N870" s="14"/>
      <c r="O870" s="14"/>
      <c r="P870" s="14"/>
      <c r="Q870" s="14"/>
      <c r="R870" s="14"/>
      <c r="S870" s="14"/>
      <c r="T870" s="14"/>
      <c r="U870" s="14"/>
      <c r="V870" s="14"/>
      <c r="W870" s="14"/>
      <c r="X870" s="14"/>
      <c r="Y870" s="14"/>
      <c r="Z870" s="14"/>
      <c r="AA870" s="14"/>
      <c r="AB870" s="6" t="n">
        <v>1</v>
      </c>
      <c r="AC870" s="6" t="s">
        <v>286</v>
      </c>
      <c r="AD870" s="6" t="s">
        <v>5728</v>
      </c>
      <c r="AE870" s="14"/>
      <c r="AF870" s="14"/>
      <c r="AG870" s="14"/>
      <c r="AH870" s="14"/>
      <c r="AI870" s="10" t="n">
        <f aca="false">+H870-I870</f>
        <v>0</v>
      </c>
      <c r="AJ870" s="139" t="n">
        <f aca="false">+I870/H870</f>
        <v>1</v>
      </c>
      <c r="AK870" s="140" t="n">
        <f aca="false">IF(AB870&gt;=1,H870-I870,"on going")</f>
        <v>0</v>
      </c>
      <c r="AL870" s="2"/>
      <c r="AM870" s="142"/>
      <c r="AN870" s="142"/>
      <c r="AO870" s="141"/>
      <c r="AP870" s="142"/>
      <c r="AQ870" s="142"/>
      <c r="AR870" s="142"/>
      <c r="AS870" s="142"/>
      <c r="AT870" s="142"/>
      <c r="AU870" s="141"/>
      <c r="AV870" s="141"/>
      <c r="AW870" s="141"/>
      <c r="AX870" s="141"/>
      <c r="AY870" s="14"/>
      <c r="AZ870" s="14"/>
      <c r="BA870" s="13" t="str">
        <f aca="false">IF(I870=0,"NSP","Exe")</f>
        <v>Exe</v>
      </c>
      <c r="BB870" s="6" t="s">
        <v>253</v>
      </c>
      <c r="BC870" s="20"/>
      <c r="BD870" s="14"/>
    </row>
    <row collapsed="false" customFormat="false" customHeight="false" hidden="false" ht="15" outlineLevel="0" r="871">
      <c r="B871" s="6" t="s">
        <v>39</v>
      </c>
      <c r="C871" s="6" t="e">
        <f aca="false">IF(B871&lt;&gt;B870,VLOOKUP(B871,#REF!!$A$1:$B$21,2)*1000+1,C870+1)</f>
        <v>#REF!</v>
      </c>
      <c r="D871" s="6" t="s">
        <v>250</v>
      </c>
      <c r="E871" s="6" t="s">
        <v>372</v>
      </c>
      <c r="F871" s="8" t="s">
        <v>373</v>
      </c>
      <c r="G871" s="17" t="n">
        <v>41.94</v>
      </c>
      <c r="H871" s="17" t="n">
        <v>35.06</v>
      </c>
      <c r="I871" s="15" t="n">
        <v>31.55</v>
      </c>
      <c r="J871" s="138" t="n">
        <v>351</v>
      </c>
      <c r="K871" s="6" t="s">
        <v>5367</v>
      </c>
      <c r="L871" s="6" t="n">
        <v>1</v>
      </c>
      <c r="M871" s="20"/>
      <c r="N871" s="14"/>
      <c r="O871" s="14"/>
      <c r="P871" s="14"/>
      <c r="Q871" s="14"/>
      <c r="R871" s="14"/>
      <c r="S871" s="14"/>
      <c r="T871" s="14"/>
      <c r="U871" s="14"/>
      <c r="V871" s="14"/>
      <c r="W871" s="14"/>
      <c r="X871" s="14"/>
      <c r="Y871" s="14"/>
      <c r="Z871" s="14"/>
      <c r="AA871" s="14"/>
      <c r="AB871" s="6"/>
      <c r="AC871" s="6" t="s">
        <v>286</v>
      </c>
      <c r="AD871" s="6" t="s">
        <v>5728</v>
      </c>
      <c r="AE871" s="14"/>
      <c r="AF871" s="14"/>
      <c r="AG871" s="14"/>
      <c r="AH871" s="14"/>
      <c r="AI871" s="10" t="n">
        <f aca="false">+H871-I871</f>
        <v>3.51</v>
      </c>
      <c r="AJ871" s="139" t="n">
        <f aca="false">+I871/H871</f>
        <v>0.899885909868796</v>
      </c>
      <c r="AK871" s="140" t="n">
        <f aca="false">IF(AB871&gt;=1,H871-I871,"on going")</f>
        <v>0</v>
      </c>
      <c r="AL871" s="2"/>
      <c r="AM871" s="142"/>
      <c r="AN871" s="142"/>
      <c r="AO871" s="141"/>
      <c r="AP871" s="142"/>
      <c r="AQ871" s="142"/>
      <c r="AR871" s="142"/>
      <c r="AS871" s="142"/>
      <c r="AT871" s="142"/>
      <c r="AU871" s="141"/>
      <c r="AV871" s="141"/>
      <c r="AW871" s="141"/>
      <c r="AX871" s="141"/>
      <c r="AY871" s="14"/>
      <c r="AZ871" s="14"/>
      <c r="BA871" s="13" t="str">
        <f aca="false">IF(I871=0,"NSP","Exe")</f>
        <v>Exe</v>
      </c>
      <c r="BB871" s="6" t="s">
        <v>253</v>
      </c>
      <c r="BC871" s="20"/>
      <c r="BD871" s="14"/>
    </row>
    <row collapsed="false" customFormat="false" customHeight="false" hidden="false" ht="15" outlineLevel="0" r="872">
      <c r="B872" s="6" t="s">
        <v>39</v>
      </c>
      <c r="C872" s="6" t="e">
        <f aca="false">IF(B872&lt;&gt;B871,VLOOKUP(B872,#REF!!$A$1:$B$21,2)*1000+1,C871+1)</f>
        <v>#REF!</v>
      </c>
      <c r="D872" s="6" t="s">
        <v>250</v>
      </c>
      <c r="E872" s="6" t="s">
        <v>7190</v>
      </c>
      <c r="F872" s="8" t="s">
        <v>7191</v>
      </c>
      <c r="G872" s="17" t="n">
        <v>34.21</v>
      </c>
      <c r="H872" s="17" t="n">
        <v>28.6</v>
      </c>
      <c r="I872" s="15" t="n">
        <v>0</v>
      </c>
      <c r="J872" s="138" t="n">
        <v>246</v>
      </c>
      <c r="K872" s="6" t="s">
        <v>5367</v>
      </c>
      <c r="L872" s="143" t="s">
        <v>5398</v>
      </c>
      <c r="M872" s="20"/>
      <c r="N872" s="14"/>
      <c r="O872" s="14"/>
      <c r="P872" s="14"/>
      <c r="Q872" s="14"/>
      <c r="R872" s="14"/>
      <c r="S872" s="14"/>
      <c r="T872" s="14"/>
      <c r="U872" s="14"/>
      <c r="V872" s="14"/>
      <c r="W872" s="14"/>
      <c r="X872" s="14"/>
      <c r="Y872" s="14"/>
      <c r="Z872" s="14"/>
      <c r="AA872" s="14"/>
      <c r="AB872" s="6"/>
      <c r="AC872" s="6" t="s">
        <v>286</v>
      </c>
      <c r="AD872" s="6" t="s">
        <v>5728</v>
      </c>
      <c r="AE872" s="14"/>
      <c r="AF872" s="14"/>
      <c r="AG872" s="14"/>
      <c r="AH872" s="14"/>
      <c r="AI872" s="10" t="n">
        <f aca="false">+H872-I872</f>
        <v>28.6</v>
      </c>
      <c r="AJ872" s="139" t="n">
        <f aca="false">+I872/H872</f>
        <v>0</v>
      </c>
      <c r="AK872" s="140" t="n">
        <f aca="false">IF(AB872&gt;=1,H872-I872,"on going")</f>
        <v>0</v>
      </c>
      <c r="AL872" s="2"/>
      <c r="AM872" s="142"/>
      <c r="AN872" s="142"/>
      <c r="AO872" s="141"/>
      <c r="AP872" s="142"/>
      <c r="AQ872" s="142"/>
      <c r="AR872" s="142"/>
      <c r="AS872" s="142"/>
      <c r="AT872" s="142"/>
      <c r="AU872" s="141"/>
      <c r="AV872" s="141"/>
      <c r="AW872" s="141"/>
      <c r="AX872" s="141"/>
      <c r="AY872" s="14"/>
      <c r="AZ872" s="14"/>
      <c r="BA872" s="13" t="str">
        <f aca="false">IF(I872=0,"NSP","Exe")</f>
        <v>NSP</v>
      </c>
      <c r="BB872" s="6" t="s">
        <v>253</v>
      </c>
      <c r="BC872" s="20"/>
      <c r="BD872" s="14"/>
    </row>
    <row collapsed="false" customFormat="false" customHeight="false" hidden="false" ht="15" outlineLevel="0" r="873">
      <c r="B873" s="6" t="s">
        <v>39</v>
      </c>
      <c r="C873" s="6" t="e">
        <f aca="false">IF(B873&lt;&gt;B872,VLOOKUP(B873,#REF!!$A$1:$B$21,2)*1000+1,C872+1)</f>
        <v>#REF!</v>
      </c>
      <c r="D873" s="6" t="s">
        <v>250</v>
      </c>
      <c r="E873" s="6" t="s">
        <v>7192</v>
      </c>
      <c r="F873" s="8" t="s">
        <v>7193</v>
      </c>
      <c r="G873" s="17" t="n">
        <v>25.74</v>
      </c>
      <c r="H873" s="17" t="n">
        <v>21.52</v>
      </c>
      <c r="I873" s="15" t="n">
        <v>0</v>
      </c>
      <c r="J873" s="138" t="n">
        <v>185</v>
      </c>
      <c r="K873" s="6" t="s">
        <v>5367</v>
      </c>
      <c r="L873" s="6" t="n">
        <v>1</v>
      </c>
      <c r="M873" s="20"/>
      <c r="N873" s="14"/>
      <c r="O873" s="14"/>
      <c r="P873" s="14"/>
      <c r="Q873" s="14"/>
      <c r="R873" s="14"/>
      <c r="S873" s="14"/>
      <c r="T873" s="14"/>
      <c r="U873" s="14"/>
      <c r="V873" s="14"/>
      <c r="W873" s="14"/>
      <c r="X873" s="14"/>
      <c r="Y873" s="14"/>
      <c r="Z873" s="14"/>
      <c r="AA873" s="14"/>
      <c r="AB873" s="6"/>
      <c r="AC873" s="6" t="s">
        <v>286</v>
      </c>
      <c r="AD873" s="6" t="s">
        <v>5728</v>
      </c>
      <c r="AE873" s="14"/>
      <c r="AF873" s="14"/>
      <c r="AG873" s="14"/>
      <c r="AH873" s="14"/>
      <c r="AI873" s="10" t="n">
        <f aca="false">+H873-I873</f>
        <v>21.52</v>
      </c>
      <c r="AJ873" s="139" t="n">
        <f aca="false">+I873/H873</f>
        <v>0</v>
      </c>
      <c r="AK873" s="140" t="n">
        <f aca="false">IF(AB873&gt;=1,H873-I873,"on going")</f>
        <v>0</v>
      </c>
      <c r="AL873" s="2"/>
      <c r="AM873" s="142"/>
      <c r="AN873" s="142"/>
      <c r="AO873" s="141"/>
      <c r="AP873" s="142"/>
      <c r="AQ873" s="142"/>
      <c r="AR873" s="142"/>
      <c r="AS873" s="142"/>
      <c r="AT873" s="142"/>
      <c r="AU873" s="141"/>
      <c r="AV873" s="141"/>
      <c r="AW873" s="141"/>
      <c r="AX873" s="141"/>
      <c r="AY873" s="14"/>
      <c r="AZ873" s="14"/>
      <c r="BA873" s="13" t="str">
        <f aca="false">IF(I873=0,"NSP","Exe")</f>
        <v>NSP</v>
      </c>
      <c r="BB873" s="6" t="s">
        <v>253</v>
      </c>
      <c r="BC873" s="20"/>
      <c r="BD873" s="14"/>
    </row>
    <row collapsed="false" customFormat="false" customHeight="false" hidden="false" ht="15" outlineLevel="0" r="874">
      <c r="B874" s="6" t="s">
        <v>39</v>
      </c>
      <c r="C874" s="6" t="e">
        <f aca="false">IF(B874&lt;&gt;B873,VLOOKUP(B874,#REF!!$A$1:$B$21,2)*1000+1,C873+1)</f>
        <v>#REF!</v>
      </c>
      <c r="D874" s="6" t="s">
        <v>250</v>
      </c>
      <c r="E874" s="6" t="s">
        <v>7194</v>
      </c>
      <c r="F874" s="8" t="s">
        <v>7195</v>
      </c>
      <c r="G874" s="17" t="n">
        <v>20.16</v>
      </c>
      <c r="H874" s="17" t="n">
        <v>16.85</v>
      </c>
      <c r="I874" s="15" t="n">
        <v>0</v>
      </c>
      <c r="J874" s="138" t="n">
        <v>219</v>
      </c>
      <c r="K874" s="6" t="s">
        <v>5367</v>
      </c>
      <c r="L874" s="6" t="n">
        <v>1</v>
      </c>
      <c r="M874" s="20"/>
      <c r="N874" s="14"/>
      <c r="O874" s="14"/>
      <c r="P874" s="14"/>
      <c r="Q874" s="14"/>
      <c r="R874" s="14"/>
      <c r="S874" s="14"/>
      <c r="T874" s="14"/>
      <c r="U874" s="14"/>
      <c r="V874" s="14"/>
      <c r="W874" s="14"/>
      <c r="X874" s="14"/>
      <c r="Y874" s="14"/>
      <c r="Z874" s="14"/>
      <c r="AA874" s="14"/>
      <c r="AB874" s="6"/>
      <c r="AC874" s="6" t="s">
        <v>286</v>
      </c>
      <c r="AD874" s="6" t="s">
        <v>5728</v>
      </c>
      <c r="AE874" s="14"/>
      <c r="AF874" s="14"/>
      <c r="AG874" s="14"/>
      <c r="AH874" s="14"/>
      <c r="AI874" s="10" t="n">
        <f aca="false">+H874-I874</f>
        <v>16.85</v>
      </c>
      <c r="AJ874" s="139" t="n">
        <f aca="false">+I874/H874</f>
        <v>0</v>
      </c>
      <c r="AK874" s="140" t="n">
        <f aca="false">IF(AB874&gt;=1,H874-I874,"on going")</f>
        <v>0</v>
      </c>
      <c r="AL874" s="2"/>
      <c r="AM874" s="142"/>
      <c r="AN874" s="142"/>
      <c r="AO874" s="141"/>
      <c r="AP874" s="142"/>
      <c r="AQ874" s="142"/>
      <c r="AR874" s="142"/>
      <c r="AS874" s="142"/>
      <c r="AT874" s="142"/>
      <c r="AU874" s="141"/>
      <c r="AV874" s="141"/>
      <c r="AW874" s="141"/>
      <c r="AX874" s="141"/>
      <c r="AY874" s="14"/>
      <c r="AZ874" s="14"/>
      <c r="BA874" s="13" t="str">
        <f aca="false">IF(I874=0,"NSP","Exe")</f>
        <v>NSP</v>
      </c>
      <c r="BB874" s="6" t="s">
        <v>253</v>
      </c>
      <c r="BC874" s="20"/>
      <c r="BD874" s="14"/>
    </row>
    <row collapsed="false" customFormat="false" customHeight="false" hidden="false" ht="15" outlineLevel="0" r="875">
      <c r="B875" s="6" t="s">
        <v>39</v>
      </c>
      <c r="C875" s="6" t="e">
        <f aca="false">IF(B875&lt;&gt;B874,VLOOKUP(B875,#REF!!$A$1:$B$21,2)*1000+1,C874+1)</f>
        <v>#REF!</v>
      </c>
      <c r="D875" s="6" t="s">
        <v>250</v>
      </c>
      <c r="E875" s="6" t="s">
        <v>7196</v>
      </c>
      <c r="F875" s="8" t="s">
        <v>7197</v>
      </c>
      <c r="G875" s="17" t="n">
        <v>15.41</v>
      </c>
      <c r="H875" s="17" t="n">
        <v>12.88</v>
      </c>
      <c r="I875" s="15" t="n">
        <v>0.05</v>
      </c>
      <c r="J875" s="138" t="n">
        <v>168</v>
      </c>
      <c r="K875" s="6" t="s">
        <v>5367</v>
      </c>
      <c r="L875" s="6" t="n">
        <v>1</v>
      </c>
      <c r="M875" s="20"/>
      <c r="N875" s="14"/>
      <c r="O875" s="14"/>
      <c r="P875" s="14"/>
      <c r="Q875" s="14"/>
      <c r="R875" s="14"/>
      <c r="S875" s="14"/>
      <c r="T875" s="14"/>
      <c r="U875" s="14"/>
      <c r="V875" s="14"/>
      <c r="W875" s="14"/>
      <c r="X875" s="14"/>
      <c r="Y875" s="14"/>
      <c r="Z875" s="14"/>
      <c r="AA875" s="14"/>
      <c r="AB875" s="6" t="n">
        <v>1</v>
      </c>
      <c r="AC875" s="6" t="s">
        <v>286</v>
      </c>
      <c r="AD875" s="6" t="s">
        <v>5728</v>
      </c>
      <c r="AE875" s="14"/>
      <c r="AF875" s="14"/>
      <c r="AG875" s="14"/>
      <c r="AH875" s="14"/>
      <c r="AI875" s="10" t="n">
        <f aca="false">+H875-I875</f>
        <v>12.83</v>
      </c>
      <c r="AJ875" s="139" t="n">
        <f aca="false">+I875/H875</f>
        <v>0.00388198757763975</v>
      </c>
      <c r="AK875" s="140" t="n">
        <f aca="false">IF(AB875&gt;=1,H875-I875,"on going")</f>
        <v>12.83</v>
      </c>
      <c r="AL875" s="2"/>
      <c r="AM875" s="142"/>
      <c r="AN875" s="142"/>
      <c r="AO875" s="141"/>
      <c r="AP875" s="142"/>
      <c r="AQ875" s="142"/>
      <c r="AR875" s="142"/>
      <c r="AS875" s="142"/>
      <c r="AT875" s="142"/>
      <c r="AU875" s="141"/>
      <c r="AV875" s="141"/>
      <c r="AW875" s="141"/>
      <c r="AX875" s="141"/>
      <c r="AY875" s="14"/>
      <c r="AZ875" s="14"/>
      <c r="BA875" s="13" t="str">
        <f aca="false">IF(I875=0,"NSP","Exe")</f>
        <v>Exe</v>
      </c>
      <c r="BB875" s="6" t="s">
        <v>253</v>
      </c>
      <c r="BC875" s="20"/>
      <c r="BD875" s="14"/>
    </row>
    <row collapsed="false" customFormat="false" customHeight="false" hidden="false" ht="15" outlineLevel="0" r="876">
      <c r="B876" s="6" t="s">
        <v>54</v>
      </c>
      <c r="C876" s="6" t="e">
        <f aca="false">IF(B876&lt;&gt;B875,VLOOKUP(B876,#REF!!$A$1:$B$21,2)*1000+1,C875+1)</f>
        <v>#REF!</v>
      </c>
      <c r="D876" s="6" t="s">
        <v>250</v>
      </c>
      <c r="E876" s="6" t="s">
        <v>7198</v>
      </c>
      <c r="F876" s="8" t="s">
        <v>7199</v>
      </c>
      <c r="G876" s="17" t="n">
        <v>19.47</v>
      </c>
      <c r="H876" s="17" t="n">
        <v>16.27</v>
      </c>
      <c r="I876" s="15" t="n">
        <v>16.27</v>
      </c>
      <c r="J876" s="138" t="n">
        <v>135</v>
      </c>
      <c r="K876" s="6" t="s">
        <v>5367</v>
      </c>
      <c r="L876" s="6" t="n">
        <v>1</v>
      </c>
      <c r="M876" s="20"/>
      <c r="N876" s="14"/>
      <c r="O876" s="14"/>
      <c r="P876" s="14"/>
      <c r="Q876" s="14"/>
      <c r="R876" s="14"/>
      <c r="S876" s="14"/>
      <c r="T876" s="14"/>
      <c r="U876" s="14"/>
      <c r="V876" s="14"/>
      <c r="W876" s="14"/>
      <c r="X876" s="14"/>
      <c r="Y876" s="14"/>
      <c r="Z876" s="14"/>
      <c r="AA876" s="14"/>
      <c r="AB876" s="6" t="n">
        <v>1</v>
      </c>
      <c r="AC876" s="6" t="s">
        <v>286</v>
      </c>
      <c r="AD876" s="6" t="s">
        <v>5728</v>
      </c>
      <c r="AE876" s="14"/>
      <c r="AF876" s="14"/>
      <c r="AG876" s="14"/>
      <c r="AH876" s="14"/>
      <c r="AI876" s="10" t="n">
        <f aca="false">+H876-I876</f>
        <v>0</v>
      </c>
      <c r="AJ876" s="139" t="n">
        <f aca="false">+I876/H876</f>
        <v>1</v>
      </c>
      <c r="AK876" s="140" t="n">
        <f aca="false">IF(AB876&gt;=1,H876-I876,"on going")</f>
        <v>0</v>
      </c>
      <c r="AL876" s="2"/>
      <c r="AM876" s="142"/>
      <c r="AN876" s="142"/>
      <c r="AO876" s="141"/>
      <c r="AP876" s="142"/>
      <c r="AQ876" s="142"/>
      <c r="AR876" s="142"/>
      <c r="AS876" s="150"/>
      <c r="AT876" s="150"/>
      <c r="AU876" s="142"/>
      <c r="AV876" s="150"/>
      <c r="AW876" s="150"/>
      <c r="AX876" s="141"/>
      <c r="AY876" s="14"/>
      <c r="AZ876" s="14"/>
      <c r="BA876" s="13" t="str">
        <f aca="false">IF(I876=0,"NSP","Exe")</f>
        <v>Exe</v>
      </c>
      <c r="BB876" s="6" t="s">
        <v>253</v>
      </c>
      <c r="BC876" s="20"/>
      <c r="BD876" s="14"/>
    </row>
    <row collapsed="false" customFormat="false" customHeight="false" hidden="false" ht="15" outlineLevel="0" r="877">
      <c r="B877" s="6" t="s">
        <v>39</v>
      </c>
      <c r="C877" s="6" t="e">
        <f aca="false">IF(B877&lt;&gt;B876,VLOOKUP(B877,#REF!!$A$1:$B$21,2)*1000+1,C876+1)</f>
        <v>#REF!</v>
      </c>
      <c r="D877" s="6" t="s">
        <v>250</v>
      </c>
      <c r="E877" s="6" t="s">
        <v>7200</v>
      </c>
      <c r="F877" s="8" t="s">
        <v>7201</v>
      </c>
      <c r="G877" s="17" t="n">
        <v>15.05</v>
      </c>
      <c r="H877" s="17" t="n">
        <v>12.58</v>
      </c>
      <c r="I877" s="15" t="n">
        <v>12.58</v>
      </c>
      <c r="J877" s="138" t="n">
        <v>245</v>
      </c>
      <c r="K877" s="6" t="s">
        <v>5367</v>
      </c>
      <c r="L877" s="6" t="n">
        <v>1</v>
      </c>
      <c r="M877" s="20"/>
      <c r="N877" s="14"/>
      <c r="O877" s="14"/>
      <c r="P877" s="14"/>
      <c r="Q877" s="14"/>
      <c r="R877" s="14"/>
      <c r="S877" s="14"/>
      <c r="T877" s="14"/>
      <c r="U877" s="14"/>
      <c r="V877" s="14"/>
      <c r="W877" s="14"/>
      <c r="X877" s="14"/>
      <c r="Y877" s="14"/>
      <c r="Z877" s="14"/>
      <c r="AA877" s="14"/>
      <c r="AB877" s="6" t="n">
        <v>1</v>
      </c>
      <c r="AC877" s="6" t="s">
        <v>286</v>
      </c>
      <c r="AD877" s="6" t="s">
        <v>5728</v>
      </c>
      <c r="AE877" s="14"/>
      <c r="AF877" s="14"/>
      <c r="AG877" s="14"/>
      <c r="AH877" s="14"/>
      <c r="AI877" s="10" t="n">
        <f aca="false">+H877-I877</f>
        <v>0</v>
      </c>
      <c r="AJ877" s="139" t="n">
        <f aca="false">+I877/H877</f>
        <v>1</v>
      </c>
      <c r="AK877" s="140" t="n">
        <f aca="false">IF(AB877&gt;=1,H877-I877,"on going")</f>
        <v>0</v>
      </c>
      <c r="AL877" s="2"/>
      <c r="AM877" s="142"/>
      <c r="AN877" s="142"/>
      <c r="AO877" s="141"/>
      <c r="AP877" s="142"/>
      <c r="AQ877" s="142"/>
      <c r="AR877" s="142"/>
      <c r="AS877" s="142"/>
      <c r="AT877" s="142"/>
      <c r="AU877" s="141"/>
      <c r="AV877" s="141"/>
      <c r="AW877" s="141"/>
      <c r="AX877" s="141"/>
      <c r="AY877" s="14"/>
      <c r="AZ877" s="14"/>
      <c r="BA877" s="13" t="str">
        <f aca="false">IF(I877=0,"NSP","Exe")</f>
        <v>Exe</v>
      </c>
      <c r="BB877" s="6" t="s">
        <v>253</v>
      </c>
      <c r="BC877" s="20"/>
      <c r="BD877" s="14"/>
    </row>
    <row collapsed="false" customFormat="false" customHeight="false" hidden="false" ht="15" outlineLevel="0" r="878">
      <c r="B878" s="6" t="s">
        <v>54</v>
      </c>
      <c r="C878" s="6" t="e">
        <f aca="false">IF(B878&lt;&gt;B877,VLOOKUP(B878,#REF!!$A$1:$B$21,2)*1000+1,C877+1)</f>
        <v>#REF!</v>
      </c>
      <c r="D878" s="6" t="s">
        <v>250</v>
      </c>
      <c r="E878" s="6" t="s">
        <v>7202</v>
      </c>
      <c r="F878" s="8" t="s">
        <v>7203</v>
      </c>
      <c r="G878" s="17" t="n">
        <v>36.03</v>
      </c>
      <c r="H878" s="17" t="n">
        <v>30.12</v>
      </c>
      <c r="I878" s="15" t="n">
        <v>23.62</v>
      </c>
      <c r="J878" s="138" t="n">
        <v>202</v>
      </c>
      <c r="K878" s="6" t="s">
        <v>5367</v>
      </c>
      <c r="L878" s="6" t="n">
        <v>1</v>
      </c>
      <c r="M878" s="20"/>
      <c r="N878" s="14"/>
      <c r="O878" s="14"/>
      <c r="P878" s="14"/>
      <c r="Q878" s="14"/>
      <c r="R878" s="14"/>
      <c r="S878" s="14"/>
      <c r="T878" s="14"/>
      <c r="U878" s="14"/>
      <c r="V878" s="14"/>
      <c r="W878" s="14"/>
      <c r="X878" s="14"/>
      <c r="Y878" s="14"/>
      <c r="Z878" s="14"/>
      <c r="AA878" s="14"/>
      <c r="AB878" s="6" t="n">
        <v>1</v>
      </c>
      <c r="AC878" s="6" t="s">
        <v>286</v>
      </c>
      <c r="AD878" s="6" t="s">
        <v>5728</v>
      </c>
      <c r="AE878" s="14"/>
      <c r="AF878" s="14"/>
      <c r="AG878" s="14"/>
      <c r="AH878" s="14"/>
      <c r="AI878" s="10" t="n">
        <f aca="false">+H878-I878</f>
        <v>6.5</v>
      </c>
      <c r="AJ878" s="139" t="n">
        <f aca="false">+I878/H878</f>
        <v>0.784196547144754</v>
      </c>
      <c r="AK878" s="140" t="n">
        <f aca="false">IF(AB878&gt;=1,H878-I878,"on going")</f>
        <v>6.5</v>
      </c>
      <c r="AL878" s="2"/>
      <c r="AM878" s="142"/>
      <c r="AN878" s="142"/>
      <c r="AO878" s="141"/>
      <c r="AP878" s="142"/>
      <c r="AQ878" s="142"/>
      <c r="AR878" s="142"/>
      <c r="AS878" s="150"/>
      <c r="AT878" s="150"/>
      <c r="AU878" s="142"/>
      <c r="AV878" s="150"/>
      <c r="AW878" s="150"/>
      <c r="AX878" s="141"/>
      <c r="AY878" s="14"/>
      <c r="AZ878" s="14"/>
      <c r="BA878" s="13" t="str">
        <f aca="false">IF(I878=0,"NSP","Exe")</f>
        <v>Exe</v>
      </c>
      <c r="BB878" s="6" t="s">
        <v>253</v>
      </c>
      <c r="BC878" s="20"/>
      <c r="BD878" s="14"/>
    </row>
    <row collapsed="false" customFormat="false" customHeight="false" hidden="false" ht="15" outlineLevel="0" r="879">
      <c r="B879" s="6" t="s">
        <v>54</v>
      </c>
      <c r="C879" s="6" t="e">
        <f aca="false">IF(B879&lt;&gt;B878,VLOOKUP(B879,#REF!!$A$1:$B$21,2)*1000+1,C878+1)</f>
        <v>#REF!</v>
      </c>
      <c r="D879" s="6" t="s">
        <v>250</v>
      </c>
      <c r="E879" s="6" t="s">
        <v>7204</v>
      </c>
      <c r="F879" s="8" t="s">
        <v>7205</v>
      </c>
      <c r="G879" s="17" t="n">
        <v>13.15</v>
      </c>
      <c r="H879" s="17" t="n">
        <v>10.99</v>
      </c>
      <c r="I879" s="15" t="n">
        <v>10.23</v>
      </c>
      <c r="J879" s="138" t="n">
        <v>84</v>
      </c>
      <c r="K879" s="6" t="s">
        <v>5367</v>
      </c>
      <c r="L879" s="6" t="n">
        <v>1</v>
      </c>
      <c r="M879" s="20"/>
      <c r="N879" s="14"/>
      <c r="O879" s="14"/>
      <c r="P879" s="14"/>
      <c r="Q879" s="14"/>
      <c r="R879" s="14"/>
      <c r="S879" s="14"/>
      <c r="T879" s="14"/>
      <c r="U879" s="14"/>
      <c r="V879" s="14"/>
      <c r="W879" s="14"/>
      <c r="X879" s="14"/>
      <c r="Y879" s="14"/>
      <c r="Z879" s="14"/>
      <c r="AA879" s="14"/>
      <c r="AB879" s="6" t="n">
        <v>1</v>
      </c>
      <c r="AC879" s="6" t="s">
        <v>286</v>
      </c>
      <c r="AD879" s="6" t="s">
        <v>5728</v>
      </c>
      <c r="AE879" s="14"/>
      <c r="AF879" s="14"/>
      <c r="AG879" s="14"/>
      <c r="AH879" s="14"/>
      <c r="AI879" s="10" t="n">
        <f aca="false">+H879-I879</f>
        <v>0.76</v>
      </c>
      <c r="AJ879" s="139" t="n">
        <f aca="false">+I879/H879</f>
        <v>0.930846223839854</v>
      </c>
      <c r="AK879" s="140" t="n">
        <f aca="false">IF(AB879&gt;=1,H879-I879,"on going")</f>
        <v>0.76</v>
      </c>
      <c r="AL879" s="2"/>
      <c r="AM879" s="142"/>
      <c r="AN879" s="142"/>
      <c r="AO879" s="141"/>
      <c r="AP879" s="142"/>
      <c r="AQ879" s="142"/>
      <c r="AR879" s="141"/>
      <c r="AS879" s="150"/>
      <c r="AT879" s="150"/>
      <c r="AU879" s="142"/>
      <c r="AV879" s="150"/>
      <c r="AW879" s="150"/>
      <c r="AX879" s="141"/>
      <c r="AY879" s="14"/>
      <c r="AZ879" s="14"/>
      <c r="BA879" s="13" t="str">
        <f aca="false">IF(I879=0,"NSP","Exe")</f>
        <v>Exe</v>
      </c>
      <c r="BB879" s="6" t="s">
        <v>253</v>
      </c>
      <c r="BC879" s="20"/>
      <c r="BD879" s="14"/>
    </row>
    <row collapsed="false" customFormat="false" customHeight="false" hidden="false" ht="15" outlineLevel="0" r="880">
      <c r="B880" s="6" t="s">
        <v>39</v>
      </c>
      <c r="C880" s="6" t="e">
        <f aca="false">IF(B880&lt;&gt;B879,VLOOKUP(B880,#REF!!$A$1:$B$21,2)*1000+1,C879+1)</f>
        <v>#REF!</v>
      </c>
      <c r="D880" s="6" t="s">
        <v>250</v>
      </c>
      <c r="E880" s="6" t="s">
        <v>7206</v>
      </c>
      <c r="F880" s="8" t="s">
        <v>7207</v>
      </c>
      <c r="G880" s="17" t="n">
        <v>17.63</v>
      </c>
      <c r="H880" s="17" t="n">
        <v>14.73</v>
      </c>
      <c r="I880" s="15" t="n">
        <v>11.19</v>
      </c>
      <c r="J880" s="138" t="n">
        <v>123</v>
      </c>
      <c r="K880" s="6" t="s">
        <v>5367</v>
      </c>
      <c r="L880" s="6" t="n">
        <v>1</v>
      </c>
      <c r="M880" s="20"/>
      <c r="N880" s="14"/>
      <c r="O880" s="14"/>
      <c r="P880" s="14"/>
      <c r="Q880" s="14"/>
      <c r="R880" s="14"/>
      <c r="S880" s="14"/>
      <c r="T880" s="14"/>
      <c r="U880" s="14"/>
      <c r="V880" s="14"/>
      <c r="W880" s="14"/>
      <c r="X880" s="14"/>
      <c r="Y880" s="14"/>
      <c r="Z880" s="14"/>
      <c r="AA880" s="14"/>
      <c r="AB880" s="6" t="n">
        <v>1</v>
      </c>
      <c r="AC880" s="6" t="s">
        <v>286</v>
      </c>
      <c r="AD880" s="6" t="s">
        <v>5728</v>
      </c>
      <c r="AE880" s="14"/>
      <c r="AF880" s="14"/>
      <c r="AG880" s="14"/>
      <c r="AH880" s="14"/>
      <c r="AI880" s="10" t="n">
        <f aca="false">+H880-I880</f>
        <v>3.54</v>
      </c>
      <c r="AJ880" s="139" t="n">
        <f aca="false">+I880/H880</f>
        <v>0.759674134419552</v>
      </c>
      <c r="AK880" s="140" t="n">
        <f aca="false">IF(AB880&gt;=1,H880-I880,"on going")</f>
        <v>3.54</v>
      </c>
      <c r="AL880" s="2"/>
      <c r="AM880" s="142"/>
      <c r="AN880" s="142"/>
      <c r="AO880" s="141"/>
      <c r="AP880" s="142"/>
      <c r="AQ880" s="142"/>
      <c r="AR880" s="142"/>
      <c r="AS880" s="142"/>
      <c r="AT880" s="142"/>
      <c r="AU880" s="141"/>
      <c r="AV880" s="142"/>
      <c r="AW880" s="142"/>
      <c r="AX880" s="141"/>
      <c r="AY880" s="14"/>
      <c r="AZ880" s="14"/>
      <c r="BA880" s="13" t="str">
        <f aca="false">IF(I880=0,"NSP","Exe")</f>
        <v>Exe</v>
      </c>
      <c r="BB880" s="6" t="s">
        <v>253</v>
      </c>
      <c r="BC880" s="20"/>
      <c r="BD880" s="14"/>
    </row>
    <row collapsed="false" customFormat="false" customHeight="false" hidden="false" ht="15" outlineLevel="0" r="881">
      <c r="B881" s="6" t="s">
        <v>39</v>
      </c>
      <c r="C881" s="6" t="e">
        <f aca="false">IF(B881&lt;&gt;B880,VLOOKUP(B881,#REF!!$A$1:$B$21,2)*1000+1,C880+1)</f>
        <v>#REF!</v>
      </c>
      <c r="D881" s="6" t="s">
        <v>250</v>
      </c>
      <c r="E881" s="6" t="s">
        <v>7208</v>
      </c>
      <c r="F881" s="8" t="s">
        <v>7209</v>
      </c>
      <c r="G881" s="17" t="n">
        <v>3.29</v>
      </c>
      <c r="H881" s="17" t="n">
        <v>2.76</v>
      </c>
      <c r="I881" s="15" t="n">
        <v>1.73</v>
      </c>
      <c r="J881" s="138" t="n">
        <v>240</v>
      </c>
      <c r="K881" s="6" t="s">
        <v>5367</v>
      </c>
      <c r="L881" s="6" t="n">
        <v>1</v>
      </c>
      <c r="M881" s="20"/>
      <c r="N881" s="14"/>
      <c r="O881" s="14"/>
      <c r="P881" s="14"/>
      <c r="Q881" s="14"/>
      <c r="R881" s="14"/>
      <c r="S881" s="14"/>
      <c r="T881" s="14"/>
      <c r="U881" s="14"/>
      <c r="V881" s="14"/>
      <c r="W881" s="14"/>
      <c r="X881" s="14"/>
      <c r="Y881" s="14"/>
      <c r="Z881" s="14"/>
      <c r="AA881" s="14"/>
      <c r="AB881" s="6" t="n">
        <v>1</v>
      </c>
      <c r="AC881" s="6" t="s">
        <v>286</v>
      </c>
      <c r="AD881" s="6" t="s">
        <v>5728</v>
      </c>
      <c r="AE881" s="14"/>
      <c r="AF881" s="14"/>
      <c r="AG881" s="14"/>
      <c r="AH881" s="14"/>
      <c r="AI881" s="10" t="n">
        <f aca="false">+H881-I881</f>
        <v>1.03</v>
      </c>
      <c r="AJ881" s="139" t="n">
        <f aca="false">+I881/H881</f>
        <v>0.626811594202899</v>
      </c>
      <c r="AK881" s="140" t="n">
        <f aca="false">IF(AB881&gt;=1,H881-I881,"on going")</f>
        <v>1.03</v>
      </c>
      <c r="AL881" s="2"/>
      <c r="AM881" s="142"/>
      <c r="AN881" s="142"/>
      <c r="AO881" s="141"/>
      <c r="AP881" s="142"/>
      <c r="AQ881" s="142"/>
      <c r="AR881" s="141"/>
      <c r="AS881" s="142"/>
      <c r="AT881" s="142"/>
      <c r="AU881" s="141"/>
      <c r="AV881" s="142"/>
      <c r="AW881" s="142"/>
      <c r="AX881" s="141"/>
      <c r="AY881" s="14"/>
      <c r="AZ881" s="14"/>
      <c r="BA881" s="13" t="str">
        <f aca="false">IF(I881=0,"NSP","Exe")</f>
        <v>Exe</v>
      </c>
      <c r="BB881" s="6" t="s">
        <v>253</v>
      </c>
      <c r="BC881" s="20"/>
      <c r="BD881" s="14"/>
    </row>
    <row collapsed="false" customFormat="false" customHeight="false" hidden="false" ht="15" outlineLevel="0" r="882">
      <c r="B882" s="6" t="s">
        <v>39</v>
      </c>
      <c r="C882" s="6" t="e">
        <f aca="false">IF(B882&lt;&gt;B881,VLOOKUP(B882,#REF!!$A$1:$B$21,2)*1000+1,C881+1)</f>
        <v>#REF!</v>
      </c>
      <c r="D882" s="6" t="s">
        <v>250</v>
      </c>
      <c r="E882" s="6" t="s">
        <v>7210</v>
      </c>
      <c r="F882" s="8" t="s">
        <v>7211</v>
      </c>
      <c r="G882" s="17" t="n">
        <v>29.39</v>
      </c>
      <c r="H882" s="17" t="n">
        <v>24.57</v>
      </c>
      <c r="I882" s="15" t="n">
        <v>14.91</v>
      </c>
      <c r="J882" s="138" t="n">
        <v>211</v>
      </c>
      <c r="K882" s="6" t="s">
        <v>5367</v>
      </c>
      <c r="L882" s="6" t="n">
        <v>1</v>
      </c>
      <c r="M882" s="20"/>
      <c r="N882" s="14"/>
      <c r="O882" s="14"/>
      <c r="P882" s="14"/>
      <c r="Q882" s="14"/>
      <c r="R882" s="14"/>
      <c r="S882" s="14"/>
      <c r="T882" s="14"/>
      <c r="U882" s="14"/>
      <c r="V882" s="14"/>
      <c r="W882" s="14"/>
      <c r="X882" s="14"/>
      <c r="Y882" s="14"/>
      <c r="Z882" s="14"/>
      <c r="AA882" s="14"/>
      <c r="AB882" s="6" t="n">
        <v>1</v>
      </c>
      <c r="AC882" s="6" t="s">
        <v>286</v>
      </c>
      <c r="AD882" s="6" t="s">
        <v>5728</v>
      </c>
      <c r="AE882" s="14"/>
      <c r="AF882" s="14"/>
      <c r="AG882" s="14"/>
      <c r="AH882" s="14"/>
      <c r="AI882" s="10" t="n">
        <f aca="false">+H882-I882</f>
        <v>9.66</v>
      </c>
      <c r="AJ882" s="139" t="n">
        <f aca="false">+I882/H882</f>
        <v>0.606837606837607</v>
      </c>
      <c r="AK882" s="140" t="n">
        <f aca="false">IF(AB882&gt;=1,H882-I882,"on going")</f>
        <v>9.66</v>
      </c>
      <c r="AL882" s="2"/>
      <c r="AM882" s="142"/>
      <c r="AN882" s="142"/>
      <c r="AO882" s="141"/>
      <c r="AP882" s="142"/>
      <c r="AQ882" s="150"/>
      <c r="AR882" s="141"/>
      <c r="AS882" s="142"/>
      <c r="AT882" s="142"/>
      <c r="AU882" s="141"/>
      <c r="AV882" s="142"/>
      <c r="AW882" s="142"/>
      <c r="AX882" s="141"/>
      <c r="AY882" s="14"/>
      <c r="AZ882" s="14"/>
      <c r="BA882" s="13" t="str">
        <f aca="false">IF(I882=0,"NSP","Exe")</f>
        <v>Exe</v>
      </c>
      <c r="BB882" s="6" t="s">
        <v>253</v>
      </c>
      <c r="BC882" s="20"/>
      <c r="BD882" s="14"/>
    </row>
    <row collapsed="false" customFormat="false" customHeight="false" hidden="false" ht="15" outlineLevel="0" r="883">
      <c r="B883" s="6" t="s">
        <v>39</v>
      </c>
      <c r="C883" s="6" t="e">
        <f aca="false">IF(B883&lt;&gt;B882,VLOOKUP(B883,#REF!!$A$1:$B$21,2)*1000+1,C882+1)</f>
        <v>#REF!</v>
      </c>
      <c r="D883" s="6" t="s">
        <v>250</v>
      </c>
      <c r="E883" s="6" t="s">
        <v>7212</v>
      </c>
      <c r="F883" s="8" t="s">
        <v>7213</v>
      </c>
      <c r="G883" s="17" t="n">
        <v>69.05</v>
      </c>
      <c r="H883" s="17" t="n">
        <v>57.72</v>
      </c>
      <c r="I883" s="15" t="n">
        <v>0</v>
      </c>
      <c r="J883" s="138" t="n">
        <v>436</v>
      </c>
      <c r="K883" s="6" t="s">
        <v>5367</v>
      </c>
      <c r="L883" s="143" t="s">
        <v>5398</v>
      </c>
      <c r="M883" s="20"/>
      <c r="N883" s="14"/>
      <c r="O883" s="14"/>
      <c r="P883" s="14"/>
      <c r="Q883" s="14"/>
      <c r="R883" s="14"/>
      <c r="S883" s="14"/>
      <c r="T883" s="14"/>
      <c r="U883" s="14"/>
      <c r="V883" s="14"/>
      <c r="W883" s="14"/>
      <c r="X883" s="14"/>
      <c r="Y883" s="14"/>
      <c r="Z883" s="14"/>
      <c r="AA883" s="14"/>
      <c r="AB883" s="6"/>
      <c r="AC883" s="6" t="s">
        <v>286</v>
      </c>
      <c r="AD883" s="6" t="s">
        <v>5728</v>
      </c>
      <c r="AE883" s="14"/>
      <c r="AF883" s="14"/>
      <c r="AG883" s="14"/>
      <c r="AH883" s="14"/>
      <c r="AI883" s="10" t="n">
        <f aca="false">+H883-I883</f>
        <v>57.72</v>
      </c>
      <c r="AJ883" s="139" t="n">
        <f aca="false">+I883/H883</f>
        <v>0</v>
      </c>
      <c r="AK883" s="140" t="n">
        <f aca="false">IF(AB883&gt;=1,H883-I883,"on going")</f>
        <v>0</v>
      </c>
      <c r="AL883" s="2"/>
      <c r="AM883" s="142"/>
      <c r="AN883" s="142"/>
      <c r="AO883" s="141"/>
      <c r="AP883" s="142"/>
      <c r="AQ883" s="150"/>
      <c r="AR883" s="141"/>
      <c r="AS883" s="142"/>
      <c r="AT883" s="142"/>
      <c r="AU883" s="141"/>
      <c r="AV883" s="142"/>
      <c r="AW883" s="142"/>
      <c r="AX883" s="141"/>
      <c r="AY883" s="14"/>
      <c r="AZ883" s="14"/>
      <c r="BA883" s="13" t="str">
        <f aca="false">IF(I883=0,"NSP","Exe")</f>
        <v>NSP</v>
      </c>
      <c r="BB883" s="6" t="s">
        <v>253</v>
      </c>
      <c r="BC883" s="20"/>
      <c r="BD883" s="14"/>
    </row>
    <row collapsed="false" customFormat="false" customHeight="false" hidden="false" ht="15" outlineLevel="0" r="884">
      <c r="B884" s="6" t="s">
        <v>39</v>
      </c>
      <c r="C884" s="6" t="e">
        <f aca="false">IF(B884&lt;&gt;B883,VLOOKUP(B884,#REF!!$A$1:$B$21,2)*1000+1,C883+1)</f>
        <v>#REF!</v>
      </c>
      <c r="D884" s="6" t="s">
        <v>250</v>
      </c>
      <c r="E884" s="6" t="s">
        <v>7214</v>
      </c>
      <c r="F884" s="8" t="s">
        <v>7215</v>
      </c>
      <c r="G884" s="17" t="n">
        <v>81.62</v>
      </c>
      <c r="H884" s="17" t="n">
        <v>68.24</v>
      </c>
      <c r="I884" s="15" t="n">
        <v>64.49</v>
      </c>
      <c r="J884" s="138" t="n">
        <v>546</v>
      </c>
      <c r="K884" s="6" t="s">
        <v>5367</v>
      </c>
      <c r="L884" s="6" t="n">
        <v>1</v>
      </c>
      <c r="M884" s="20"/>
      <c r="N884" s="14"/>
      <c r="O884" s="14"/>
      <c r="P884" s="14"/>
      <c r="Q884" s="14"/>
      <c r="R884" s="14"/>
      <c r="S884" s="14"/>
      <c r="T884" s="14"/>
      <c r="U884" s="14"/>
      <c r="V884" s="14"/>
      <c r="W884" s="14"/>
      <c r="X884" s="14"/>
      <c r="Y884" s="14"/>
      <c r="Z884" s="14"/>
      <c r="AA884" s="14"/>
      <c r="AB884" s="6" t="n">
        <v>1</v>
      </c>
      <c r="AC884" s="6" t="s">
        <v>286</v>
      </c>
      <c r="AD884" s="6" t="s">
        <v>5728</v>
      </c>
      <c r="AE884" s="14"/>
      <c r="AF884" s="14"/>
      <c r="AG884" s="14"/>
      <c r="AH884" s="14"/>
      <c r="AI884" s="10" t="n">
        <f aca="false">+H884-I884</f>
        <v>3.75</v>
      </c>
      <c r="AJ884" s="139" t="n">
        <f aca="false">+I884/H884</f>
        <v>0.945046893317702</v>
      </c>
      <c r="AK884" s="140" t="n">
        <f aca="false">IF(AB884&gt;=1,H884-I884,"on going")</f>
        <v>3.75</v>
      </c>
      <c r="AL884" s="2"/>
      <c r="AM884" s="142"/>
      <c r="AN884" s="142"/>
      <c r="AO884" s="141"/>
      <c r="AP884" s="150"/>
      <c r="AQ884" s="150"/>
      <c r="AR884" s="150"/>
      <c r="AS884" s="142"/>
      <c r="AT884" s="142"/>
      <c r="AU884" s="141"/>
      <c r="AV884" s="142"/>
      <c r="AW884" s="142"/>
      <c r="AX884" s="141"/>
      <c r="AY884" s="14"/>
      <c r="AZ884" s="14"/>
      <c r="BA884" s="13" t="str">
        <f aca="false">IF(I884=0,"NSP","Exe")</f>
        <v>Exe</v>
      </c>
      <c r="BB884" s="6" t="s">
        <v>253</v>
      </c>
      <c r="BC884" s="20"/>
      <c r="BD884" s="14"/>
    </row>
    <row collapsed="false" customFormat="false" customHeight="false" hidden="false" ht="15" outlineLevel="0" r="885">
      <c r="B885" s="6" t="s">
        <v>39</v>
      </c>
      <c r="C885" s="6" t="e">
        <f aca="false">IF(B885&lt;&gt;B884,VLOOKUP(B885,#REF!!$A$1:$B$21,2)*1000+1,C884+1)</f>
        <v>#REF!</v>
      </c>
      <c r="D885" s="6" t="s">
        <v>250</v>
      </c>
      <c r="E885" s="6" t="s">
        <v>7216</v>
      </c>
      <c r="F885" s="8" t="s">
        <v>7217</v>
      </c>
      <c r="G885" s="17" t="n">
        <v>44.54</v>
      </c>
      <c r="H885" s="17" t="n">
        <v>37.24</v>
      </c>
      <c r="I885" s="15" t="n">
        <v>0</v>
      </c>
      <c r="J885" s="138" t="n">
        <v>224</v>
      </c>
      <c r="K885" s="6" t="s">
        <v>5367</v>
      </c>
      <c r="L885" s="143" t="s">
        <v>5398</v>
      </c>
      <c r="M885" s="20"/>
      <c r="N885" s="14"/>
      <c r="O885" s="14"/>
      <c r="P885" s="14"/>
      <c r="Q885" s="14"/>
      <c r="R885" s="14"/>
      <c r="S885" s="14"/>
      <c r="T885" s="14"/>
      <c r="U885" s="14"/>
      <c r="V885" s="14"/>
      <c r="W885" s="14"/>
      <c r="X885" s="14"/>
      <c r="Y885" s="14"/>
      <c r="Z885" s="14"/>
      <c r="AA885" s="14"/>
      <c r="AB885" s="6"/>
      <c r="AC885" s="6" t="s">
        <v>286</v>
      </c>
      <c r="AD885" s="6" t="s">
        <v>5728</v>
      </c>
      <c r="AE885" s="14"/>
      <c r="AF885" s="14"/>
      <c r="AG885" s="14"/>
      <c r="AH885" s="14"/>
      <c r="AI885" s="10" t="n">
        <f aca="false">+H885-I885</f>
        <v>37.24</v>
      </c>
      <c r="AJ885" s="139" t="n">
        <f aca="false">+I885/H885</f>
        <v>0</v>
      </c>
      <c r="AK885" s="140" t="n">
        <f aca="false">IF(AB885&gt;=1,H885-I885,"on going")</f>
        <v>0</v>
      </c>
      <c r="AL885" s="2"/>
      <c r="AM885" s="142"/>
      <c r="AN885" s="142"/>
      <c r="AO885" s="141"/>
      <c r="AP885" s="150"/>
      <c r="AQ885" s="150"/>
      <c r="AR885" s="150"/>
      <c r="AS885" s="142"/>
      <c r="AT885" s="142"/>
      <c r="AU885" s="141"/>
      <c r="AV885" s="142"/>
      <c r="AW885" s="142"/>
      <c r="AX885" s="141"/>
      <c r="AY885" s="14"/>
      <c r="AZ885" s="14"/>
      <c r="BA885" s="13" t="str">
        <f aca="false">IF(I885=0,"NSP","Exe")</f>
        <v>NSP</v>
      </c>
      <c r="BB885" s="6" t="s">
        <v>253</v>
      </c>
      <c r="BC885" s="20"/>
      <c r="BD885" s="14"/>
    </row>
    <row collapsed="false" customFormat="false" customHeight="false" hidden="false" ht="15" outlineLevel="0" r="886">
      <c r="B886" s="6" t="s">
        <v>39</v>
      </c>
      <c r="C886" s="6" t="e">
        <f aca="false">IF(B886&lt;&gt;B885,VLOOKUP(B886,#REF!!$A$1:$B$21,2)*1000+1,C885+1)</f>
        <v>#REF!</v>
      </c>
      <c r="D886" s="6" t="s">
        <v>250</v>
      </c>
      <c r="E886" s="6" t="s">
        <v>7218</v>
      </c>
      <c r="F886" s="8" t="s">
        <v>7219</v>
      </c>
      <c r="G886" s="17" t="n">
        <v>16.93</v>
      </c>
      <c r="H886" s="17" t="n">
        <v>14.16</v>
      </c>
      <c r="I886" s="15" t="n">
        <v>14.16</v>
      </c>
      <c r="J886" s="138" t="n">
        <v>119</v>
      </c>
      <c r="K886" s="6" t="s">
        <v>5367</v>
      </c>
      <c r="L886" s="6" t="n">
        <v>1</v>
      </c>
      <c r="M886" s="20"/>
      <c r="N886" s="14"/>
      <c r="O886" s="14"/>
      <c r="P886" s="14"/>
      <c r="Q886" s="14"/>
      <c r="R886" s="14"/>
      <c r="S886" s="14"/>
      <c r="T886" s="14"/>
      <c r="U886" s="14"/>
      <c r="V886" s="14"/>
      <c r="W886" s="14"/>
      <c r="X886" s="14"/>
      <c r="Y886" s="14"/>
      <c r="Z886" s="14"/>
      <c r="AA886" s="14"/>
      <c r="AB886" s="6" t="n">
        <v>1</v>
      </c>
      <c r="AC886" s="6" t="s">
        <v>286</v>
      </c>
      <c r="AD886" s="6" t="s">
        <v>5728</v>
      </c>
      <c r="AE886" s="14"/>
      <c r="AF886" s="14"/>
      <c r="AG886" s="14"/>
      <c r="AH886" s="14"/>
      <c r="AI886" s="10" t="n">
        <f aca="false">+H886-I886</f>
        <v>0</v>
      </c>
      <c r="AJ886" s="139" t="n">
        <f aca="false">+I886/H886</f>
        <v>1</v>
      </c>
      <c r="AK886" s="140" t="n">
        <f aca="false">IF(AB886&gt;=1,H886-I886,"on going")</f>
        <v>0</v>
      </c>
      <c r="AL886" s="2"/>
      <c r="AM886" s="142"/>
      <c r="AN886" s="142"/>
      <c r="AO886" s="141"/>
      <c r="AP886" s="150"/>
      <c r="AQ886" s="150"/>
      <c r="AR886" s="150"/>
      <c r="AS886" s="142"/>
      <c r="AT886" s="142"/>
      <c r="AU886" s="141"/>
      <c r="AV886" s="142"/>
      <c r="AW886" s="142"/>
      <c r="AX886" s="141"/>
      <c r="AY886" s="14"/>
      <c r="AZ886" s="14"/>
      <c r="BA886" s="13" t="str">
        <f aca="false">IF(I886=0,"NSP","Exe")</f>
        <v>Exe</v>
      </c>
      <c r="BB886" s="6" t="s">
        <v>253</v>
      </c>
      <c r="BC886" s="20"/>
      <c r="BD886" s="14"/>
    </row>
    <row collapsed="false" customFormat="false" customHeight="false" hidden="false" ht="15" outlineLevel="0" r="887">
      <c r="B887" s="6" t="s">
        <v>39</v>
      </c>
      <c r="C887" s="6" t="e">
        <f aca="false">IF(B887&lt;&gt;B886,VLOOKUP(B887,#REF!!$A$1:$B$21,2)*1000+1,C886+1)</f>
        <v>#REF!</v>
      </c>
      <c r="D887" s="6" t="s">
        <v>250</v>
      </c>
      <c r="E887" s="6" t="s">
        <v>7220</v>
      </c>
      <c r="F887" s="8" t="s">
        <v>7221</v>
      </c>
      <c r="G887" s="17" t="n">
        <v>27.27</v>
      </c>
      <c r="H887" s="17" t="n">
        <v>22.8</v>
      </c>
      <c r="I887" s="15" t="n">
        <v>16.19</v>
      </c>
      <c r="J887" s="138" t="n">
        <v>195</v>
      </c>
      <c r="K887" s="6" t="s">
        <v>5367</v>
      </c>
      <c r="L887" s="6" t="n">
        <v>1</v>
      </c>
      <c r="M887" s="20"/>
      <c r="N887" s="14"/>
      <c r="O887" s="14"/>
      <c r="P887" s="14"/>
      <c r="Q887" s="14"/>
      <c r="R887" s="14"/>
      <c r="S887" s="14"/>
      <c r="T887" s="14"/>
      <c r="U887" s="14"/>
      <c r="V887" s="14"/>
      <c r="W887" s="14"/>
      <c r="X887" s="14"/>
      <c r="Y887" s="14"/>
      <c r="Z887" s="14"/>
      <c r="AA887" s="14"/>
      <c r="AB887" s="6" t="n">
        <v>1</v>
      </c>
      <c r="AC887" s="6" t="s">
        <v>286</v>
      </c>
      <c r="AD887" s="6" t="s">
        <v>5728</v>
      </c>
      <c r="AE887" s="14"/>
      <c r="AF887" s="14"/>
      <c r="AG887" s="14"/>
      <c r="AH887" s="14"/>
      <c r="AI887" s="10" t="n">
        <f aca="false">+H887-I887</f>
        <v>6.61</v>
      </c>
      <c r="AJ887" s="139" t="n">
        <f aca="false">+I887/H887</f>
        <v>0.710087719298246</v>
      </c>
      <c r="AK887" s="140" t="n">
        <f aca="false">IF(AB887&gt;=1,H887-I887,"on going")</f>
        <v>6.61</v>
      </c>
      <c r="AL887" s="2"/>
      <c r="AM887" s="142"/>
      <c r="AN887" s="142"/>
      <c r="AO887" s="141"/>
      <c r="AP887" s="150"/>
      <c r="AQ887" s="150"/>
      <c r="AR887" s="150"/>
      <c r="AS887" s="142"/>
      <c r="AT887" s="142"/>
      <c r="AU887" s="141"/>
      <c r="AV887" s="142"/>
      <c r="AW887" s="142"/>
      <c r="AX887" s="141"/>
      <c r="AY887" s="14"/>
      <c r="AZ887" s="14"/>
      <c r="BA887" s="13" t="str">
        <f aca="false">IF(I887=0,"NSP","Exe")</f>
        <v>Exe</v>
      </c>
      <c r="BB887" s="6" t="s">
        <v>253</v>
      </c>
      <c r="BC887" s="20"/>
      <c r="BD887" s="14"/>
    </row>
    <row collapsed="false" customFormat="false" customHeight="false" hidden="false" ht="15" outlineLevel="0" r="888">
      <c r="B888" s="6" t="s">
        <v>39</v>
      </c>
      <c r="C888" s="6" t="e">
        <f aca="false">IF(B888&lt;&gt;B887,VLOOKUP(B888,#REF!!$A$1:$B$21,2)*1000+1,C887+1)</f>
        <v>#REF!</v>
      </c>
      <c r="D888" s="6" t="s">
        <v>250</v>
      </c>
      <c r="E888" s="6" t="s">
        <v>7222</v>
      </c>
      <c r="F888" s="8" t="s">
        <v>7223</v>
      </c>
      <c r="G888" s="17" t="n">
        <v>28.5</v>
      </c>
      <c r="H888" s="17" t="n">
        <v>23.83</v>
      </c>
      <c r="I888" s="15" t="n">
        <v>23.82</v>
      </c>
      <c r="J888" s="138" t="n">
        <v>205</v>
      </c>
      <c r="K888" s="6" t="s">
        <v>5367</v>
      </c>
      <c r="L888" s="6" t="n">
        <v>1</v>
      </c>
      <c r="M888" s="20"/>
      <c r="N888" s="14"/>
      <c r="O888" s="14"/>
      <c r="P888" s="14"/>
      <c r="Q888" s="14"/>
      <c r="R888" s="14"/>
      <c r="S888" s="14"/>
      <c r="T888" s="14"/>
      <c r="U888" s="14"/>
      <c r="V888" s="14"/>
      <c r="W888" s="14"/>
      <c r="X888" s="14"/>
      <c r="Y888" s="14"/>
      <c r="Z888" s="14"/>
      <c r="AA888" s="14"/>
      <c r="AB888" s="6" t="n">
        <v>1</v>
      </c>
      <c r="AC888" s="6" t="s">
        <v>286</v>
      </c>
      <c r="AD888" s="6" t="s">
        <v>5728</v>
      </c>
      <c r="AE888" s="14"/>
      <c r="AF888" s="14"/>
      <c r="AG888" s="14"/>
      <c r="AH888" s="14"/>
      <c r="AI888" s="10" t="n">
        <f aca="false">+H888-I888</f>
        <v>0.00999999999999801</v>
      </c>
      <c r="AJ888" s="139" t="n">
        <f aca="false">+I888/H888</f>
        <v>0.999580360889635</v>
      </c>
      <c r="AK888" s="140" t="n">
        <f aca="false">IF(AB888&gt;=1,H888-I888,"on going")</f>
        <v>0.00999999999999801</v>
      </c>
      <c r="AL888" s="2"/>
      <c r="AM888" s="142"/>
      <c r="AN888" s="142"/>
      <c r="AO888" s="141"/>
      <c r="AP888" s="150"/>
      <c r="AQ888" s="150"/>
      <c r="AR888" s="150"/>
      <c r="AS888" s="142"/>
      <c r="AT888" s="142"/>
      <c r="AU888" s="141"/>
      <c r="AV888" s="142"/>
      <c r="AW888" s="142"/>
      <c r="AX888" s="141"/>
      <c r="AY888" s="14"/>
      <c r="AZ888" s="14"/>
      <c r="BA888" s="13" t="str">
        <f aca="false">IF(I888=0,"NSP","Exe")</f>
        <v>Exe</v>
      </c>
      <c r="BB888" s="6" t="s">
        <v>253</v>
      </c>
      <c r="BC888" s="20"/>
      <c r="BD888" s="14"/>
    </row>
    <row collapsed="false" customFormat="false" customHeight="false" hidden="false" ht="15" outlineLevel="0" r="889">
      <c r="B889" s="6" t="s">
        <v>39</v>
      </c>
      <c r="C889" s="6" t="e">
        <f aca="false">IF(B889&lt;&gt;B888,VLOOKUP(B889,#REF!!$A$1:$B$21,2)*1000+1,C888+1)</f>
        <v>#REF!</v>
      </c>
      <c r="D889" s="6" t="s">
        <v>250</v>
      </c>
      <c r="E889" s="6" t="s">
        <v>7224</v>
      </c>
      <c r="F889" s="8" t="s">
        <v>7225</v>
      </c>
      <c r="G889" s="17" t="n">
        <v>23.19</v>
      </c>
      <c r="H889" s="17" t="n">
        <v>19.39</v>
      </c>
      <c r="I889" s="15" t="n">
        <v>19.39</v>
      </c>
      <c r="J889" s="138" t="n">
        <v>166</v>
      </c>
      <c r="K889" s="6" t="s">
        <v>5367</v>
      </c>
      <c r="L889" s="6" t="n">
        <v>1</v>
      </c>
      <c r="M889" s="20"/>
      <c r="N889" s="14"/>
      <c r="O889" s="14"/>
      <c r="P889" s="14"/>
      <c r="Q889" s="14"/>
      <c r="R889" s="14"/>
      <c r="S889" s="14"/>
      <c r="T889" s="14"/>
      <c r="U889" s="14"/>
      <c r="V889" s="14"/>
      <c r="W889" s="14"/>
      <c r="X889" s="14"/>
      <c r="Y889" s="14"/>
      <c r="Z889" s="14"/>
      <c r="AA889" s="14"/>
      <c r="AB889" s="6" t="n">
        <v>1</v>
      </c>
      <c r="AC889" s="6" t="s">
        <v>286</v>
      </c>
      <c r="AD889" s="6" t="s">
        <v>5728</v>
      </c>
      <c r="AE889" s="14"/>
      <c r="AF889" s="14"/>
      <c r="AG889" s="14"/>
      <c r="AH889" s="14"/>
      <c r="AI889" s="10" t="n">
        <f aca="false">+H889-I889</f>
        <v>0</v>
      </c>
      <c r="AJ889" s="139" t="n">
        <f aca="false">+I889/H889</f>
        <v>1</v>
      </c>
      <c r="AK889" s="140" t="n">
        <f aca="false">IF(AB889&gt;=1,H889-I889,"on going")</f>
        <v>0</v>
      </c>
      <c r="AL889" s="2"/>
      <c r="AM889" s="142"/>
      <c r="AN889" s="142"/>
      <c r="AO889" s="141"/>
      <c r="AP889" s="150"/>
      <c r="AQ889" s="150"/>
      <c r="AR889" s="150"/>
      <c r="AS889" s="142"/>
      <c r="AT889" s="142"/>
      <c r="AU889" s="141"/>
      <c r="AV889" s="142"/>
      <c r="AW889" s="142"/>
      <c r="AX889" s="142"/>
      <c r="AY889" s="14"/>
      <c r="AZ889" s="14"/>
      <c r="BA889" s="13" t="str">
        <f aca="false">IF(I889=0,"NSP","Exe")</f>
        <v>Exe</v>
      </c>
      <c r="BB889" s="6" t="s">
        <v>253</v>
      </c>
      <c r="BC889" s="20"/>
      <c r="BD889" s="14"/>
    </row>
    <row collapsed="false" customFormat="false" customHeight="false" hidden="false" ht="15" outlineLevel="0" r="890">
      <c r="B890" s="6" t="s">
        <v>54</v>
      </c>
      <c r="C890" s="6" t="e">
        <f aca="false">IF(B890&lt;&gt;B889,VLOOKUP(B890,#REF!!$A$1:$B$21,2)*1000+1,C889+1)</f>
        <v>#REF!</v>
      </c>
      <c r="D890" s="6" t="s">
        <v>250</v>
      </c>
      <c r="E890" s="6" t="s">
        <v>7226</v>
      </c>
      <c r="F890" s="8" t="s">
        <v>7227</v>
      </c>
      <c r="G890" s="17" t="n">
        <v>21.21</v>
      </c>
      <c r="H890" s="17" t="n">
        <v>17.73</v>
      </c>
      <c r="I890" s="15" t="n">
        <v>13.91</v>
      </c>
      <c r="J890" s="138" t="n">
        <v>152</v>
      </c>
      <c r="K890" s="6" t="s">
        <v>5367</v>
      </c>
      <c r="L890" s="6" t="n">
        <v>1</v>
      </c>
      <c r="M890" s="20"/>
      <c r="N890" s="14"/>
      <c r="O890" s="14"/>
      <c r="P890" s="14"/>
      <c r="Q890" s="14"/>
      <c r="R890" s="14"/>
      <c r="S890" s="14"/>
      <c r="T890" s="14"/>
      <c r="U890" s="14"/>
      <c r="V890" s="14"/>
      <c r="W890" s="14"/>
      <c r="X890" s="14"/>
      <c r="Y890" s="14"/>
      <c r="Z890" s="14"/>
      <c r="AA890" s="14"/>
      <c r="AB890" s="6" t="n">
        <v>1</v>
      </c>
      <c r="AC890" s="6" t="s">
        <v>286</v>
      </c>
      <c r="AD890" s="6" t="s">
        <v>5728</v>
      </c>
      <c r="AE890" s="14"/>
      <c r="AF890" s="14"/>
      <c r="AG890" s="14"/>
      <c r="AH890" s="14"/>
      <c r="AI890" s="10" t="n">
        <f aca="false">+H890-I890</f>
        <v>3.82</v>
      </c>
      <c r="AJ890" s="139" t="n">
        <f aca="false">+I890/H890</f>
        <v>0.784545967287084</v>
      </c>
      <c r="AK890" s="140" t="n">
        <f aca="false">IF(AB890&gt;=1,H890-I890,"on going")</f>
        <v>3.82</v>
      </c>
      <c r="AL890" s="2"/>
      <c r="AM890" s="142"/>
      <c r="AN890" s="142"/>
      <c r="AO890" s="141"/>
      <c r="AP890" s="142"/>
      <c r="AQ890" s="150"/>
      <c r="AR890" s="141"/>
      <c r="AS890" s="150"/>
      <c r="AT890" s="150"/>
      <c r="AU890" s="153"/>
      <c r="AV890" s="150"/>
      <c r="AW890" s="150"/>
      <c r="AX890" s="141"/>
      <c r="AY890" s="14"/>
      <c r="AZ890" s="14"/>
      <c r="BA890" s="13" t="str">
        <f aca="false">IF(I890=0,"NSP","Exe")</f>
        <v>Exe</v>
      </c>
      <c r="BB890" s="6" t="s">
        <v>253</v>
      </c>
      <c r="BC890" s="20"/>
      <c r="BD890" s="14"/>
    </row>
    <row collapsed="false" customFormat="false" customHeight="false" hidden="false" ht="15" outlineLevel="0" r="891">
      <c r="B891" s="6" t="s">
        <v>54</v>
      </c>
      <c r="C891" s="6" t="e">
        <f aca="false">IF(B891&lt;&gt;B890,VLOOKUP(B891,#REF!!$A$1:$B$21,2)*1000+1,C890+1)</f>
        <v>#REF!</v>
      </c>
      <c r="D891" s="6" t="s">
        <v>250</v>
      </c>
      <c r="E891" s="6" t="s">
        <v>7228</v>
      </c>
      <c r="F891" s="8" t="s">
        <v>7229</v>
      </c>
      <c r="G891" s="17" t="n">
        <v>10.11</v>
      </c>
      <c r="H891" s="17" t="n">
        <v>8.46</v>
      </c>
      <c r="I891" s="15" t="n">
        <v>7.97</v>
      </c>
      <c r="J891" s="138" t="n">
        <v>74</v>
      </c>
      <c r="K891" s="6" t="s">
        <v>5367</v>
      </c>
      <c r="L891" s="6" t="n">
        <v>1</v>
      </c>
      <c r="M891" s="20"/>
      <c r="N891" s="14"/>
      <c r="O891" s="14"/>
      <c r="P891" s="14"/>
      <c r="Q891" s="14"/>
      <c r="R891" s="14"/>
      <c r="S891" s="14"/>
      <c r="T891" s="14"/>
      <c r="U891" s="14"/>
      <c r="V891" s="14"/>
      <c r="W891" s="14"/>
      <c r="X891" s="14"/>
      <c r="Y891" s="14"/>
      <c r="Z891" s="14"/>
      <c r="AA891" s="14"/>
      <c r="AB891" s="6" t="n">
        <v>1</v>
      </c>
      <c r="AC891" s="6" t="s">
        <v>286</v>
      </c>
      <c r="AD891" s="6" t="s">
        <v>5728</v>
      </c>
      <c r="AE891" s="14"/>
      <c r="AF891" s="14"/>
      <c r="AG891" s="14"/>
      <c r="AH891" s="14"/>
      <c r="AI891" s="10" t="n">
        <f aca="false">+H891-I891</f>
        <v>0.490000000000001</v>
      </c>
      <c r="AJ891" s="139" t="n">
        <f aca="false">+I891/H891</f>
        <v>0.942080378250591</v>
      </c>
      <c r="AK891" s="140" t="n">
        <f aca="false">IF(AB891&gt;=1,H891-I891,"on going")</f>
        <v>0.490000000000001</v>
      </c>
      <c r="AL891" s="2"/>
      <c r="AM891" s="142"/>
      <c r="AN891" s="142"/>
      <c r="AO891" s="141"/>
      <c r="AP891" s="142"/>
      <c r="AQ891" s="150"/>
      <c r="AR891" s="141"/>
      <c r="AS891" s="150"/>
      <c r="AT891" s="150"/>
      <c r="AU891" s="141"/>
      <c r="AV891" s="150"/>
      <c r="AW891" s="150"/>
      <c r="AX891" s="141"/>
      <c r="AY891" s="14"/>
      <c r="AZ891" s="14"/>
      <c r="BA891" s="13" t="str">
        <f aca="false">IF(I891=0,"NSP","Exe")</f>
        <v>Exe</v>
      </c>
      <c r="BB891" s="6" t="s">
        <v>253</v>
      </c>
      <c r="BC891" s="20"/>
      <c r="BD891" s="14"/>
    </row>
    <row collapsed="false" customFormat="false" customHeight="false" hidden="false" ht="15" outlineLevel="0" r="892">
      <c r="B892" s="6" t="s">
        <v>54</v>
      </c>
      <c r="C892" s="6" t="e">
        <f aca="false">IF(B892&lt;&gt;B891,VLOOKUP(B892,#REF!!$A$1:$B$21,2)*1000+1,C891+1)</f>
        <v>#REF!</v>
      </c>
      <c r="D892" s="6" t="s">
        <v>250</v>
      </c>
      <c r="E892" s="6" t="s">
        <v>7230</v>
      </c>
      <c r="F892" s="8" t="s">
        <v>7231</v>
      </c>
      <c r="G892" s="17" t="n">
        <v>28.02</v>
      </c>
      <c r="H892" s="17" t="n">
        <v>23.43</v>
      </c>
      <c r="I892" s="15" t="n">
        <v>18.46</v>
      </c>
      <c r="J892" s="138" t="n">
        <v>272</v>
      </c>
      <c r="K892" s="6" t="s">
        <v>5367</v>
      </c>
      <c r="L892" s="6" t="n">
        <v>1</v>
      </c>
      <c r="M892" s="20"/>
      <c r="N892" s="14"/>
      <c r="O892" s="14"/>
      <c r="P892" s="14"/>
      <c r="Q892" s="14"/>
      <c r="R892" s="14"/>
      <c r="S892" s="14"/>
      <c r="T892" s="14"/>
      <c r="U892" s="14"/>
      <c r="V892" s="14"/>
      <c r="W892" s="14"/>
      <c r="X892" s="14"/>
      <c r="Y892" s="14"/>
      <c r="Z892" s="14"/>
      <c r="AA892" s="14"/>
      <c r="AB892" s="6" t="n">
        <v>1</v>
      </c>
      <c r="AC892" s="6" t="s">
        <v>286</v>
      </c>
      <c r="AD892" s="6" t="s">
        <v>5728</v>
      </c>
      <c r="AE892" s="14"/>
      <c r="AF892" s="14"/>
      <c r="AG892" s="14"/>
      <c r="AH892" s="14"/>
      <c r="AI892" s="10" t="n">
        <f aca="false">+H892-I892</f>
        <v>4.97</v>
      </c>
      <c r="AJ892" s="139" t="n">
        <f aca="false">+I892/H892</f>
        <v>0.787878787878788</v>
      </c>
      <c r="AK892" s="140" t="n">
        <f aca="false">IF(AB892&gt;=1,H892-I892,"on going")</f>
        <v>4.97</v>
      </c>
      <c r="AL892" s="2"/>
      <c r="AM892" s="142"/>
      <c r="AN892" s="142"/>
      <c r="AO892" s="141"/>
      <c r="AP892" s="142"/>
      <c r="AQ892" s="141"/>
      <c r="AR892" s="141"/>
      <c r="AS892" s="150"/>
      <c r="AT892" s="150"/>
      <c r="AU892" s="153"/>
      <c r="AV892" s="150"/>
      <c r="AW892" s="150"/>
      <c r="AX892" s="141"/>
      <c r="AY892" s="14"/>
      <c r="AZ892" s="14"/>
      <c r="BA892" s="13" t="str">
        <f aca="false">IF(I892=0,"NSP","Exe")</f>
        <v>Exe</v>
      </c>
      <c r="BB892" s="6" t="s">
        <v>253</v>
      </c>
      <c r="BC892" s="20"/>
      <c r="BD892" s="14"/>
    </row>
    <row collapsed="false" customFormat="false" customHeight="false" hidden="false" ht="15" outlineLevel="0" r="893">
      <c r="B893" s="6" t="s">
        <v>39</v>
      </c>
      <c r="C893" s="6" t="e">
        <f aca="false">IF(B893&lt;&gt;B892,VLOOKUP(B893,#REF!!$A$1:$B$21,2)*1000+1,C892+1)</f>
        <v>#REF!</v>
      </c>
      <c r="D893" s="6" t="s">
        <v>250</v>
      </c>
      <c r="E893" s="6" t="s">
        <v>7232</v>
      </c>
      <c r="F893" s="8" t="s">
        <v>7233</v>
      </c>
      <c r="G893" s="17" t="n">
        <v>40.9</v>
      </c>
      <c r="H893" s="17" t="n">
        <v>34.19</v>
      </c>
      <c r="I893" s="15" t="n">
        <v>30.53</v>
      </c>
      <c r="J893" s="138" t="n">
        <v>501</v>
      </c>
      <c r="K893" s="6" t="s">
        <v>5367</v>
      </c>
      <c r="L893" s="6" t="n">
        <v>1</v>
      </c>
      <c r="M893" s="20"/>
      <c r="N893" s="14"/>
      <c r="O893" s="14"/>
      <c r="P893" s="14"/>
      <c r="Q893" s="14"/>
      <c r="R893" s="14"/>
      <c r="S893" s="14"/>
      <c r="T893" s="14"/>
      <c r="U893" s="14"/>
      <c r="V893" s="14"/>
      <c r="W893" s="14"/>
      <c r="X893" s="14"/>
      <c r="Y893" s="14"/>
      <c r="Z893" s="14"/>
      <c r="AA893" s="14"/>
      <c r="AB893" s="6" t="n">
        <v>1</v>
      </c>
      <c r="AC893" s="6" t="s">
        <v>286</v>
      </c>
      <c r="AD893" s="6" t="s">
        <v>5728</v>
      </c>
      <c r="AE893" s="14"/>
      <c r="AF893" s="14"/>
      <c r="AG893" s="14"/>
      <c r="AH893" s="14"/>
      <c r="AI893" s="10" t="n">
        <f aca="false">+H893-I893</f>
        <v>3.66</v>
      </c>
      <c r="AJ893" s="139" t="n">
        <f aca="false">+I893/H893</f>
        <v>0.89295115530857</v>
      </c>
      <c r="AK893" s="140" t="n">
        <f aca="false">IF(AB893&gt;=1,H893-I893,"on going")</f>
        <v>3.66</v>
      </c>
      <c r="AL893" s="2"/>
      <c r="AM893" s="142"/>
      <c r="AN893" s="142"/>
      <c r="AO893" s="141"/>
      <c r="AP893" s="150"/>
      <c r="AQ893" s="150"/>
      <c r="AR893" s="150"/>
      <c r="AS893" s="142"/>
      <c r="AT893" s="142"/>
      <c r="AU893" s="141"/>
      <c r="AV893" s="142"/>
      <c r="AW893" s="142"/>
      <c r="AX893" s="142"/>
      <c r="AY893" s="14"/>
      <c r="AZ893" s="14"/>
      <c r="BA893" s="13" t="str">
        <f aca="false">IF(I893=0,"NSP","Exe")</f>
        <v>Exe</v>
      </c>
      <c r="BB893" s="6" t="s">
        <v>253</v>
      </c>
      <c r="BC893" s="20"/>
      <c r="BD893" s="14"/>
    </row>
    <row collapsed="false" customFormat="false" customHeight="false" hidden="false" ht="15" outlineLevel="0" r="894">
      <c r="B894" s="6" t="s">
        <v>39</v>
      </c>
      <c r="C894" s="6" t="e">
        <f aca="false">IF(B894&lt;&gt;B893,VLOOKUP(B894,#REF!!$A$1:$B$21,2)*1000+1,C893+1)</f>
        <v>#REF!</v>
      </c>
      <c r="D894" s="6" t="s">
        <v>250</v>
      </c>
      <c r="E894" s="6" t="s">
        <v>7234</v>
      </c>
      <c r="F894" s="8" t="s">
        <v>7235</v>
      </c>
      <c r="G894" s="17" t="n">
        <v>14.11</v>
      </c>
      <c r="H894" s="17" t="n">
        <v>11.8</v>
      </c>
      <c r="I894" s="15" t="n">
        <v>9.87</v>
      </c>
      <c r="J894" s="138" t="n">
        <v>147</v>
      </c>
      <c r="K894" s="6" t="s">
        <v>5367</v>
      </c>
      <c r="L894" s="6" t="n">
        <v>1</v>
      </c>
      <c r="M894" s="20"/>
      <c r="N894" s="14"/>
      <c r="O894" s="14"/>
      <c r="P894" s="14"/>
      <c r="Q894" s="14"/>
      <c r="R894" s="14"/>
      <c r="S894" s="14"/>
      <c r="T894" s="14"/>
      <c r="U894" s="14"/>
      <c r="V894" s="14"/>
      <c r="W894" s="14"/>
      <c r="X894" s="14"/>
      <c r="Y894" s="14"/>
      <c r="Z894" s="14"/>
      <c r="AA894" s="14"/>
      <c r="AB894" s="6" t="n">
        <v>1</v>
      </c>
      <c r="AC894" s="6" t="s">
        <v>286</v>
      </c>
      <c r="AD894" s="6" t="s">
        <v>5728</v>
      </c>
      <c r="AE894" s="14"/>
      <c r="AF894" s="14"/>
      <c r="AG894" s="14"/>
      <c r="AH894" s="14"/>
      <c r="AI894" s="10" t="n">
        <f aca="false">+H894-I894</f>
        <v>1.93</v>
      </c>
      <c r="AJ894" s="139" t="n">
        <f aca="false">+I894/H894</f>
        <v>0.836440677966102</v>
      </c>
      <c r="AK894" s="140" t="n">
        <f aca="false">IF(AB894&gt;=1,H894-I894,"on going")</f>
        <v>1.93</v>
      </c>
      <c r="AL894" s="2"/>
      <c r="AM894" s="142"/>
      <c r="AN894" s="142"/>
      <c r="AO894" s="141"/>
      <c r="AP894" s="150"/>
      <c r="AQ894" s="150"/>
      <c r="AR894" s="150"/>
      <c r="AS894" s="142"/>
      <c r="AT894" s="142"/>
      <c r="AU894" s="141"/>
      <c r="AV894" s="142"/>
      <c r="AW894" s="142"/>
      <c r="AX894" s="142"/>
      <c r="AY894" s="14"/>
      <c r="AZ894" s="14"/>
      <c r="BA894" s="13" t="str">
        <f aca="false">IF(I894=0,"NSP","Exe")</f>
        <v>Exe</v>
      </c>
      <c r="BB894" s="6" t="s">
        <v>253</v>
      </c>
      <c r="BC894" s="20"/>
      <c r="BD894" s="14"/>
    </row>
    <row collapsed="false" customFormat="false" customHeight="false" hidden="false" ht="15" outlineLevel="0" r="895">
      <c r="B895" s="6" t="s">
        <v>54</v>
      </c>
      <c r="C895" s="6" t="e">
        <f aca="false">IF(B895&lt;&gt;B894,VLOOKUP(B895,#REF!!$A$1:$B$21,2)*1000+1,C894+1)</f>
        <v>#REF!</v>
      </c>
      <c r="D895" s="6" t="s">
        <v>250</v>
      </c>
      <c r="E895" s="6" t="s">
        <v>7236</v>
      </c>
      <c r="F895" s="8" t="s">
        <v>7237</v>
      </c>
      <c r="G895" s="17" t="n">
        <v>27.69</v>
      </c>
      <c r="H895" s="17" t="n">
        <v>23.15</v>
      </c>
      <c r="I895" s="15" t="n">
        <v>23.15</v>
      </c>
      <c r="J895" s="138" t="n">
        <v>170</v>
      </c>
      <c r="K895" s="6" t="s">
        <v>5367</v>
      </c>
      <c r="L895" s="6" t="n">
        <v>1</v>
      </c>
      <c r="M895" s="20"/>
      <c r="N895" s="14"/>
      <c r="O895" s="14"/>
      <c r="P895" s="14"/>
      <c r="Q895" s="14"/>
      <c r="R895" s="14"/>
      <c r="S895" s="14"/>
      <c r="T895" s="14"/>
      <c r="U895" s="14"/>
      <c r="V895" s="14"/>
      <c r="W895" s="14"/>
      <c r="X895" s="14"/>
      <c r="Y895" s="14"/>
      <c r="Z895" s="14"/>
      <c r="AA895" s="14"/>
      <c r="AB895" s="6" t="n">
        <v>1</v>
      </c>
      <c r="AC895" s="6" t="s">
        <v>286</v>
      </c>
      <c r="AD895" s="6" t="s">
        <v>5728</v>
      </c>
      <c r="AE895" s="14"/>
      <c r="AF895" s="14"/>
      <c r="AG895" s="14"/>
      <c r="AH895" s="14"/>
      <c r="AI895" s="10" t="n">
        <f aca="false">+H895-I895</f>
        <v>0</v>
      </c>
      <c r="AJ895" s="139" t="n">
        <f aca="false">+I895/H895</f>
        <v>1</v>
      </c>
      <c r="AK895" s="140" t="n">
        <f aca="false">IF(AB895&gt;=1,H895-I895,"on going")</f>
        <v>0</v>
      </c>
      <c r="AL895" s="2"/>
      <c r="AM895" s="142"/>
      <c r="AN895" s="142"/>
      <c r="AO895" s="141"/>
      <c r="AP895" s="142"/>
      <c r="AQ895" s="150"/>
      <c r="AR895" s="141"/>
      <c r="AS895" s="150"/>
      <c r="AT895" s="150"/>
      <c r="AU895" s="141"/>
      <c r="AV895" s="150"/>
      <c r="AW895" s="150"/>
      <c r="AX895" s="141"/>
      <c r="AY895" s="14"/>
      <c r="AZ895" s="14"/>
      <c r="BA895" s="13" t="str">
        <f aca="false">IF(I895=0,"NSP","Exe")</f>
        <v>Exe</v>
      </c>
      <c r="BB895" s="6" t="s">
        <v>253</v>
      </c>
      <c r="BC895" s="20"/>
      <c r="BD895" s="14"/>
    </row>
    <row collapsed="false" customFormat="false" customHeight="false" hidden="false" ht="15" outlineLevel="0" r="896">
      <c r="B896" s="6" t="s">
        <v>54</v>
      </c>
      <c r="C896" s="6" t="e">
        <f aca="false">IF(B896&lt;&gt;B895,VLOOKUP(B896,#REF!!$A$1:$B$21,2)*1000+1,C895+1)</f>
        <v>#REF!</v>
      </c>
      <c r="D896" s="6" t="s">
        <v>250</v>
      </c>
      <c r="E896" s="6" t="s">
        <v>7238</v>
      </c>
      <c r="F896" s="8" t="s">
        <v>7239</v>
      </c>
      <c r="G896" s="17" t="n">
        <v>16.93</v>
      </c>
      <c r="H896" s="17" t="n">
        <v>14.16</v>
      </c>
      <c r="I896" s="15" t="n">
        <v>14.16</v>
      </c>
      <c r="J896" s="138" t="n">
        <v>120</v>
      </c>
      <c r="K896" s="6" t="s">
        <v>5367</v>
      </c>
      <c r="L896" s="6" t="n">
        <v>1</v>
      </c>
      <c r="M896" s="20"/>
      <c r="N896" s="14"/>
      <c r="O896" s="14"/>
      <c r="P896" s="14"/>
      <c r="Q896" s="14"/>
      <c r="R896" s="14"/>
      <c r="S896" s="14"/>
      <c r="T896" s="14"/>
      <c r="U896" s="14"/>
      <c r="V896" s="14"/>
      <c r="W896" s="14"/>
      <c r="X896" s="14"/>
      <c r="Y896" s="14"/>
      <c r="Z896" s="14"/>
      <c r="AA896" s="14"/>
      <c r="AB896" s="6" t="n">
        <v>1</v>
      </c>
      <c r="AC896" s="6" t="s">
        <v>286</v>
      </c>
      <c r="AD896" s="6" t="s">
        <v>5728</v>
      </c>
      <c r="AE896" s="14"/>
      <c r="AF896" s="14"/>
      <c r="AG896" s="14"/>
      <c r="AH896" s="14"/>
      <c r="AI896" s="10" t="n">
        <f aca="false">+H896-I896</f>
        <v>0</v>
      </c>
      <c r="AJ896" s="139" t="n">
        <f aca="false">+I896/H896</f>
        <v>1</v>
      </c>
      <c r="AK896" s="140" t="n">
        <f aca="false">IF(AB896&gt;=1,H896-I896,"on going")</f>
        <v>0</v>
      </c>
      <c r="AL896" s="2"/>
      <c r="AM896" s="142"/>
      <c r="AN896" s="142"/>
      <c r="AO896" s="141"/>
      <c r="AP896" s="142"/>
      <c r="AQ896" s="150"/>
      <c r="AR896" s="150"/>
      <c r="AS896" s="150"/>
      <c r="AT896" s="150"/>
      <c r="AU896" s="141"/>
      <c r="AV896" s="150"/>
      <c r="AW896" s="150"/>
      <c r="AX896" s="142"/>
      <c r="AY896" s="14"/>
      <c r="AZ896" s="14"/>
      <c r="BA896" s="13" t="str">
        <f aca="false">IF(I896=0,"NSP","Exe")</f>
        <v>Exe</v>
      </c>
      <c r="BB896" s="6" t="s">
        <v>253</v>
      </c>
      <c r="BC896" s="20"/>
      <c r="BD896" s="14"/>
    </row>
    <row collapsed="false" customFormat="false" customHeight="false" hidden="false" ht="15" outlineLevel="0" r="897">
      <c r="B897" s="6" t="s">
        <v>39</v>
      </c>
      <c r="C897" s="6" t="e">
        <f aca="false">IF(B897&lt;&gt;B896,VLOOKUP(B897,#REF!!$A$1:$B$21,2)*1000+1,C896+1)</f>
        <v>#REF!</v>
      </c>
      <c r="D897" s="6" t="s">
        <v>250</v>
      </c>
      <c r="E897" s="6" t="s">
        <v>7240</v>
      </c>
      <c r="F897" s="8" t="s">
        <v>7241</v>
      </c>
      <c r="G897" s="17" t="n">
        <v>46.69</v>
      </c>
      <c r="H897" s="17" t="n">
        <v>39.04</v>
      </c>
      <c r="I897" s="15" t="n">
        <v>9.29</v>
      </c>
      <c r="J897" s="138" t="n">
        <v>180</v>
      </c>
      <c r="K897" s="6" t="s">
        <v>5367</v>
      </c>
      <c r="L897" s="6" t="n">
        <v>1</v>
      </c>
      <c r="M897" s="20"/>
      <c r="N897" s="14"/>
      <c r="O897" s="14"/>
      <c r="P897" s="14"/>
      <c r="Q897" s="14"/>
      <c r="R897" s="14"/>
      <c r="S897" s="14"/>
      <c r="T897" s="14"/>
      <c r="U897" s="14"/>
      <c r="V897" s="14"/>
      <c r="W897" s="14"/>
      <c r="X897" s="14"/>
      <c r="Y897" s="14"/>
      <c r="Z897" s="14"/>
      <c r="AA897" s="14"/>
      <c r="AB897" s="6" t="n">
        <v>1</v>
      </c>
      <c r="AC897" s="6" t="s">
        <v>286</v>
      </c>
      <c r="AD897" s="6" t="s">
        <v>5728</v>
      </c>
      <c r="AE897" s="14"/>
      <c r="AF897" s="14"/>
      <c r="AG897" s="14"/>
      <c r="AH897" s="14"/>
      <c r="AI897" s="10" t="n">
        <f aca="false">+H897-I897</f>
        <v>29.75</v>
      </c>
      <c r="AJ897" s="139" t="n">
        <f aca="false">+I897/H897</f>
        <v>0.23796106557377</v>
      </c>
      <c r="AK897" s="140" t="n">
        <f aca="false">IF(AB897&gt;=1,H897-I897,"on going")</f>
        <v>29.75</v>
      </c>
      <c r="AL897" s="2"/>
      <c r="AM897" s="142"/>
      <c r="AN897" s="142"/>
      <c r="AO897" s="141"/>
      <c r="AP897" s="142"/>
      <c r="AQ897" s="141"/>
      <c r="AR897" s="141"/>
      <c r="AS897" s="142"/>
      <c r="AT897" s="142"/>
      <c r="AU897" s="142"/>
      <c r="AV897" s="142"/>
      <c r="AW897" s="142"/>
      <c r="AX897" s="141"/>
      <c r="AY897" s="14"/>
      <c r="AZ897" s="14"/>
      <c r="BA897" s="13" t="str">
        <f aca="false">IF(I897=0,"NSP","Exe")</f>
        <v>Exe</v>
      </c>
      <c r="BB897" s="6" t="s">
        <v>253</v>
      </c>
      <c r="BC897" s="20"/>
      <c r="BD897" s="14"/>
    </row>
    <row collapsed="false" customFormat="false" customHeight="false" hidden="false" ht="15" outlineLevel="0" r="898">
      <c r="B898" s="6" t="s">
        <v>39</v>
      </c>
      <c r="C898" s="6" t="e">
        <f aca="false">IF(B898&lt;&gt;B897,VLOOKUP(B898,#REF!!$A$1:$B$21,2)*1000+1,C897+1)</f>
        <v>#REF!</v>
      </c>
      <c r="D898" s="6" t="s">
        <v>250</v>
      </c>
      <c r="E898" s="6" t="s">
        <v>356</v>
      </c>
      <c r="F898" s="8" t="s">
        <v>357</v>
      </c>
      <c r="G898" s="17" t="n">
        <v>21.39</v>
      </c>
      <c r="H898" s="17" t="n">
        <v>17.88</v>
      </c>
      <c r="I898" s="15" t="n">
        <v>17.16</v>
      </c>
      <c r="J898" s="138" t="n">
        <v>251</v>
      </c>
      <c r="K898" s="6" t="s">
        <v>5367</v>
      </c>
      <c r="L898" s="6" t="n">
        <v>1</v>
      </c>
      <c r="M898" s="20"/>
      <c r="N898" s="14"/>
      <c r="O898" s="14"/>
      <c r="P898" s="14"/>
      <c r="Q898" s="14"/>
      <c r="R898" s="14"/>
      <c r="S898" s="14"/>
      <c r="T898" s="14"/>
      <c r="U898" s="14"/>
      <c r="V898" s="14"/>
      <c r="W898" s="14"/>
      <c r="X898" s="14"/>
      <c r="Y898" s="14"/>
      <c r="Z898" s="14"/>
      <c r="AA898" s="14"/>
      <c r="AB898" s="6"/>
      <c r="AC898" s="6" t="s">
        <v>286</v>
      </c>
      <c r="AD898" s="6" t="s">
        <v>5728</v>
      </c>
      <c r="AE898" s="14"/>
      <c r="AF898" s="14"/>
      <c r="AG898" s="14"/>
      <c r="AH898" s="14"/>
      <c r="AI898" s="10" t="n">
        <f aca="false">+H898-I898</f>
        <v>0.719999999999999</v>
      </c>
      <c r="AJ898" s="139" t="n">
        <f aca="false">+I898/H898</f>
        <v>0.959731543624161</v>
      </c>
      <c r="AK898" s="140" t="n">
        <f aca="false">IF(AB898&gt;=1,H898-I898,"on going")</f>
        <v>0</v>
      </c>
      <c r="AL898" s="2"/>
      <c r="AM898" s="142"/>
      <c r="AN898" s="142"/>
      <c r="AO898" s="141"/>
      <c r="AP898" s="142"/>
      <c r="AQ898" s="141"/>
      <c r="AR898" s="141"/>
      <c r="AS898" s="142"/>
      <c r="AT898" s="142"/>
      <c r="AU898" s="142"/>
      <c r="AV898" s="142"/>
      <c r="AW898" s="142"/>
      <c r="AX898" s="141"/>
      <c r="AY898" s="14"/>
      <c r="AZ898" s="14"/>
      <c r="BA898" s="13" t="str">
        <f aca="false">IF(I898=0,"NSP","Exe")</f>
        <v>Exe</v>
      </c>
      <c r="BB898" s="6" t="s">
        <v>253</v>
      </c>
      <c r="BC898" s="20"/>
      <c r="BD898" s="14"/>
    </row>
    <row collapsed="false" customFormat="false" customHeight="false" hidden="false" ht="15" outlineLevel="0" r="899">
      <c r="B899" s="6" t="s">
        <v>54</v>
      </c>
      <c r="C899" s="6" t="e">
        <f aca="false">IF(B899&lt;&gt;B898,VLOOKUP(B899,#REF!!$A$1:$B$21,2)*1000+1,C898+1)</f>
        <v>#REF!</v>
      </c>
      <c r="D899" s="6" t="s">
        <v>250</v>
      </c>
      <c r="E899" s="6" t="s">
        <v>7242</v>
      </c>
      <c r="F899" s="8" t="s">
        <v>7243</v>
      </c>
      <c r="G899" s="17" t="n">
        <v>13.99</v>
      </c>
      <c r="H899" s="17" t="n">
        <v>11.69</v>
      </c>
      <c r="I899" s="15" t="n">
        <v>10.41</v>
      </c>
      <c r="J899" s="138" t="n">
        <v>121</v>
      </c>
      <c r="K899" s="6" t="s">
        <v>5367</v>
      </c>
      <c r="L899" s="6" t="n">
        <v>1</v>
      </c>
      <c r="M899" s="20"/>
      <c r="N899" s="14"/>
      <c r="O899" s="14"/>
      <c r="P899" s="14"/>
      <c r="Q899" s="14"/>
      <c r="R899" s="14"/>
      <c r="S899" s="14"/>
      <c r="T899" s="14"/>
      <c r="U899" s="14"/>
      <c r="V899" s="14"/>
      <c r="W899" s="14"/>
      <c r="X899" s="14"/>
      <c r="Y899" s="14"/>
      <c r="Z899" s="14"/>
      <c r="AA899" s="14"/>
      <c r="AB899" s="6" t="n">
        <v>1</v>
      </c>
      <c r="AC899" s="6" t="s">
        <v>286</v>
      </c>
      <c r="AD899" s="6" t="s">
        <v>5728</v>
      </c>
      <c r="AE899" s="14"/>
      <c r="AF899" s="14"/>
      <c r="AG899" s="14"/>
      <c r="AH899" s="14"/>
      <c r="AI899" s="10" t="n">
        <f aca="false">+H899-I899</f>
        <v>1.28</v>
      </c>
      <c r="AJ899" s="139" t="n">
        <f aca="false">+I899/H899</f>
        <v>0.890504704875962</v>
      </c>
      <c r="AK899" s="140" t="n">
        <f aca="false">IF(AB899&gt;=1,H899-I899,"on going")</f>
        <v>1.28</v>
      </c>
      <c r="AL899" s="2"/>
      <c r="AM899" s="142"/>
      <c r="AN899" s="142"/>
      <c r="AO899" s="141"/>
      <c r="AP899" s="142"/>
      <c r="AQ899" s="150"/>
      <c r="AR899" s="150"/>
      <c r="AS899" s="150"/>
      <c r="AT899" s="150"/>
      <c r="AU899" s="141"/>
      <c r="AV899" s="150"/>
      <c r="AW899" s="150"/>
      <c r="AX899" s="142"/>
      <c r="AY899" s="14"/>
      <c r="AZ899" s="14"/>
      <c r="BA899" s="13" t="str">
        <f aca="false">IF(I899=0,"NSP","Exe")</f>
        <v>Exe</v>
      </c>
      <c r="BB899" s="6" t="s">
        <v>253</v>
      </c>
      <c r="BC899" s="20"/>
      <c r="BD899" s="14"/>
    </row>
    <row collapsed="false" customFormat="false" customHeight="false" hidden="false" ht="15" outlineLevel="0" r="900">
      <c r="B900" s="6" t="s">
        <v>39</v>
      </c>
      <c r="C900" s="6" t="e">
        <f aca="false">IF(B900&lt;&gt;B899,VLOOKUP(B900,#REF!!$A$1:$B$21,2)*1000+1,C899+1)</f>
        <v>#REF!</v>
      </c>
      <c r="D900" s="6" t="s">
        <v>250</v>
      </c>
      <c r="E900" s="6" t="s">
        <v>7244</v>
      </c>
      <c r="F900" s="8" t="s">
        <v>7245</v>
      </c>
      <c r="G900" s="17" t="n">
        <v>19.39</v>
      </c>
      <c r="H900" s="17" t="n">
        <v>16.21</v>
      </c>
      <c r="I900" s="15" t="n">
        <v>8.88</v>
      </c>
      <c r="J900" s="138" t="n">
        <v>136</v>
      </c>
      <c r="K900" s="6" t="s">
        <v>5367</v>
      </c>
      <c r="L900" s="6" t="n">
        <v>1</v>
      </c>
      <c r="M900" s="20"/>
      <c r="N900" s="14"/>
      <c r="O900" s="14"/>
      <c r="P900" s="14"/>
      <c r="Q900" s="14"/>
      <c r="R900" s="14"/>
      <c r="S900" s="14"/>
      <c r="T900" s="14"/>
      <c r="U900" s="14"/>
      <c r="V900" s="14"/>
      <c r="W900" s="14"/>
      <c r="X900" s="14"/>
      <c r="Y900" s="14"/>
      <c r="Z900" s="14"/>
      <c r="AA900" s="14"/>
      <c r="AB900" s="6" t="n">
        <v>1</v>
      </c>
      <c r="AC900" s="6" t="s">
        <v>286</v>
      </c>
      <c r="AD900" s="6" t="s">
        <v>5728</v>
      </c>
      <c r="AE900" s="14"/>
      <c r="AF900" s="14"/>
      <c r="AG900" s="14"/>
      <c r="AH900" s="14"/>
      <c r="AI900" s="10" t="n">
        <f aca="false">+H900-I900</f>
        <v>7.33</v>
      </c>
      <c r="AJ900" s="139" t="n">
        <f aca="false">+I900/H900</f>
        <v>0.547809993830968</v>
      </c>
      <c r="AK900" s="140" t="n">
        <f aca="false">IF(AB900&gt;=1,H900-I900,"on going")</f>
        <v>7.33</v>
      </c>
      <c r="AL900" s="2"/>
      <c r="AM900" s="142"/>
      <c r="AN900" s="142"/>
      <c r="AO900" s="141"/>
      <c r="AP900" s="142"/>
      <c r="AQ900" s="141"/>
      <c r="AR900" s="141"/>
      <c r="AS900" s="142"/>
      <c r="AT900" s="142"/>
      <c r="AU900" s="142"/>
      <c r="AV900" s="142"/>
      <c r="AW900" s="142"/>
      <c r="AX900" s="141"/>
      <c r="AY900" s="14"/>
      <c r="AZ900" s="14"/>
      <c r="BA900" s="13" t="str">
        <f aca="false">IF(I900=0,"NSP","Exe")</f>
        <v>Exe</v>
      </c>
      <c r="BB900" s="6" t="s">
        <v>253</v>
      </c>
      <c r="BC900" s="20"/>
      <c r="BD900" s="14"/>
    </row>
    <row collapsed="false" customFormat="false" customHeight="false" hidden="false" ht="15" outlineLevel="0" r="901">
      <c r="B901" s="6" t="s">
        <v>39</v>
      </c>
      <c r="C901" s="6" t="e">
        <f aca="false">IF(B901&lt;&gt;B900,VLOOKUP(B901,#REF!!$A$1:$B$21,2)*1000+1,C900+1)</f>
        <v>#REF!</v>
      </c>
      <c r="D901" s="6" t="s">
        <v>250</v>
      </c>
      <c r="E901" s="6" t="s">
        <v>7246</v>
      </c>
      <c r="F901" s="8" t="s">
        <v>7247</v>
      </c>
      <c r="G901" s="17" t="n">
        <v>15.7</v>
      </c>
      <c r="H901" s="17" t="n">
        <v>13.13</v>
      </c>
      <c r="I901" s="15" t="n">
        <v>11.01</v>
      </c>
      <c r="J901" s="138" t="n">
        <v>128</v>
      </c>
      <c r="K901" s="6" t="s">
        <v>5367</v>
      </c>
      <c r="L901" s="6" t="n">
        <v>1</v>
      </c>
      <c r="M901" s="20"/>
      <c r="N901" s="14"/>
      <c r="O901" s="14"/>
      <c r="P901" s="14"/>
      <c r="Q901" s="14"/>
      <c r="R901" s="14"/>
      <c r="S901" s="14"/>
      <c r="T901" s="14"/>
      <c r="U901" s="14"/>
      <c r="V901" s="14"/>
      <c r="W901" s="14"/>
      <c r="X901" s="14"/>
      <c r="Y901" s="14"/>
      <c r="Z901" s="14"/>
      <c r="AA901" s="14"/>
      <c r="AB901" s="6" t="n">
        <v>1</v>
      </c>
      <c r="AC901" s="6" t="s">
        <v>286</v>
      </c>
      <c r="AD901" s="6" t="s">
        <v>5728</v>
      </c>
      <c r="AE901" s="14"/>
      <c r="AF901" s="14"/>
      <c r="AG901" s="14"/>
      <c r="AH901" s="14"/>
      <c r="AI901" s="10" t="n">
        <f aca="false">+H901-I901</f>
        <v>2.12</v>
      </c>
      <c r="AJ901" s="139" t="n">
        <f aca="false">+I901/H901</f>
        <v>0.838537699923838</v>
      </c>
      <c r="AK901" s="140" t="n">
        <f aca="false">IF(AB901&gt;=1,H901-I901,"on going")</f>
        <v>2.12</v>
      </c>
      <c r="AL901" s="2"/>
      <c r="AM901" s="142"/>
      <c r="AN901" s="142"/>
      <c r="AO901" s="141"/>
      <c r="AP901" s="142"/>
      <c r="AQ901" s="141"/>
      <c r="AR901" s="141"/>
      <c r="AS901" s="142"/>
      <c r="AT901" s="142"/>
      <c r="AU901" s="141"/>
      <c r="AV901" s="142"/>
      <c r="AW901" s="142"/>
      <c r="AX901" s="141"/>
      <c r="AY901" s="14"/>
      <c r="AZ901" s="14"/>
      <c r="BA901" s="13" t="str">
        <f aca="false">IF(I901=0,"NSP","Exe")</f>
        <v>Exe</v>
      </c>
      <c r="BB901" s="6" t="s">
        <v>253</v>
      </c>
      <c r="BC901" s="20"/>
      <c r="BD901" s="14"/>
    </row>
    <row collapsed="false" customFormat="false" customHeight="false" hidden="false" ht="15" outlineLevel="0" r="902">
      <c r="B902" s="6" t="s">
        <v>39</v>
      </c>
      <c r="C902" s="6" t="e">
        <f aca="false">IF(B902&lt;&gt;B901,VLOOKUP(B902,#REF!!$A$1:$B$21,2)*1000+1,C901+1)</f>
        <v>#REF!</v>
      </c>
      <c r="D902" s="6" t="s">
        <v>250</v>
      </c>
      <c r="E902" s="6" t="s">
        <v>7248</v>
      </c>
      <c r="F902" s="8" t="s">
        <v>7249</v>
      </c>
      <c r="G902" s="17" t="n">
        <v>16.46</v>
      </c>
      <c r="H902" s="17" t="n">
        <v>13.77</v>
      </c>
      <c r="I902" s="15" t="n">
        <v>9.48</v>
      </c>
      <c r="J902" s="138" t="n">
        <v>132</v>
      </c>
      <c r="K902" s="6" t="s">
        <v>5367</v>
      </c>
      <c r="L902" s="6" t="n">
        <v>1</v>
      </c>
      <c r="M902" s="20"/>
      <c r="N902" s="14"/>
      <c r="O902" s="14"/>
      <c r="P902" s="14"/>
      <c r="Q902" s="14"/>
      <c r="R902" s="14"/>
      <c r="S902" s="14"/>
      <c r="T902" s="14"/>
      <c r="U902" s="14"/>
      <c r="V902" s="14"/>
      <c r="W902" s="14"/>
      <c r="X902" s="14"/>
      <c r="Y902" s="14"/>
      <c r="Z902" s="14"/>
      <c r="AA902" s="14"/>
      <c r="AB902" s="6"/>
      <c r="AC902" s="6" t="s">
        <v>286</v>
      </c>
      <c r="AD902" s="6" t="s">
        <v>5728</v>
      </c>
      <c r="AE902" s="14"/>
      <c r="AF902" s="14"/>
      <c r="AG902" s="14"/>
      <c r="AH902" s="14"/>
      <c r="AI902" s="10" t="n">
        <f aca="false">+H902-I902</f>
        <v>4.29</v>
      </c>
      <c r="AJ902" s="139" t="n">
        <f aca="false">+I902/H902</f>
        <v>0.688453159041394</v>
      </c>
      <c r="AK902" s="140" t="n">
        <f aca="false">IF(AB902&gt;=1,H902-I902,"on going")</f>
        <v>0</v>
      </c>
      <c r="AL902" s="2"/>
      <c r="AM902" s="142"/>
      <c r="AN902" s="142"/>
      <c r="AO902" s="141"/>
      <c r="AP902" s="142"/>
      <c r="AQ902" s="141"/>
      <c r="AR902" s="141"/>
      <c r="AS902" s="142"/>
      <c r="AT902" s="142"/>
      <c r="AU902" s="141"/>
      <c r="AV902" s="142"/>
      <c r="AW902" s="142"/>
      <c r="AX902" s="141"/>
      <c r="AY902" s="14"/>
      <c r="AZ902" s="14"/>
      <c r="BA902" s="13" t="str">
        <f aca="false">IF(I902=0,"NSP","Exe")</f>
        <v>Exe</v>
      </c>
      <c r="BB902" s="6" t="s">
        <v>253</v>
      </c>
      <c r="BC902" s="20"/>
      <c r="BD902" s="14"/>
    </row>
    <row collapsed="false" customFormat="false" customHeight="false" hidden="false" ht="15" outlineLevel="0" r="903">
      <c r="B903" s="6" t="s">
        <v>39</v>
      </c>
      <c r="C903" s="6" t="e">
        <f aca="false">IF(B903&lt;&gt;B902,VLOOKUP(B903,#REF!!$A$1:$B$21,2)*1000+1,C902+1)</f>
        <v>#REF!</v>
      </c>
      <c r="D903" s="6" t="s">
        <v>250</v>
      </c>
      <c r="E903" s="6" t="s">
        <v>7250</v>
      </c>
      <c r="F903" s="8" t="s">
        <v>7251</v>
      </c>
      <c r="G903" s="17" t="n">
        <v>25.86</v>
      </c>
      <c r="H903" s="17" t="n">
        <v>21.62</v>
      </c>
      <c r="I903" s="15" t="n">
        <v>0</v>
      </c>
      <c r="J903" s="138" t="n">
        <v>216</v>
      </c>
      <c r="K903" s="6" t="s">
        <v>5367</v>
      </c>
      <c r="L903" s="6" t="n">
        <v>1</v>
      </c>
      <c r="M903" s="20"/>
      <c r="N903" s="14"/>
      <c r="O903" s="14"/>
      <c r="P903" s="14"/>
      <c r="Q903" s="14"/>
      <c r="R903" s="14"/>
      <c r="S903" s="14"/>
      <c r="T903" s="14"/>
      <c r="U903" s="14"/>
      <c r="V903" s="14"/>
      <c r="W903" s="14"/>
      <c r="X903" s="14"/>
      <c r="Y903" s="14"/>
      <c r="Z903" s="14"/>
      <c r="AA903" s="14"/>
      <c r="AB903" s="6"/>
      <c r="AC903" s="6" t="s">
        <v>286</v>
      </c>
      <c r="AD903" s="6" t="s">
        <v>5728</v>
      </c>
      <c r="AE903" s="14"/>
      <c r="AF903" s="14"/>
      <c r="AG903" s="14"/>
      <c r="AH903" s="14"/>
      <c r="AI903" s="10" t="n">
        <f aca="false">+H903-I903</f>
        <v>21.62</v>
      </c>
      <c r="AJ903" s="139" t="n">
        <f aca="false">+I903/H903</f>
        <v>0</v>
      </c>
      <c r="AK903" s="140" t="n">
        <f aca="false">IF(AB903&gt;=1,H903-I903,"on going")</f>
        <v>0</v>
      </c>
      <c r="AL903" s="2"/>
      <c r="AM903" s="142"/>
      <c r="AN903" s="142"/>
      <c r="AO903" s="141"/>
      <c r="AP903" s="142"/>
      <c r="AQ903" s="141"/>
      <c r="AR903" s="141"/>
      <c r="AS903" s="142"/>
      <c r="AT903" s="142"/>
      <c r="AU903" s="141"/>
      <c r="AV903" s="142"/>
      <c r="AW903" s="142"/>
      <c r="AX903" s="141"/>
      <c r="AY903" s="14"/>
      <c r="AZ903" s="14"/>
      <c r="BA903" s="13" t="str">
        <f aca="false">IF(I903=0,"NSP","Exe")</f>
        <v>NSP</v>
      </c>
      <c r="BB903" s="6" t="s">
        <v>253</v>
      </c>
      <c r="BC903" s="20"/>
      <c r="BD903" s="14"/>
    </row>
    <row collapsed="false" customFormat="false" customHeight="false" hidden="false" ht="15" outlineLevel="0" r="904">
      <c r="B904" s="6" t="s">
        <v>39</v>
      </c>
      <c r="C904" s="6" t="e">
        <f aca="false">IF(B904&lt;&gt;B903,VLOOKUP(B904,#REF!!$A$1:$B$21,2)*1000+1,C903+1)</f>
        <v>#REF!</v>
      </c>
      <c r="D904" s="6" t="s">
        <v>250</v>
      </c>
      <c r="E904" s="6" t="s">
        <v>7252</v>
      </c>
      <c r="F904" s="8" t="s">
        <v>7253</v>
      </c>
      <c r="G904" s="17" t="n">
        <v>38.48</v>
      </c>
      <c r="H904" s="17" t="n">
        <v>32.17</v>
      </c>
      <c r="I904" s="15" t="n">
        <v>20.2</v>
      </c>
      <c r="J904" s="138" t="n">
        <v>191</v>
      </c>
      <c r="K904" s="6" t="s">
        <v>5367</v>
      </c>
      <c r="L904" s="6" t="n">
        <v>1</v>
      </c>
      <c r="M904" s="20"/>
      <c r="N904" s="14"/>
      <c r="O904" s="14"/>
      <c r="P904" s="14"/>
      <c r="Q904" s="14"/>
      <c r="R904" s="14"/>
      <c r="S904" s="14"/>
      <c r="T904" s="14"/>
      <c r="U904" s="14"/>
      <c r="V904" s="14"/>
      <c r="W904" s="14"/>
      <c r="X904" s="14"/>
      <c r="Y904" s="14"/>
      <c r="Z904" s="14"/>
      <c r="AA904" s="14"/>
      <c r="AB904" s="6"/>
      <c r="AC904" s="6" t="s">
        <v>286</v>
      </c>
      <c r="AD904" s="6" t="s">
        <v>5728</v>
      </c>
      <c r="AE904" s="14"/>
      <c r="AF904" s="14"/>
      <c r="AG904" s="14"/>
      <c r="AH904" s="14"/>
      <c r="AI904" s="10" t="n">
        <f aca="false">+H904-I904</f>
        <v>11.97</v>
      </c>
      <c r="AJ904" s="139" t="n">
        <f aca="false">+I904/H904</f>
        <v>0.627914205781784</v>
      </c>
      <c r="AK904" s="140" t="n">
        <f aca="false">IF(AB904&gt;=1,H904-I904,"on going")</f>
        <v>0</v>
      </c>
      <c r="AL904" s="2"/>
      <c r="AM904" s="142"/>
      <c r="AN904" s="142"/>
      <c r="AO904" s="142"/>
      <c r="AP904" s="142"/>
      <c r="AQ904" s="141"/>
      <c r="AR904" s="142"/>
      <c r="AS904" s="142"/>
      <c r="AT904" s="142"/>
      <c r="AU904" s="141"/>
      <c r="AV904" s="142"/>
      <c r="AW904" s="142"/>
      <c r="AX904" s="141"/>
      <c r="AY904" s="14"/>
      <c r="AZ904" s="14"/>
      <c r="BA904" s="13" t="str">
        <f aca="false">IF(I904=0,"NSP","Exe")</f>
        <v>Exe</v>
      </c>
      <c r="BB904" s="6" t="s">
        <v>253</v>
      </c>
      <c r="BC904" s="20"/>
      <c r="BD904" s="14"/>
    </row>
    <row collapsed="false" customFormat="false" customHeight="false" hidden="false" ht="15" outlineLevel="0" r="905">
      <c r="B905" s="6" t="s">
        <v>39</v>
      </c>
      <c r="C905" s="6" t="e">
        <f aca="false">IF(B905&lt;&gt;B904,VLOOKUP(B905,#REF!!$A$1:$B$21,2)*1000+1,C904+1)</f>
        <v>#REF!</v>
      </c>
      <c r="D905" s="6" t="s">
        <v>250</v>
      </c>
      <c r="E905" s="6" t="s">
        <v>7254</v>
      </c>
      <c r="F905" s="8" t="s">
        <v>7255</v>
      </c>
      <c r="G905" s="17" t="n">
        <v>13.96</v>
      </c>
      <c r="H905" s="17" t="n">
        <v>11.67</v>
      </c>
      <c r="I905" s="15" t="n">
        <v>0</v>
      </c>
      <c r="J905" s="138" t="n">
        <v>125</v>
      </c>
      <c r="K905" s="6" t="s">
        <v>5367</v>
      </c>
      <c r="L905" s="6" t="n">
        <v>1</v>
      </c>
      <c r="M905" s="20"/>
      <c r="N905" s="14"/>
      <c r="O905" s="14"/>
      <c r="P905" s="14"/>
      <c r="Q905" s="14"/>
      <c r="R905" s="14"/>
      <c r="S905" s="14"/>
      <c r="T905" s="14"/>
      <c r="U905" s="14"/>
      <c r="V905" s="14"/>
      <c r="W905" s="14"/>
      <c r="X905" s="14"/>
      <c r="Y905" s="14"/>
      <c r="Z905" s="14"/>
      <c r="AA905" s="14"/>
      <c r="AB905" s="6"/>
      <c r="AC905" s="6" t="s">
        <v>286</v>
      </c>
      <c r="AD905" s="6" t="s">
        <v>5728</v>
      </c>
      <c r="AE905" s="14"/>
      <c r="AF905" s="14"/>
      <c r="AG905" s="14"/>
      <c r="AH905" s="14"/>
      <c r="AI905" s="10" t="n">
        <f aca="false">+H905-I905</f>
        <v>11.67</v>
      </c>
      <c r="AJ905" s="139" t="n">
        <f aca="false">+I905/H905</f>
        <v>0</v>
      </c>
      <c r="AK905" s="140" t="n">
        <f aca="false">IF(AB905&gt;=1,H905-I905,"on going")</f>
        <v>0</v>
      </c>
      <c r="AL905" s="2"/>
      <c r="AM905" s="142"/>
      <c r="AN905" s="142"/>
      <c r="AO905" s="142"/>
      <c r="AP905" s="142"/>
      <c r="AQ905" s="141"/>
      <c r="AR905" s="142"/>
      <c r="AS905" s="142"/>
      <c r="AT905" s="142"/>
      <c r="AU905" s="141"/>
      <c r="AV905" s="142"/>
      <c r="AW905" s="142"/>
      <c r="AX905" s="141"/>
      <c r="AY905" s="14"/>
      <c r="AZ905" s="14"/>
      <c r="BA905" s="13" t="str">
        <f aca="false">IF(I905=0,"NSP","Exe")</f>
        <v>NSP</v>
      </c>
      <c r="BB905" s="6" t="s">
        <v>253</v>
      </c>
      <c r="BC905" s="20"/>
      <c r="BD905" s="14"/>
    </row>
    <row collapsed="false" customFormat="false" customHeight="false" hidden="false" ht="15" outlineLevel="0" r="906">
      <c r="B906" s="6" t="s">
        <v>39</v>
      </c>
      <c r="C906" s="6" t="e">
        <f aca="false">IF(B906&lt;&gt;B905,VLOOKUP(B906,#REF!!$A$1:$B$21,2)*1000+1,C905+1)</f>
        <v>#REF!</v>
      </c>
      <c r="D906" s="6" t="s">
        <v>250</v>
      </c>
      <c r="E906" s="6" t="s">
        <v>7256</v>
      </c>
      <c r="F906" s="8" t="s">
        <v>7257</v>
      </c>
      <c r="G906" s="17" t="n">
        <v>11.74</v>
      </c>
      <c r="H906" s="17" t="n">
        <v>9.81</v>
      </c>
      <c r="I906" s="15" t="n">
        <v>7.77</v>
      </c>
      <c r="J906" s="138" t="n">
        <v>91</v>
      </c>
      <c r="K906" s="6" t="s">
        <v>5367</v>
      </c>
      <c r="L906" s="6" t="n">
        <v>1</v>
      </c>
      <c r="M906" s="20"/>
      <c r="N906" s="14"/>
      <c r="O906" s="14"/>
      <c r="P906" s="14"/>
      <c r="Q906" s="14"/>
      <c r="R906" s="14"/>
      <c r="S906" s="14"/>
      <c r="T906" s="14"/>
      <c r="U906" s="14"/>
      <c r="V906" s="14"/>
      <c r="W906" s="14"/>
      <c r="X906" s="14"/>
      <c r="Y906" s="14"/>
      <c r="Z906" s="14"/>
      <c r="AA906" s="14"/>
      <c r="AB906" s="6" t="n">
        <v>1</v>
      </c>
      <c r="AC906" s="6" t="s">
        <v>286</v>
      </c>
      <c r="AD906" s="6" t="s">
        <v>5728</v>
      </c>
      <c r="AE906" s="14"/>
      <c r="AF906" s="14"/>
      <c r="AG906" s="14"/>
      <c r="AH906" s="14"/>
      <c r="AI906" s="10" t="n">
        <f aca="false">+H906-I906</f>
        <v>2.04</v>
      </c>
      <c r="AJ906" s="139" t="n">
        <f aca="false">+I906/H906</f>
        <v>0.792048929663608</v>
      </c>
      <c r="AK906" s="140" t="n">
        <f aca="false">IF(AB906&gt;=1,H906-I906,"on going")</f>
        <v>2.04</v>
      </c>
      <c r="AL906" s="2"/>
      <c r="AM906" s="142"/>
      <c r="AN906" s="142"/>
      <c r="AO906" s="142"/>
      <c r="AP906" s="142"/>
      <c r="AQ906" s="141"/>
      <c r="AR906" s="142"/>
      <c r="AS906" s="142"/>
      <c r="AT906" s="142"/>
      <c r="AU906" s="141"/>
      <c r="AV906" s="142"/>
      <c r="AW906" s="142"/>
      <c r="AX906" s="141"/>
      <c r="AY906" s="14"/>
      <c r="AZ906" s="14"/>
      <c r="BA906" s="13" t="str">
        <f aca="false">IF(I906=0,"NSP","Exe")</f>
        <v>Exe</v>
      </c>
      <c r="BB906" s="6" t="s">
        <v>253</v>
      </c>
      <c r="BC906" s="20"/>
      <c r="BD906" s="14"/>
    </row>
    <row collapsed="false" customFormat="false" customHeight="false" hidden="false" ht="15" outlineLevel="0" r="907">
      <c r="B907" s="6" t="s">
        <v>39</v>
      </c>
      <c r="C907" s="6" t="e">
        <f aca="false">IF(B907&lt;&gt;B906,VLOOKUP(B907,#REF!!$A$1:$B$21,2)*1000+1,C906+1)</f>
        <v>#REF!</v>
      </c>
      <c r="D907" s="6" t="s">
        <v>250</v>
      </c>
      <c r="E907" s="6" t="s">
        <v>7258</v>
      </c>
      <c r="F907" s="8" t="s">
        <v>7259</v>
      </c>
      <c r="G907" s="17" t="n">
        <v>22.22</v>
      </c>
      <c r="H907" s="17" t="n">
        <v>18.57</v>
      </c>
      <c r="I907" s="15" t="n">
        <v>0</v>
      </c>
      <c r="J907" s="138" t="n">
        <v>205</v>
      </c>
      <c r="K907" s="6" t="s">
        <v>5367</v>
      </c>
      <c r="L907" s="6" t="n">
        <v>1</v>
      </c>
      <c r="M907" s="20"/>
      <c r="N907" s="14"/>
      <c r="O907" s="14"/>
      <c r="P907" s="14"/>
      <c r="Q907" s="14"/>
      <c r="R907" s="14"/>
      <c r="S907" s="14"/>
      <c r="T907" s="14"/>
      <c r="U907" s="14"/>
      <c r="V907" s="14"/>
      <c r="W907" s="14"/>
      <c r="X907" s="14"/>
      <c r="Y907" s="14"/>
      <c r="Z907" s="14"/>
      <c r="AA907" s="14"/>
      <c r="AB907" s="6"/>
      <c r="AC907" s="6" t="s">
        <v>286</v>
      </c>
      <c r="AD907" s="6" t="s">
        <v>5728</v>
      </c>
      <c r="AE907" s="14"/>
      <c r="AF907" s="14"/>
      <c r="AG907" s="14"/>
      <c r="AH907" s="14"/>
      <c r="AI907" s="10" t="n">
        <f aca="false">+H907-I907</f>
        <v>18.57</v>
      </c>
      <c r="AJ907" s="139" t="n">
        <f aca="false">+I907/H907</f>
        <v>0</v>
      </c>
      <c r="AK907" s="140" t="n">
        <f aca="false">IF(AB907&gt;=1,H907-I907,"on going")</f>
        <v>0</v>
      </c>
      <c r="AL907" s="2"/>
      <c r="AM907" s="142"/>
      <c r="AN907" s="142"/>
      <c r="AO907" s="142"/>
      <c r="AP907" s="142"/>
      <c r="AQ907" s="141"/>
      <c r="AR907" s="142"/>
      <c r="AS907" s="142"/>
      <c r="AT907" s="142"/>
      <c r="AU907" s="141"/>
      <c r="AV907" s="142"/>
      <c r="AW907" s="142"/>
      <c r="AX907" s="141"/>
      <c r="AY907" s="14"/>
      <c r="AZ907" s="14"/>
      <c r="BA907" s="13" t="str">
        <f aca="false">IF(I907=0,"NSP","Exe")</f>
        <v>NSP</v>
      </c>
      <c r="BB907" s="6" t="s">
        <v>253</v>
      </c>
      <c r="BC907" s="20"/>
      <c r="BD907" s="14"/>
    </row>
    <row collapsed="false" customFormat="false" customHeight="false" hidden="false" ht="15" outlineLevel="0" r="908">
      <c r="B908" s="6" t="s">
        <v>39</v>
      </c>
      <c r="C908" s="6" t="e">
        <f aca="false">IF(B908&lt;&gt;B907,VLOOKUP(B908,#REF!!$A$1:$B$21,2)*1000+1,C907+1)</f>
        <v>#REF!</v>
      </c>
      <c r="D908" s="6" t="s">
        <v>250</v>
      </c>
      <c r="E908" s="6" t="s">
        <v>7260</v>
      </c>
      <c r="F908" s="8" t="s">
        <v>7261</v>
      </c>
      <c r="G908" s="17" t="n">
        <v>16.46</v>
      </c>
      <c r="H908" s="17" t="n">
        <v>13.77</v>
      </c>
      <c r="I908" s="15" t="n">
        <v>8.11</v>
      </c>
      <c r="J908" s="138" t="n">
        <v>106</v>
      </c>
      <c r="K908" s="6" t="s">
        <v>5367</v>
      </c>
      <c r="L908" s="6" t="n">
        <v>1</v>
      </c>
      <c r="M908" s="20"/>
      <c r="N908" s="14"/>
      <c r="O908" s="14"/>
      <c r="P908" s="14"/>
      <c r="Q908" s="14"/>
      <c r="R908" s="14"/>
      <c r="S908" s="14"/>
      <c r="T908" s="14"/>
      <c r="U908" s="14"/>
      <c r="V908" s="14"/>
      <c r="W908" s="14"/>
      <c r="X908" s="14"/>
      <c r="Y908" s="14"/>
      <c r="Z908" s="14"/>
      <c r="AA908" s="14"/>
      <c r="AB908" s="6"/>
      <c r="AC908" s="6" t="s">
        <v>286</v>
      </c>
      <c r="AD908" s="6" t="s">
        <v>5728</v>
      </c>
      <c r="AE908" s="14"/>
      <c r="AF908" s="14"/>
      <c r="AG908" s="14"/>
      <c r="AH908" s="14"/>
      <c r="AI908" s="10" t="n">
        <f aca="false">+H908-I908</f>
        <v>5.66</v>
      </c>
      <c r="AJ908" s="139" t="n">
        <f aca="false">+I908/H908</f>
        <v>0.588961510530138</v>
      </c>
      <c r="AK908" s="140" t="n">
        <f aca="false">IF(AB908&gt;=1,H908-I908,"on going")</f>
        <v>0</v>
      </c>
      <c r="AL908" s="2"/>
      <c r="AM908" s="142"/>
      <c r="AN908" s="142"/>
      <c r="AO908" s="142"/>
      <c r="AP908" s="142"/>
      <c r="AQ908" s="141"/>
      <c r="AR908" s="142"/>
      <c r="AS908" s="142"/>
      <c r="AT908" s="142"/>
      <c r="AU908" s="141"/>
      <c r="AV908" s="142"/>
      <c r="AW908" s="142"/>
      <c r="AX908" s="141"/>
      <c r="AY908" s="14"/>
      <c r="AZ908" s="14"/>
      <c r="BA908" s="13" t="str">
        <f aca="false">IF(I908=0,"NSP","Exe")</f>
        <v>Exe</v>
      </c>
      <c r="BB908" s="6" t="s">
        <v>253</v>
      </c>
      <c r="BC908" s="20"/>
      <c r="BD908" s="14"/>
    </row>
    <row collapsed="false" customFormat="false" customHeight="false" hidden="false" ht="15" outlineLevel="0" r="909">
      <c r="B909" s="6" t="s">
        <v>39</v>
      </c>
      <c r="C909" s="6" t="e">
        <f aca="false">IF(B909&lt;&gt;B908,VLOOKUP(B909,#REF!!$A$1:$B$21,2)*1000+1,C908+1)</f>
        <v>#REF!</v>
      </c>
      <c r="D909" s="6" t="s">
        <v>250</v>
      </c>
      <c r="E909" s="6" t="s">
        <v>347</v>
      </c>
      <c r="F909" s="8" t="s">
        <v>348</v>
      </c>
      <c r="G909" s="17" t="n">
        <v>23.09</v>
      </c>
      <c r="H909" s="17" t="n">
        <v>19.3</v>
      </c>
      <c r="I909" s="15" t="n">
        <v>15.45</v>
      </c>
      <c r="J909" s="138" t="n">
        <v>151</v>
      </c>
      <c r="K909" s="6" t="s">
        <v>5367</v>
      </c>
      <c r="L909" s="6" t="n">
        <v>1</v>
      </c>
      <c r="M909" s="20"/>
      <c r="N909" s="14"/>
      <c r="O909" s="14"/>
      <c r="P909" s="14"/>
      <c r="Q909" s="14"/>
      <c r="R909" s="14"/>
      <c r="S909" s="14"/>
      <c r="T909" s="14"/>
      <c r="U909" s="14"/>
      <c r="V909" s="14"/>
      <c r="W909" s="14"/>
      <c r="X909" s="14"/>
      <c r="Y909" s="14"/>
      <c r="Z909" s="14"/>
      <c r="AA909" s="14"/>
      <c r="AB909" s="6"/>
      <c r="AC909" s="6" t="s">
        <v>286</v>
      </c>
      <c r="AD909" s="6" t="s">
        <v>5728</v>
      </c>
      <c r="AE909" s="14"/>
      <c r="AF909" s="14"/>
      <c r="AG909" s="14"/>
      <c r="AH909" s="14"/>
      <c r="AI909" s="10" t="n">
        <f aca="false">+H909-I909</f>
        <v>3.85</v>
      </c>
      <c r="AJ909" s="139" t="n">
        <f aca="false">+I909/H909</f>
        <v>0.800518134715026</v>
      </c>
      <c r="AK909" s="140" t="n">
        <f aca="false">IF(AB909&gt;=1,H909-I909,"on going")</f>
        <v>0</v>
      </c>
      <c r="AL909" s="2"/>
      <c r="AM909" s="142"/>
      <c r="AN909" s="142"/>
      <c r="AO909" s="142"/>
      <c r="AP909" s="142"/>
      <c r="AQ909" s="141"/>
      <c r="AR909" s="142"/>
      <c r="AS909" s="142"/>
      <c r="AT909" s="142"/>
      <c r="AU909" s="141"/>
      <c r="AV909" s="142"/>
      <c r="AW909" s="142"/>
      <c r="AX909" s="142"/>
      <c r="AY909" s="14"/>
      <c r="AZ909" s="14"/>
      <c r="BA909" s="13" t="str">
        <f aca="false">IF(I909=0,"NSP","Exe")</f>
        <v>Exe</v>
      </c>
      <c r="BB909" s="6" t="s">
        <v>253</v>
      </c>
      <c r="BC909" s="20"/>
      <c r="BD909" s="14"/>
    </row>
    <row collapsed="false" customFormat="false" customHeight="false" hidden="false" ht="15" outlineLevel="0" r="910">
      <c r="B910" s="6" t="s">
        <v>39</v>
      </c>
      <c r="C910" s="6" t="e">
        <f aca="false">IF(B910&lt;&gt;B909,VLOOKUP(B910,#REF!!$A$1:$B$21,2)*1000+1,C909+1)</f>
        <v>#REF!</v>
      </c>
      <c r="D910" s="6" t="s">
        <v>250</v>
      </c>
      <c r="E910" s="6" t="s">
        <v>7262</v>
      </c>
      <c r="F910" s="8" t="s">
        <v>7263</v>
      </c>
      <c r="G910" s="17" t="n">
        <v>72.88</v>
      </c>
      <c r="H910" s="17" t="n">
        <v>60.92</v>
      </c>
      <c r="I910" s="15" t="n">
        <v>21.7</v>
      </c>
      <c r="J910" s="138" t="n">
        <v>210</v>
      </c>
      <c r="K910" s="6" t="s">
        <v>5367</v>
      </c>
      <c r="L910" s="6" t="n">
        <v>1</v>
      </c>
      <c r="M910" s="20"/>
      <c r="N910" s="14"/>
      <c r="O910" s="14"/>
      <c r="P910" s="14"/>
      <c r="Q910" s="14"/>
      <c r="R910" s="14"/>
      <c r="S910" s="14"/>
      <c r="T910" s="14"/>
      <c r="U910" s="14"/>
      <c r="V910" s="14"/>
      <c r="W910" s="14"/>
      <c r="X910" s="14"/>
      <c r="Y910" s="14"/>
      <c r="Z910" s="14"/>
      <c r="AA910" s="14"/>
      <c r="AB910" s="6" t="n">
        <v>1</v>
      </c>
      <c r="AC910" s="6" t="s">
        <v>286</v>
      </c>
      <c r="AD910" s="6" t="s">
        <v>5728</v>
      </c>
      <c r="AE910" s="14"/>
      <c r="AF910" s="14"/>
      <c r="AG910" s="14"/>
      <c r="AH910" s="14"/>
      <c r="AI910" s="10" t="n">
        <f aca="false">+H910-I910</f>
        <v>39.22</v>
      </c>
      <c r="AJ910" s="139" t="n">
        <f aca="false">+I910/H910</f>
        <v>0.356204858831254</v>
      </c>
      <c r="AK910" s="140" t="n">
        <f aca="false">IF(AB910&gt;=1,H910-I910,"on going")</f>
        <v>39.22</v>
      </c>
      <c r="AL910" s="2"/>
      <c r="AM910" s="142"/>
      <c r="AN910" s="142"/>
      <c r="AO910" s="142"/>
      <c r="AP910" s="142"/>
      <c r="AQ910" s="141"/>
      <c r="AR910" s="142"/>
      <c r="AS910" s="142"/>
      <c r="AT910" s="142"/>
      <c r="AU910" s="142"/>
      <c r="AV910" s="142"/>
      <c r="AW910" s="142"/>
      <c r="AX910" s="142"/>
      <c r="AY910" s="14"/>
      <c r="AZ910" s="14"/>
      <c r="BA910" s="13" t="str">
        <f aca="false">IF(I910=0,"NSP","Exe")</f>
        <v>Exe</v>
      </c>
      <c r="BB910" s="6" t="s">
        <v>253</v>
      </c>
      <c r="BC910" s="20"/>
      <c r="BD910" s="14"/>
    </row>
    <row collapsed="false" customFormat="false" customHeight="false" hidden="false" ht="15" outlineLevel="0" r="911">
      <c r="B911" s="6" t="s">
        <v>39</v>
      </c>
      <c r="C911" s="6" t="e">
        <f aca="false">IF(B911&lt;&gt;B910,VLOOKUP(B911,#REF!!$A$1:$B$21,2)*1000+1,C910+1)</f>
        <v>#REF!</v>
      </c>
      <c r="D911" s="6" t="s">
        <v>250</v>
      </c>
      <c r="E911" s="6" t="s">
        <v>7264</v>
      </c>
      <c r="F911" s="8" t="s">
        <v>7183</v>
      </c>
      <c r="G911" s="17" t="n">
        <v>15.52</v>
      </c>
      <c r="H911" s="17" t="n">
        <v>12.98</v>
      </c>
      <c r="I911" s="15" t="n">
        <v>0</v>
      </c>
      <c r="J911" s="138" t="n">
        <v>176</v>
      </c>
      <c r="K911" s="6" t="s">
        <v>5367</v>
      </c>
      <c r="L911" s="143" t="s">
        <v>5398</v>
      </c>
      <c r="M911" s="20"/>
      <c r="N911" s="14"/>
      <c r="O911" s="14"/>
      <c r="P911" s="14"/>
      <c r="Q911" s="14"/>
      <c r="R911" s="14"/>
      <c r="S911" s="14"/>
      <c r="T911" s="14"/>
      <c r="U911" s="14"/>
      <c r="V911" s="14"/>
      <c r="W911" s="14"/>
      <c r="X911" s="14"/>
      <c r="Y911" s="14"/>
      <c r="Z911" s="14"/>
      <c r="AA911" s="14"/>
      <c r="AB911" s="6"/>
      <c r="AC911" s="6" t="s">
        <v>286</v>
      </c>
      <c r="AD911" s="6" t="s">
        <v>5728</v>
      </c>
      <c r="AE911" s="14"/>
      <c r="AF911" s="14"/>
      <c r="AG911" s="14"/>
      <c r="AH911" s="14"/>
      <c r="AI911" s="10" t="n">
        <f aca="false">+H911-I911</f>
        <v>12.98</v>
      </c>
      <c r="AJ911" s="139" t="n">
        <f aca="false">+I911/H911</f>
        <v>0</v>
      </c>
      <c r="AK911" s="140" t="n">
        <f aca="false">IF(AB911&gt;=1,H911-I911,"on going")</f>
        <v>0</v>
      </c>
      <c r="AL911" s="2"/>
      <c r="AM911" s="142"/>
      <c r="AN911" s="142"/>
      <c r="AO911" s="142"/>
      <c r="AP911" s="142"/>
      <c r="AQ911" s="141"/>
      <c r="AR911" s="142"/>
      <c r="AS911" s="142"/>
      <c r="AT911" s="142"/>
      <c r="AU911" s="150"/>
      <c r="AV911" s="142"/>
      <c r="AW911" s="142"/>
      <c r="AX911" s="142"/>
      <c r="AY911" s="14"/>
      <c r="AZ911" s="14"/>
      <c r="BA911" s="13" t="str">
        <f aca="false">IF(I911=0,"NSP","Exe")</f>
        <v>NSP</v>
      </c>
      <c r="BB911" s="6" t="s">
        <v>253</v>
      </c>
      <c r="BC911" s="20"/>
      <c r="BD911" s="14"/>
    </row>
    <row collapsed="false" customFormat="false" customHeight="false" hidden="false" ht="15" outlineLevel="0" r="912">
      <c r="B912" s="6" t="s">
        <v>39</v>
      </c>
      <c r="C912" s="6" t="e">
        <f aca="false">IF(B912&lt;&gt;B911,VLOOKUP(B912,#REF!!$A$1:$B$21,2)*1000+1,C911+1)</f>
        <v>#REF!</v>
      </c>
      <c r="D912" s="6" t="s">
        <v>250</v>
      </c>
      <c r="E912" s="6" t="s">
        <v>7265</v>
      </c>
      <c r="F912" s="8" t="s">
        <v>7266</v>
      </c>
      <c r="G912" s="17" t="n">
        <v>27.24</v>
      </c>
      <c r="H912" s="17" t="n">
        <v>22.77</v>
      </c>
      <c r="I912" s="15" t="n">
        <v>21.63</v>
      </c>
      <c r="J912" s="138" t="n">
        <v>271</v>
      </c>
      <c r="K912" s="6" t="s">
        <v>5367</v>
      </c>
      <c r="L912" s="6" t="n">
        <v>1</v>
      </c>
      <c r="M912" s="20"/>
      <c r="N912" s="14"/>
      <c r="O912" s="14"/>
      <c r="P912" s="14"/>
      <c r="Q912" s="14"/>
      <c r="R912" s="14"/>
      <c r="S912" s="14"/>
      <c r="T912" s="14"/>
      <c r="U912" s="14"/>
      <c r="V912" s="14"/>
      <c r="W912" s="14"/>
      <c r="X912" s="14"/>
      <c r="Y912" s="14"/>
      <c r="Z912" s="14"/>
      <c r="AA912" s="14"/>
      <c r="AB912" s="6"/>
      <c r="AC912" s="6" t="s">
        <v>286</v>
      </c>
      <c r="AD912" s="6" t="s">
        <v>5728</v>
      </c>
      <c r="AE912" s="14"/>
      <c r="AF912" s="14"/>
      <c r="AG912" s="14"/>
      <c r="AH912" s="14"/>
      <c r="AI912" s="10" t="n">
        <f aca="false">+H912-I912</f>
        <v>1.14</v>
      </c>
      <c r="AJ912" s="139" t="n">
        <f aca="false">+I912/H912</f>
        <v>0.949934123847167</v>
      </c>
      <c r="AK912" s="140" t="n">
        <f aca="false">IF(AB912&gt;=1,H912-I912,"on going")</f>
        <v>0</v>
      </c>
      <c r="AL912" s="2"/>
      <c r="AM912" s="142"/>
      <c r="AN912" s="142"/>
      <c r="AO912" s="142"/>
      <c r="AP912" s="142"/>
      <c r="AQ912" s="141"/>
      <c r="AR912" s="142"/>
      <c r="AS912" s="142"/>
      <c r="AT912" s="142"/>
      <c r="AU912" s="150"/>
      <c r="AV912" s="142"/>
      <c r="AW912" s="142"/>
      <c r="AX912" s="142"/>
      <c r="AY912" s="14"/>
      <c r="AZ912" s="14"/>
      <c r="BA912" s="13" t="str">
        <f aca="false">IF(I912=0,"NSP","Exe")</f>
        <v>Exe</v>
      </c>
      <c r="BB912" s="6" t="s">
        <v>253</v>
      </c>
      <c r="BC912" s="20"/>
      <c r="BD912" s="14"/>
    </row>
    <row collapsed="false" customFormat="false" customHeight="false" hidden="false" ht="15" outlineLevel="0" r="913">
      <c r="B913" s="6" t="s">
        <v>93</v>
      </c>
      <c r="C913" s="6" t="e">
        <f aca="false">IF(B913&lt;&gt;B912,VLOOKUP(B913,#REF!!$A$1:$B$21,2)*1000+1,C912+1)</f>
        <v>#REF!</v>
      </c>
      <c r="D913" s="6" t="s">
        <v>250</v>
      </c>
      <c r="E913" s="6" t="s">
        <v>7267</v>
      </c>
      <c r="F913" s="8" t="s">
        <v>7268</v>
      </c>
      <c r="G913" s="17" t="n">
        <v>22.24</v>
      </c>
      <c r="H913" s="17" t="n">
        <v>18.59</v>
      </c>
      <c r="I913" s="15" t="n">
        <v>12.74</v>
      </c>
      <c r="J913" s="138" t="n">
        <v>164</v>
      </c>
      <c r="K913" s="6" t="s">
        <v>5367</v>
      </c>
      <c r="L913" s="6" t="n">
        <v>1</v>
      </c>
      <c r="M913" s="20"/>
      <c r="N913" s="14"/>
      <c r="O913" s="14"/>
      <c r="P913" s="14"/>
      <c r="Q913" s="14"/>
      <c r="R913" s="14"/>
      <c r="S913" s="14"/>
      <c r="T913" s="14"/>
      <c r="U913" s="14"/>
      <c r="V913" s="14"/>
      <c r="W913" s="14"/>
      <c r="X913" s="14"/>
      <c r="Y913" s="14"/>
      <c r="Z913" s="14"/>
      <c r="AA913" s="14"/>
      <c r="AB913" s="6" t="n">
        <v>1</v>
      </c>
      <c r="AC913" s="6" t="s">
        <v>286</v>
      </c>
      <c r="AD913" s="6" t="s">
        <v>5728</v>
      </c>
      <c r="AE913" s="14"/>
      <c r="AF913" s="14"/>
      <c r="AG913" s="14"/>
      <c r="AH913" s="14"/>
      <c r="AI913" s="10" t="n">
        <f aca="false">+H913-I913</f>
        <v>5.85</v>
      </c>
      <c r="AJ913" s="139" t="n">
        <f aca="false">+I913/H913</f>
        <v>0.685314685314685</v>
      </c>
      <c r="AK913" s="140" t="n">
        <f aca="false">IF(AB913&gt;=1,H913-I913,"on going")</f>
        <v>5.85</v>
      </c>
      <c r="AL913" s="2"/>
      <c r="AM913" s="142"/>
      <c r="AN913" s="142"/>
      <c r="AO913" s="142"/>
      <c r="AP913" s="142"/>
      <c r="AQ913" s="141"/>
      <c r="AR913" s="142"/>
      <c r="AS913" s="142"/>
      <c r="AT913" s="142"/>
      <c r="AU913" s="141"/>
      <c r="AV913" s="142"/>
      <c r="AW913" s="142"/>
      <c r="AX913" s="141"/>
      <c r="AY913" s="14"/>
      <c r="AZ913" s="14"/>
      <c r="BA913" s="13" t="str">
        <f aca="false">IF(I913=0,"NSP","Exe")</f>
        <v>Exe</v>
      </c>
      <c r="BB913" s="6" t="s">
        <v>253</v>
      </c>
      <c r="BC913" s="20"/>
      <c r="BD913" s="14"/>
    </row>
    <row collapsed="false" customFormat="false" customHeight="false" hidden="false" ht="15" outlineLevel="0" r="914">
      <c r="B914" s="6" t="s">
        <v>93</v>
      </c>
      <c r="C914" s="6" t="e">
        <f aca="false">IF(B914&lt;&gt;B913,VLOOKUP(B914,#REF!!$A$1:$B$21,2)*1000+1,C913+1)</f>
        <v>#REF!</v>
      </c>
      <c r="D914" s="6" t="s">
        <v>250</v>
      </c>
      <c r="E914" s="6" t="s">
        <v>7269</v>
      </c>
      <c r="F914" s="8" t="s">
        <v>7270</v>
      </c>
      <c r="G914" s="17" t="n">
        <v>18.27</v>
      </c>
      <c r="H914" s="17" t="n">
        <v>15.28</v>
      </c>
      <c r="I914" s="15" t="n">
        <v>0</v>
      </c>
      <c r="J914" s="138" t="n">
        <v>234</v>
      </c>
      <c r="K914" s="6" t="s">
        <v>5367</v>
      </c>
      <c r="L914" s="143" t="s">
        <v>5398</v>
      </c>
      <c r="M914" s="20"/>
      <c r="N914" s="14"/>
      <c r="O914" s="14"/>
      <c r="P914" s="14"/>
      <c r="Q914" s="14"/>
      <c r="R914" s="14"/>
      <c r="S914" s="14"/>
      <c r="T914" s="14"/>
      <c r="U914" s="14"/>
      <c r="V914" s="14"/>
      <c r="W914" s="14"/>
      <c r="X914" s="14"/>
      <c r="Y914" s="14"/>
      <c r="Z914" s="14"/>
      <c r="AA914" s="14"/>
      <c r="AB914" s="6"/>
      <c r="AC914" s="6" t="s">
        <v>286</v>
      </c>
      <c r="AD914" s="6" t="s">
        <v>5728</v>
      </c>
      <c r="AE914" s="14"/>
      <c r="AF914" s="14"/>
      <c r="AG914" s="14"/>
      <c r="AH914" s="14"/>
      <c r="AI914" s="10" t="n">
        <f aca="false">+H914-I914</f>
        <v>15.28</v>
      </c>
      <c r="AJ914" s="139" t="n">
        <f aca="false">+I914/H914</f>
        <v>0</v>
      </c>
      <c r="AK914" s="140" t="n">
        <f aca="false">IF(AB914&gt;=1,H914-I914,"on going")</f>
        <v>0</v>
      </c>
      <c r="AL914" s="2"/>
      <c r="AM914" s="142"/>
      <c r="AN914" s="142"/>
      <c r="AO914" s="142"/>
      <c r="AP914" s="142"/>
      <c r="AQ914" s="141"/>
      <c r="AR914" s="142"/>
      <c r="AS914" s="142"/>
      <c r="AT914" s="142"/>
      <c r="AU914" s="141"/>
      <c r="AV914" s="142"/>
      <c r="AW914" s="142"/>
      <c r="AX914" s="141"/>
      <c r="AY914" s="14"/>
      <c r="AZ914" s="14"/>
      <c r="BA914" s="13" t="str">
        <f aca="false">IF(I914=0,"NSP","Exe")</f>
        <v>NSP</v>
      </c>
      <c r="BB914" s="6" t="s">
        <v>253</v>
      </c>
      <c r="BC914" s="20"/>
      <c r="BD914" s="14"/>
    </row>
    <row collapsed="false" customFormat="false" customHeight="false" hidden="false" ht="15" outlineLevel="0" r="915">
      <c r="B915" s="6" t="s">
        <v>54</v>
      </c>
      <c r="C915" s="6" t="e">
        <f aca="false">IF(B915&lt;&gt;B914,VLOOKUP(B915,#REF!!$A$1:$B$21,2)*1000+1,C914+1)</f>
        <v>#REF!</v>
      </c>
      <c r="D915" s="6" t="s">
        <v>250</v>
      </c>
      <c r="E915" s="6" t="s">
        <v>7271</v>
      </c>
      <c r="F915" s="8" t="s">
        <v>7272</v>
      </c>
      <c r="G915" s="17" t="n">
        <v>18.21</v>
      </c>
      <c r="H915" s="17" t="n">
        <v>15.23</v>
      </c>
      <c r="I915" s="15" t="n">
        <v>0</v>
      </c>
      <c r="J915" s="138" t="n">
        <v>171</v>
      </c>
      <c r="K915" s="6" t="s">
        <v>5367</v>
      </c>
      <c r="L915" s="143" t="s">
        <v>5398</v>
      </c>
      <c r="M915" s="20"/>
      <c r="N915" s="14"/>
      <c r="O915" s="14"/>
      <c r="P915" s="14"/>
      <c r="Q915" s="14"/>
      <c r="R915" s="14"/>
      <c r="S915" s="14"/>
      <c r="T915" s="14"/>
      <c r="U915" s="14"/>
      <c r="V915" s="14"/>
      <c r="W915" s="14"/>
      <c r="X915" s="14"/>
      <c r="Y915" s="14"/>
      <c r="Z915" s="14"/>
      <c r="AA915" s="14"/>
      <c r="AB915" s="6"/>
      <c r="AC915" s="6" t="s">
        <v>286</v>
      </c>
      <c r="AD915" s="6" t="s">
        <v>5728</v>
      </c>
      <c r="AE915" s="14"/>
      <c r="AF915" s="14"/>
      <c r="AG915" s="14"/>
      <c r="AH915" s="14"/>
      <c r="AI915" s="10" t="n">
        <f aca="false">+H915-I915</f>
        <v>15.23</v>
      </c>
      <c r="AJ915" s="139" t="n">
        <f aca="false">+I915/H915</f>
        <v>0</v>
      </c>
      <c r="AK915" s="140" t="n">
        <f aca="false">IF(AB915&gt;=1,H915-I915,"on going")</f>
        <v>0</v>
      </c>
      <c r="AL915" s="2"/>
      <c r="AM915" s="142"/>
      <c r="AN915" s="142"/>
      <c r="AO915" s="142"/>
      <c r="AP915" s="142"/>
      <c r="AQ915" s="141"/>
      <c r="AR915" s="141"/>
      <c r="AS915" s="150"/>
      <c r="AT915" s="150"/>
      <c r="AU915" s="142"/>
      <c r="AV915" s="150"/>
      <c r="AW915" s="150"/>
      <c r="AX915" s="142"/>
      <c r="AY915" s="14"/>
      <c r="AZ915" s="14"/>
      <c r="BA915" s="13" t="str">
        <f aca="false">IF(I915=0,"NSP","Exe")</f>
        <v>NSP</v>
      </c>
      <c r="BB915" s="6" t="s">
        <v>253</v>
      </c>
      <c r="BC915" s="20"/>
      <c r="BD915" s="14"/>
    </row>
    <row collapsed="false" customFormat="false" customHeight="false" hidden="false" ht="15" outlineLevel="0" r="916">
      <c r="B916" s="6" t="s">
        <v>54</v>
      </c>
      <c r="C916" s="6" t="e">
        <f aca="false">IF(B916&lt;&gt;B915,VLOOKUP(B916,#REF!!$A$1:$B$21,2)*1000+1,C915+1)</f>
        <v>#REF!</v>
      </c>
      <c r="D916" s="6" t="s">
        <v>250</v>
      </c>
      <c r="E916" s="6" t="s">
        <v>7273</v>
      </c>
      <c r="F916" s="8" t="s">
        <v>7274</v>
      </c>
      <c r="G916" s="17" t="n">
        <v>20.29</v>
      </c>
      <c r="H916" s="17" t="n">
        <v>16.97</v>
      </c>
      <c r="I916" s="15" t="n">
        <v>0.92</v>
      </c>
      <c r="J916" s="138" t="n">
        <v>184</v>
      </c>
      <c r="K916" s="6" t="s">
        <v>5367</v>
      </c>
      <c r="L916" s="6" t="n">
        <v>1</v>
      </c>
      <c r="M916" s="20"/>
      <c r="N916" s="14"/>
      <c r="O916" s="14"/>
      <c r="P916" s="14"/>
      <c r="Q916" s="14"/>
      <c r="R916" s="14"/>
      <c r="S916" s="14"/>
      <c r="T916" s="14"/>
      <c r="U916" s="14"/>
      <c r="V916" s="14"/>
      <c r="W916" s="14"/>
      <c r="X916" s="14"/>
      <c r="Y916" s="14"/>
      <c r="Z916" s="14"/>
      <c r="AA916" s="14"/>
      <c r="AB916" s="6" t="n">
        <v>1</v>
      </c>
      <c r="AC916" s="6" t="s">
        <v>286</v>
      </c>
      <c r="AD916" s="6" t="s">
        <v>5728</v>
      </c>
      <c r="AE916" s="14"/>
      <c r="AF916" s="14"/>
      <c r="AG916" s="14"/>
      <c r="AH916" s="14"/>
      <c r="AI916" s="10" t="n">
        <f aca="false">+H916-I916</f>
        <v>16.05</v>
      </c>
      <c r="AJ916" s="139" t="n">
        <f aca="false">+I916/H916</f>
        <v>0.0542133176193282</v>
      </c>
      <c r="AK916" s="140" t="n">
        <f aca="false">IF(AB916&gt;=1,H916-I916,"on going")</f>
        <v>16.05</v>
      </c>
      <c r="AL916" s="2"/>
      <c r="AM916" s="142"/>
      <c r="AN916" s="142"/>
      <c r="AO916" s="142"/>
      <c r="AP916" s="142"/>
      <c r="AQ916" s="141"/>
      <c r="AR916" s="141"/>
      <c r="AS916" s="150"/>
      <c r="AT916" s="150"/>
      <c r="AU916" s="142"/>
      <c r="AV916" s="150"/>
      <c r="AW916" s="150"/>
      <c r="AX916" s="142"/>
      <c r="AY916" s="14"/>
      <c r="AZ916" s="14"/>
      <c r="BA916" s="13" t="str">
        <f aca="false">IF(I916=0,"NSP","Exe")</f>
        <v>Exe</v>
      </c>
      <c r="BB916" s="6" t="s">
        <v>253</v>
      </c>
      <c r="BC916" s="20"/>
      <c r="BD916" s="14"/>
    </row>
    <row collapsed="false" customFormat="false" customHeight="false" hidden="false" ht="15" outlineLevel="0" r="917">
      <c r="B917" s="6" t="s">
        <v>54</v>
      </c>
      <c r="C917" s="6" t="e">
        <f aca="false">IF(B917&lt;&gt;B916,VLOOKUP(B917,#REF!!$A$1:$B$21,2)*1000+1,C916+1)</f>
        <v>#REF!</v>
      </c>
      <c r="D917" s="6" t="s">
        <v>250</v>
      </c>
      <c r="E917" s="6" t="s">
        <v>7275</v>
      </c>
      <c r="F917" s="8" t="s">
        <v>7276</v>
      </c>
      <c r="G917" s="17" t="n">
        <v>18.76</v>
      </c>
      <c r="H917" s="17" t="n">
        <v>15.68</v>
      </c>
      <c r="I917" s="15" t="n">
        <v>12.26</v>
      </c>
      <c r="J917" s="138" t="n">
        <v>124</v>
      </c>
      <c r="K917" s="6" t="s">
        <v>5367</v>
      </c>
      <c r="L917" s="6" t="n">
        <v>1</v>
      </c>
      <c r="M917" s="20"/>
      <c r="N917" s="14"/>
      <c r="O917" s="14"/>
      <c r="P917" s="14"/>
      <c r="Q917" s="14"/>
      <c r="R917" s="14"/>
      <c r="S917" s="14"/>
      <c r="T917" s="14"/>
      <c r="U917" s="14"/>
      <c r="V917" s="14"/>
      <c r="W917" s="14"/>
      <c r="X917" s="14"/>
      <c r="Y917" s="14"/>
      <c r="Z917" s="14"/>
      <c r="AA917" s="14"/>
      <c r="AB917" s="6" t="n">
        <v>1</v>
      </c>
      <c r="AC917" s="6" t="s">
        <v>286</v>
      </c>
      <c r="AD917" s="6" t="s">
        <v>5728</v>
      </c>
      <c r="AE917" s="14"/>
      <c r="AF917" s="14"/>
      <c r="AG917" s="14"/>
      <c r="AH917" s="14"/>
      <c r="AI917" s="10" t="n">
        <f aca="false">+H917-I917</f>
        <v>3.42</v>
      </c>
      <c r="AJ917" s="139" t="n">
        <f aca="false">+I917/H917</f>
        <v>0.781887755102041</v>
      </c>
      <c r="AK917" s="140" t="n">
        <f aca="false">IF(AB917&gt;=1,H917-I917,"on going")</f>
        <v>3.42</v>
      </c>
      <c r="AL917" s="2"/>
      <c r="AM917" s="142"/>
      <c r="AN917" s="142"/>
      <c r="AO917" s="142"/>
      <c r="AP917" s="142"/>
      <c r="AQ917" s="141"/>
      <c r="AR917" s="141"/>
      <c r="AS917" s="150"/>
      <c r="AT917" s="150"/>
      <c r="AU917" s="142"/>
      <c r="AV917" s="150"/>
      <c r="AW917" s="150"/>
      <c r="AX917" s="142"/>
      <c r="AY917" s="14"/>
      <c r="AZ917" s="14"/>
      <c r="BA917" s="13" t="str">
        <f aca="false">IF(I917=0,"NSP","Exe")</f>
        <v>Exe</v>
      </c>
      <c r="BB917" s="6" t="s">
        <v>253</v>
      </c>
      <c r="BC917" s="20"/>
      <c r="BD917" s="14"/>
    </row>
    <row collapsed="false" customFormat="false" customHeight="false" hidden="false" ht="15" outlineLevel="0" r="918">
      <c r="B918" s="6" t="s">
        <v>54</v>
      </c>
      <c r="C918" s="6" t="e">
        <f aca="false">IF(B918&lt;&gt;B917,VLOOKUP(B918,#REF!!$A$1:$B$21,2)*1000+1,C917+1)</f>
        <v>#REF!</v>
      </c>
      <c r="D918" s="6" t="s">
        <v>250</v>
      </c>
      <c r="E918" s="6" t="s">
        <v>7277</v>
      </c>
      <c r="F918" s="8" t="s">
        <v>7278</v>
      </c>
      <c r="G918" s="17" t="n">
        <v>17.63</v>
      </c>
      <c r="H918" s="17" t="n">
        <v>14.73</v>
      </c>
      <c r="I918" s="15" t="n">
        <v>14.73</v>
      </c>
      <c r="J918" s="138" t="n">
        <v>181</v>
      </c>
      <c r="K918" s="6" t="s">
        <v>5367</v>
      </c>
      <c r="L918" s="6" t="n">
        <v>1</v>
      </c>
      <c r="M918" s="20"/>
      <c r="N918" s="14"/>
      <c r="O918" s="14"/>
      <c r="P918" s="14"/>
      <c r="Q918" s="14"/>
      <c r="R918" s="14"/>
      <c r="S918" s="14"/>
      <c r="T918" s="14"/>
      <c r="U918" s="14"/>
      <c r="V918" s="14"/>
      <c r="W918" s="14"/>
      <c r="X918" s="14"/>
      <c r="Y918" s="14"/>
      <c r="Z918" s="14"/>
      <c r="AA918" s="14"/>
      <c r="AB918" s="6" t="n">
        <v>1</v>
      </c>
      <c r="AC918" s="6" t="s">
        <v>286</v>
      </c>
      <c r="AD918" s="6" t="s">
        <v>5728</v>
      </c>
      <c r="AE918" s="14"/>
      <c r="AF918" s="14"/>
      <c r="AG918" s="14"/>
      <c r="AH918" s="14"/>
      <c r="AI918" s="10" t="n">
        <f aca="false">+H918-I918</f>
        <v>0</v>
      </c>
      <c r="AJ918" s="139" t="n">
        <f aca="false">+I918/H918</f>
        <v>1</v>
      </c>
      <c r="AK918" s="140" t="n">
        <f aca="false">IF(AB918&gt;=1,H918-I918,"on going")</f>
        <v>0</v>
      </c>
      <c r="AL918" s="2"/>
      <c r="AM918" s="142"/>
      <c r="AN918" s="142"/>
      <c r="AO918" s="142"/>
      <c r="AP918" s="150"/>
      <c r="AQ918" s="156"/>
      <c r="AR918" s="141"/>
      <c r="AS918" s="150"/>
      <c r="AT918" s="150"/>
      <c r="AU918" s="141"/>
      <c r="AV918" s="150"/>
      <c r="AW918" s="150"/>
      <c r="AX918" s="141"/>
      <c r="AY918" s="14"/>
      <c r="AZ918" s="14"/>
      <c r="BA918" s="13" t="str">
        <f aca="false">IF(I918=0,"NSP","Exe")</f>
        <v>Exe</v>
      </c>
      <c r="BB918" s="6" t="s">
        <v>253</v>
      </c>
      <c r="BC918" s="20"/>
      <c r="BD918" s="14"/>
    </row>
    <row collapsed="false" customFormat="false" customHeight="false" hidden="false" ht="15" outlineLevel="0" r="919">
      <c r="B919" s="6" t="s">
        <v>54</v>
      </c>
      <c r="C919" s="6" t="e">
        <f aca="false">IF(B919&lt;&gt;B918,VLOOKUP(B919,#REF!!$A$1:$B$21,2)*1000+1,C918+1)</f>
        <v>#REF!</v>
      </c>
      <c r="D919" s="6" t="s">
        <v>250</v>
      </c>
      <c r="E919" s="6" t="s">
        <v>7279</v>
      </c>
      <c r="F919" s="8" t="s">
        <v>7280</v>
      </c>
      <c r="G919" s="17" t="n">
        <v>8.23</v>
      </c>
      <c r="H919" s="17" t="n">
        <v>6.88</v>
      </c>
      <c r="I919" s="15" t="n">
        <v>0</v>
      </c>
      <c r="J919" s="138" t="n">
        <v>121</v>
      </c>
      <c r="K919" s="6" t="s">
        <v>5367</v>
      </c>
      <c r="L919" s="6" t="n">
        <v>1</v>
      </c>
      <c r="M919" s="20"/>
      <c r="N919" s="14"/>
      <c r="O919" s="14"/>
      <c r="P919" s="14"/>
      <c r="Q919" s="14"/>
      <c r="R919" s="14"/>
      <c r="S919" s="14"/>
      <c r="T919" s="14"/>
      <c r="U919" s="14"/>
      <c r="V919" s="14"/>
      <c r="W919" s="14"/>
      <c r="X919" s="14"/>
      <c r="Y919" s="14"/>
      <c r="Z919" s="14"/>
      <c r="AA919" s="14"/>
      <c r="AB919" s="6"/>
      <c r="AC919" s="6" t="s">
        <v>286</v>
      </c>
      <c r="AD919" s="6" t="s">
        <v>5728</v>
      </c>
      <c r="AE919" s="14"/>
      <c r="AF919" s="14"/>
      <c r="AG919" s="14"/>
      <c r="AH919" s="14"/>
      <c r="AI919" s="10" t="n">
        <f aca="false">+H919-I919</f>
        <v>6.88</v>
      </c>
      <c r="AJ919" s="139" t="n">
        <f aca="false">+I919/H919</f>
        <v>0</v>
      </c>
      <c r="AK919" s="140" t="n">
        <f aca="false">IF(AB919&gt;=1,H919-I919,"on going")</f>
        <v>0</v>
      </c>
      <c r="AL919" s="2"/>
      <c r="AM919" s="142"/>
      <c r="AN919" s="142"/>
      <c r="AO919" s="142"/>
      <c r="AP919" s="150"/>
      <c r="AQ919" s="156"/>
      <c r="AR919" s="141"/>
      <c r="AS919" s="150"/>
      <c r="AT919" s="150"/>
      <c r="AU919" s="141"/>
      <c r="AV919" s="150"/>
      <c r="AW919" s="150"/>
      <c r="AX919" s="141"/>
      <c r="AY919" s="14"/>
      <c r="AZ919" s="14"/>
      <c r="BA919" s="13" t="str">
        <f aca="false">IF(I919=0,"NSP","Exe")</f>
        <v>NSP</v>
      </c>
      <c r="BB919" s="6" t="s">
        <v>253</v>
      </c>
      <c r="BC919" s="20"/>
      <c r="BD919" s="14"/>
    </row>
    <row collapsed="false" customFormat="false" customHeight="false" hidden="false" ht="15" outlineLevel="0" r="920">
      <c r="B920" s="6" t="s">
        <v>54</v>
      </c>
      <c r="C920" s="6" t="e">
        <f aca="false">IF(B920&lt;&gt;B919,VLOOKUP(B920,#REF!!$A$1:$B$21,2)*1000+1,C919+1)</f>
        <v>#REF!</v>
      </c>
      <c r="D920" s="6" t="s">
        <v>250</v>
      </c>
      <c r="E920" s="6" t="s">
        <v>7281</v>
      </c>
      <c r="F920" s="8" t="s">
        <v>7282</v>
      </c>
      <c r="G920" s="17" t="n">
        <v>16.46</v>
      </c>
      <c r="H920" s="17" t="n">
        <v>13.77</v>
      </c>
      <c r="I920" s="15" t="n">
        <v>9.31</v>
      </c>
      <c r="J920" s="138" t="n">
        <v>113</v>
      </c>
      <c r="K920" s="6" t="s">
        <v>5367</v>
      </c>
      <c r="L920" s="6" t="n">
        <v>1</v>
      </c>
      <c r="M920" s="20"/>
      <c r="N920" s="14"/>
      <c r="O920" s="14"/>
      <c r="P920" s="14"/>
      <c r="Q920" s="14"/>
      <c r="R920" s="14"/>
      <c r="S920" s="14"/>
      <c r="T920" s="14"/>
      <c r="U920" s="14"/>
      <c r="V920" s="14"/>
      <c r="W920" s="14"/>
      <c r="X920" s="14"/>
      <c r="Y920" s="14"/>
      <c r="Z920" s="14"/>
      <c r="AA920" s="14"/>
      <c r="AB920" s="6" t="n">
        <v>1</v>
      </c>
      <c r="AC920" s="6" t="s">
        <v>286</v>
      </c>
      <c r="AD920" s="6" t="s">
        <v>5728</v>
      </c>
      <c r="AE920" s="14"/>
      <c r="AF920" s="14"/>
      <c r="AG920" s="14"/>
      <c r="AH920" s="14"/>
      <c r="AI920" s="10" t="n">
        <f aca="false">+H920-I920</f>
        <v>4.46</v>
      </c>
      <c r="AJ920" s="139" t="n">
        <f aca="false">+I920/H920</f>
        <v>0.676107480029049</v>
      </c>
      <c r="AK920" s="140" t="n">
        <f aca="false">IF(AB920&gt;=1,H920-I920,"on going")</f>
        <v>4.46</v>
      </c>
      <c r="AL920" s="2"/>
      <c r="AM920" s="142"/>
      <c r="AN920" s="142"/>
      <c r="AO920" s="142"/>
      <c r="AP920" s="150"/>
      <c r="AQ920" s="156"/>
      <c r="AR920" s="141"/>
      <c r="AS920" s="150"/>
      <c r="AT920" s="150"/>
      <c r="AU920" s="142"/>
      <c r="AV920" s="150"/>
      <c r="AW920" s="150"/>
      <c r="AX920" s="141"/>
      <c r="AY920" s="14"/>
      <c r="AZ920" s="14"/>
      <c r="BA920" s="13" t="str">
        <f aca="false">IF(I920=0,"NSP","Exe")</f>
        <v>Exe</v>
      </c>
      <c r="BB920" s="6" t="s">
        <v>253</v>
      </c>
      <c r="BC920" s="20"/>
      <c r="BD920" s="14"/>
    </row>
    <row collapsed="false" customFormat="false" customHeight="false" hidden="false" ht="15" outlineLevel="0" r="921">
      <c r="B921" s="6" t="s">
        <v>54</v>
      </c>
      <c r="C921" s="6" t="e">
        <f aca="false">IF(B921&lt;&gt;B920,VLOOKUP(B921,#REF!!$A$1:$B$21,2)*1000+1,C920+1)</f>
        <v>#REF!</v>
      </c>
      <c r="D921" s="6" t="s">
        <v>250</v>
      </c>
      <c r="E921" s="6" t="s">
        <v>7283</v>
      </c>
      <c r="F921" s="8" t="s">
        <v>7284</v>
      </c>
      <c r="G921" s="17" t="n">
        <v>11.75</v>
      </c>
      <c r="H921" s="17" t="n">
        <v>9.82</v>
      </c>
      <c r="I921" s="15" t="n">
        <v>8.87</v>
      </c>
      <c r="J921" s="138" t="n">
        <v>90</v>
      </c>
      <c r="K921" s="6" t="s">
        <v>5367</v>
      </c>
      <c r="L921" s="6" t="n">
        <v>1</v>
      </c>
      <c r="M921" s="20"/>
      <c r="N921" s="14"/>
      <c r="O921" s="14"/>
      <c r="P921" s="14"/>
      <c r="Q921" s="14"/>
      <c r="R921" s="14"/>
      <c r="S921" s="14"/>
      <c r="T921" s="14"/>
      <c r="U921" s="14"/>
      <c r="V921" s="14"/>
      <c r="W921" s="14"/>
      <c r="X921" s="14"/>
      <c r="Y921" s="14"/>
      <c r="Z921" s="14"/>
      <c r="AA921" s="14"/>
      <c r="AB921" s="6" t="n">
        <v>1</v>
      </c>
      <c r="AC921" s="6" t="s">
        <v>286</v>
      </c>
      <c r="AD921" s="6" t="s">
        <v>5728</v>
      </c>
      <c r="AE921" s="14"/>
      <c r="AF921" s="14"/>
      <c r="AG921" s="14"/>
      <c r="AH921" s="14"/>
      <c r="AI921" s="10" t="n">
        <f aca="false">+H921-I921</f>
        <v>0.950000000000001</v>
      </c>
      <c r="AJ921" s="139" t="n">
        <f aca="false">+I921/H921</f>
        <v>0.903258655804481</v>
      </c>
      <c r="AK921" s="140" t="n">
        <f aca="false">IF(AB921&gt;=1,H921-I921,"on going")</f>
        <v>0.950000000000001</v>
      </c>
      <c r="AL921" s="2"/>
      <c r="AM921" s="142"/>
      <c r="AN921" s="142"/>
      <c r="AO921" s="142"/>
      <c r="AP921" s="150"/>
      <c r="AQ921" s="156"/>
      <c r="AR921" s="141"/>
      <c r="AS921" s="150"/>
      <c r="AT921" s="150"/>
      <c r="AU921" s="141"/>
      <c r="AV921" s="150"/>
      <c r="AW921" s="150"/>
      <c r="AX921" s="142"/>
      <c r="AY921" s="14"/>
      <c r="AZ921" s="14"/>
      <c r="BA921" s="13" t="str">
        <f aca="false">IF(I921=0,"NSP","Exe")</f>
        <v>Exe</v>
      </c>
      <c r="BB921" s="6" t="s">
        <v>253</v>
      </c>
      <c r="BC921" s="20"/>
      <c r="BD921" s="14"/>
    </row>
    <row collapsed="false" customFormat="false" customHeight="false" hidden="false" ht="15" outlineLevel="0" r="922">
      <c r="B922" s="6" t="s">
        <v>54</v>
      </c>
      <c r="C922" s="6" t="e">
        <f aca="false">IF(B922&lt;&gt;B921,VLOOKUP(B922,#REF!!$A$1:$B$21,2)*1000+1,C921+1)</f>
        <v>#REF!</v>
      </c>
      <c r="D922" s="6" t="s">
        <v>250</v>
      </c>
      <c r="E922" s="6" t="s">
        <v>7285</v>
      </c>
      <c r="F922" s="8" t="s">
        <v>7286</v>
      </c>
      <c r="G922" s="17" t="n">
        <v>2.43</v>
      </c>
      <c r="H922" s="17" t="n">
        <v>2.03</v>
      </c>
      <c r="I922" s="15" t="n">
        <v>0</v>
      </c>
      <c r="J922" s="138" t="n">
        <v>53</v>
      </c>
      <c r="K922" s="6" t="s">
        <v>5367</v>
      </c>
      <c r="L922" s="143" t="s">
        <v>5398</v>
      </c>
      <c r="M922" s="20"/>
      <c r="N922" s="14"/>
      <c r="O922" s="14"/>
      <c r="P922" s="14"/>
      <c r="Q922" s="14"/>
      <c r="R922" s="14"/>
      <c r="S922" s="14"/>
      <c r="T922" s="14"/>
      <c r="U922" s="14"/>
      <c r="V922" s="14"/>
      <c r="W922" s="14"/>
      <c r="X922" s="14"/>
      <c r="Y922" s="14"/>
      <c r="Z922" s="14"/>
      <c r="AA922" s="14"/>
      <c r="AB922" s="6"/>
      <c r="AC922" s="6" t="s">
        <v>286</v>
      </c>
      <c r="AD922" s="6" t="s">
        <v>5728</v>
      </c>
      <c r="AE922" s="14"/>
      <c r="AF922" s="14"/>
      <c r="AG922" s="14"/>
      <c r="AH922" s="14"/>
      <c r="AI922" s="10" t="n">
        <f aca="false">+H922-I922</f>
        <v>2.03</v>
      </c>
      <c r="AJ922" s="139" t="n">
        <f aca="false">+I922/H922</f>
        <v>0</v>
      </c>
      <c r="AK922" s="140" t="n">
        <f aca="false">IF(AB922&gt;=1,H922-I922,"on going")</f>
        <v>0</v>
      </c>
      <c r="AL922" s="2"/>
      <c r="AM922" s="142"/>
      <c r="AN922" s="142"/>
      <c r="AO922" s="142"/>
      <c r="AP922" s="150"/>
      <c r="AQ922" s="156"/>
      <c r="AR922" s="141"/>
      <c r="AS922" s="150"/>
      <c r="AT922" s="150"/>
      <c r="AU922" s="142"/>
      <c r="AV922" s="150"/>
      <c r="AW922" s="150"/>
      <c r="AX922" s="142"/>
      <c r="AY922" s="14"/>
      <c r="AZ922" s="14"/>
      <c r="BA922" s="13" t="str">
        <f aca="false">IF(I922=0,"NSP","Exe")</f>
        <v>NSP</v>
      </c>
      <c r="BB922" s="6" t="s">
        <v>253</v>
      </c>
      <c r="BC922" s="20"/>
      <c r="BD922" s="14"/>
    </row>
    <row collapsed="false" customFormat="false" customHeight="false" hidden="false" ht="15" outlineLevel="0" r="923">
      <c r="B923" s="6" t="s">
        <v>54</v>
      </c>
      <c r="C923" s="6" t="e">
        <f aca="false">IF(B923&lt;&gt;B922,VLOOKUP(B923,#REF!!$A$1:$B$21,2)*1000+1,C922+1)</f>
        <v>#REF!</v>
      </c>
      <c r="D923" s="6" t="s">
        <v>250</v>
      </c>
      <c r="E923" s="6" t="s">
        <v>7287</v>
      </c>
      <c r="F923" s="8" t="s">
        <v>7288</v>
      </c>
      <c r="G923" s="17" t="n">
        <v>3.03</v>
      </c>
      <c r="H923" s="17" t="n">
        <v>2.54</v>
      </c>
      <c r="I923" s="15" t="n">
        <v>0</v>
      </c>
      <c r="J923" s="138" t="n">
        <v>62</v>
      </c>
      <c r="K923" s="6" t="s">
        <v>5367</v>
      </c>
      <c r="L923" s="143" t="s">
        <v>5398</v>
      </c>
      <c r="M923" s="20"/>
      <c r="N923" s="14"/>
      <c r="O923" s="14"/>
      <c r="P923" s="14"/>
      <c r="Q923" s="14"/>
      <c r="R923" s="14"/>
      <c r="S923" s="14"/>
      <c r="T923" s="14"/>
      <c r="U923" s="14"/>
      <c r="V923" s="14"/>
      <c r="W923" s="14"/>
      <c r="X923" s="14"/>
      <c r="Y923" s="14"/>
      <c r="Z923" s="14"/>
      <c r="AA923" s="14"/>
      <c r="AB923" s="6"/>
      <c r="AC923" s="6" t="s">
        <v>286</v>
      </c>
      <c r="AD923" s="6" t="s">
        <v>5728</v>
      </c>
      <c r="AE923" s="14"/>
      <c r="AF923" s="14"/>
      <c r="AG923" s="14"/>
      <c r="AH923" s="14"/>
      <c r="AI923" s="10" t="n">
        <f aca="false">+H923-I923</f>
        <v>2.54</v>
      </c>
      <c r="AJ923" s="139" t="n">
        <f aca="false">+I923/H923</f>
        <v>0</v>
      </c>
      <c r="AK923" s="140" t="n">
        <f aca="false">IF(AB923&gt;=1,H923-I923,"on going")</f>
        <v>0</v>
      </c>
      <c r="AL923" s="2"/>
      <c r="AM923" s="142"/>
      <c r="AN923" s="142"/>
      <c r="AO923" s="142"/>
      <c r="AP923" s="150"/>
      <c r="AQ923" s="156"/>
      <c r="AR923" s="141"/>
      <c r="AS923" s="150"/>
      <c r="AT923" s="150"/>
      <c r="AU923" s="150"/>
      <c r="AV923" s="150"/>
      <c r="AW923" s="150"/>
      <c r="AX923" s="142"/>
      <c r="AY923" s="14"/>
      <c r="AZ923" s="14"/>
      <c r="BA923" s="13" t="str">
        <f aca="false">IF(I923=0,"NSP","Exe")</f>
        <v>NSP</v>
      </c>
      <c r="BB923" s="6" t="s">
        <v>253</v>
      </c>
      <c r="BC923" s="20"/>
      <c r="BD923" s="14"/>
    </row>
    <row collapsed="false" customFormat="false" customHeight="false" hidden="false" ht="15" outlineLevel="0" r="924">
      <c r="B924" s="6" t="s">
        <v>54</v>
      </c>
      <c r="C924" s="6" t="e">
        <f aca="false">IF(B924&lt;&gt;B923,VLOOKUP(B924,#REF!!$A$1:$B$21,2)*1000+1,C923+1)</f>
        <v>#REF!</v>
      </c>
      <c r="D924" s="6" t="s">
        <v>250</v>
      </c>
      <c r="E924" s="6" t="s">
        <v>7289</v>
      </c>
      <c r="F924" s="8" t="s">
        <v>7290</v>
      </c>
      <c r="G924" s="17" t="n">
        <v>2.43</v>
      </c>
      <c r="H924" s="17" t="n">
        <v>2.03</v>
      </c>
      <c r="I924" s="15" t="n">
        <v>0</v>
      </c>
      <c r="J924" s="138" t="n">
        <v>43</v>
      </c>
      <c r="K924" s="6" t="s">
        <v>5367</v>
      </c>
      <c r="L924" s="6" t="n">
        <v>1</v>
      </c>
      <c r="M924" s="20"/>
      <c r="N924" s="14"/>
      <c r="O924" s="14"/>
      <c r="P924" s="14"/>
      <c r="Q924" s="14"/>
      <c r="R924" s="14"/>
      <c r="S924" s="14"/>
      <c r="T924" s="14"/>
      <c r="U924" s="14"/>
      <c r="V924" s="14"/>
      <c r="W924" s="14"/>
      <c r="X924" s="14"/>
      <c r="Y924" s="14"/>
      <c r="Z924" s="14"/>
      <c r="AA924" s="14"/>
      <c r="AB924" s="6"/>
      <c r="AC924" s="6" t="s">
        <v>286</v>
      </c>
      <c r="AD924" s="6" t="s">
        <v>5728</v>
      </c>
      <c r="AE924" s="14"/>
      <c r="AF924" s="14"/>
      <c r="AG924" s="14"/>
      <c r="AH924" s="14"/>
      <c r="AI924" s="10" t="n">
        <f aca="false">+H924-I924</f>
        <v>2.03</v>
      </c>
      <c r="AJ924" s="139" t="n">
        <f aca="false">+I924/H924</f>
        <v>0</v>
      </c>
      <c r="AK924" s="140" t="n">
        <f aca="false">IF(AB924&gt;=1,H924-I924,"on going")</f>
        <v>0</v>
      </c>
      <c r="AL924" s="2"/>
      <c r="AM924" s="142"/>
      <c r="AN924" s="142"/>
      <c r="AO924" s="142"/>
      <c r="AP924" s="150"/>
      <c r="AQ924" s="156"/>
      <c r="AR924" s="141"/>
      <c r="AS924" s="150"/>
      <c r="AT924" s="150"/>
      <c r="AU924" s="141"/>
      <c r="AV924" s="150"/>
      <c r="AW924" s="150"/>
      <c r="AX924" s="142"/>
      <c r="AY924" s="14"/>
      <c r="AZ924" s="14"/>
      <c r="BA924" s="13" t="str">
        <f aca="false">IF(I924=0,"NSP","Exe")</f>
        <v>NSP</v>
      </c>
      <c r="BB924" s="6" t="s">
        <v>253</v>
      </c>
      <c r="BC924" s="20"/>
      <c r="BD924" s="14"/>
    </row>
    <row collapsed="false" customFormat="false" customHeight="false" hidden="false" ht="15" outlineLevel="0" r="925">
      <c r="B925" s="6" t="s">
        <v>54</v>
      </c>
      <c r="C925" s="6" t="e">
        <f aca="false">IF(B925&lt;&gt;B924,VLOOKUP(B925,#REF!!$A$1:$B$21,2)*1000+1,C924+1)</f>
        <v>#REF!</v>
      </c>
      <c r="D925" s="6" t="s">
        <v>250</v>
      </c>
      <c r="E925" s="6" t="s">
        <v>7291</v>
      </c>
      <c r="F925" s="8" t="s">
        <v>7292</v>
      </c>
      <c r="G925" s="17" t="n">
        <v>4.7</v>
      </c>
      <c r="H925" s="17" t="n">
        <v>3.93</v>
      </c>
      <c r="I925" s="15" t="n">
        <v>3.93</v>
      </c>
      <c r="J925" s="138" t="n">
        <v>130</v>
      </c>
      <c r="K925" s="6" t="s">
        <v>5367</v>
      </c>
      <c r="L925" s="6" t="n">
        <v>1</v>
      </c>
      <c r="M925" s="20"/>
      <c r="N925" s="14"/>
      <c r="O925" s="14"/>
      <c r="P925" s="14"/>
      <c r="Q925" s="14"/>
      <c r="R925" s="14"/>
      <c r="S925" s="14"/>
      <c r="T925" s="14"/>
      <c r="U925" s="14"/>
      <c r="V925" s="14"/>
      <c r="W925" s="14"/>
      <c r="X925" s="14"/>
      <c r="Y925" s="14"/>
      <c r="Z925" s="14"/>
      <c r="AA925" s="14"/>
      <c r="AB925" s="6" t="n">
        <v>1</v>
      </c>
      <c r="AC925" s="6" t="s">
        <v>286</v>
      </c>
      <c r="AD925" s="6" t="s">
        <v>5728</v>
      </c>
      <c r="AE925" s="14"/>
      <c r="AF925" s="14"/>
      <c r="AG925" s="14"/>
      <c r="AH925" s="14"/>
      <c r="AI925" s="10" t="n">
        <f aca="false">+H925-I925</f>
        <v>0</v>
      </c>
      <c r="AJ925" s="139" t="n">
        <f aca="false">+I925/H925</f>
        <v>1</v>
      </c>
      <c r="AK925" s="140" t="n">
        <f aca="false">IF(AB925&gt;=1,H925-I925,"on going")</f>
        <v>0</v>
      </c>
      <c r="AL925" s="2"/>
      <c r="AM925" s="142"/>
      <c r="AN925" s="142"/>
      <c r="AO925" s="142"/>
      <c r="AP925" s="150"/>
      <c r="AQ925" s="156"/>
      <c r="AR925" s="141"/>
      <c r="AS925" s="150"/>
      <c r="AT925" s="150"/>
      <c r="AU925" s="141"/>
      <c r="AV925" s="150"/>
      <c r="AW925" s="150"/>
      <c r="AX925" s="142"/>
      <c r="AY925" s="14"/>
      <c r="AZ925" s="14"/>
      <c r="BA925" s="13" t="str">
        <f aca="false">IF(I925=0,"NSP","Exe")</f>
        <v>Exe</v>
      </c>
      <c r="BB925" s="6" t="s">
        <v>253</v>
      </c>
      <c r="BC925" s="20"/>
      <c r="BD925" s="14"/>
    </row>
    <row collapsed="false" customFormat="false" customHeight="false" hidden="false" ht="15" outlineLevel="0" r="926">
      <c r="B926" s="6" t="s">
        <v>54</v>
      </c>
      <c r="C926" s="6" t="e">
        <f aca="false">IF(B926&lt;&gt;B925,VLOOKUP(B926,#REF!!$A$1:$B$21,2)*1000+1,C925+1)</f>
        <v>#REF!</v>
      </c>
      <c r="D926" s="6" t="s">
        <v>250</v>
      </c>
      <c r="E926" s="6" t="s">
        <v>7293</v>
      </c>
      <c r="F926" s="8" t="s">
        <v>7294</v>
      </c>
      <c r="G926" s="17" t="n">
        <v>21.16</v>
      </c>
      <c r="H926" s="17" t="n">
        <v>17.69</v>
      </c>
      <c r="I926" s="15" t="n">
        <v>17.69</v>
      </c>
      <c r="J926" s="138" t="n">
        <v>237</v>
      </c>
      <c r="K926" s="6" t="s">
        <v>5367</v>
      </c>
      <c r="L926" s="6" t="n">
        <v>1</v>
      </c>
      <c r="M926" s="20"/>
      <c r="N926" s="14"/>
      <c r="O926" s="14"/>
      <c r="P926" s="14"/>
      <c r="Q926" s="14"/>
      <c r="R926" s="14"/>
      <c r="S926" s="14"/>
      <c r="T926" s="14"/>
      <c r="U926" s="14"/>
      <c r="V926" s="14"/>
      <c r="W926" s="14"/>
      <c r="X926" s="14"/>
      <c r="Y926" s="14"/>
      <c r="Z926" s="14"/>
      <c r="AA926" s="14"/>
      <c r="AB926" s="6" t="n">
        <v>1</v>
      </c>
      <c r="AC926" s="6" t="s">
        <v>286</v>
      </c>
      <c r="AD926" s="6" t="s">
        <v>5728</v>
      </c>
      <c r="AE926" s="14"/>
      <c r="AF926" s="14"/>
      <c r="AG926" s="14"/>
      <c r="AH926" s="14"/>
      <c r="AI926" s="10" t="n">
        <f aca="false">+H926-I926</f>
        <v>0</v>
      </c>
      <c r="AJ926" s="139" t="n">
        <f aca="false">+I926/H926</f>
        <v>1</v>
      </c>
      <c r="AK926" s="140" t="n">
        <f aca="false">IF(AB926&gt;=1,H926-I926,"on going")</f>
        <v>0</v>
      </c>
      <c r="AL926" s="2"/>
      <c r="AM926" s="142"/>
      <c r="AN926" s="142"/>
      <c r="AO926" s="142"/>
      <c r="AP926" s="150"/>
      <c r="AQ926" s="156"/>
      <c r="AR926" s="141"/>
      <c r="AS926" s="150"/>
      <c r="AT926" s="150"/>
      <c r="AU926" s="141"/>
      <c r="AV926" s="150"/>
      <c r="AW926" s="150"/>
      <c r="AX926" s="142"/>
      <c r="AY926" s="14"/>
      <c r="AZ926" s="14"/>
      <c r="BA926" s="13" t="str">
        <f aca="false">IF(I926=0,"NSP","Exe")</f>
        <v>Exe</v>
      </c>
      <c r="BB926" s="6" t="s">
        <v>253</v>
      </c>
      <c r="BC926" s="20"/>
      <c r="BD926" s="14"/>
    </row>
    <row collapsed="false" customFormat="false" customHeight="false" hidden="false" ht="15" outlineLevel="0" r="927">
      <c r="B927" s="6" t="s">
        <v>39</v>
      </c>
      <c r="C927" s="6" t="e">
        <f aca="false">IF(B927&lt;&gt;B926,VLOOKUP(B927,#REF!!$A$1:$B$21,2)*1000+1,C926+1)</f>
        <v>#REF!</v>
      </c>
      <c r="D927" s="6" t="s">
        <v>250</v>
      </c>
      <c r="E927" s="6" t="s">
        <v>7295</v>
      </c>
      <c r="F927" s="8" t="s">
        <v>7296</v>
      </c>
      <c r="G927" s="17" t="n">
        <v>12.13</v>
      </c>
      <c r="H927" s="17" t="n">
        <v>10.14</v>
      </c>
      <c r="I927" s="15" t="n">
        <v>0</v>
      </c>
      <c r="J927" s="138" t="n">
        <v>54</v>
      </c>
      <c r="K927" s="6" t="s">
        <v>5367</v>
      </c>
      <c r="L927" s="6" t="n">
        <v>1</v>
      </c>
      <c r="M927" s="20"/>
      <c r="N927" s="14"/>
      <c r="O927" s="14"/>
      <c r="P927" s="14"/>
      <c r="Q927" s="14"/>
      <c r="R927" s="14"/>
      <c r="S927" s="14"/>
      <c r="T927" s="14"/>
      <c r="U927" s="14"/>
      <c r="V927" s="14"/>
      <c r="W927" s="14"/>
      <c r="X927" s="14"/>
      <c r="Y927" s="14"/>
      <c r="Z927" s="14"/>
      <c r="AA927" s="14"/>
      <c r="AB927" s="6" t="n">
        <v>1</v>
      </c>
      <c r="AC927" s="6" t="s">
        <v>286</v>
      </c>
      <c r="AD927" s="6" t="s">
        <v>5728</v>
      </c>
      <c r="AE927" s="14"/>
      <c r="AF927" s="14"/>
      <c r="AG927" s="14"/>
      <c r="AH927" s="14"/>
      <c r="AI927" s="10" t="n">
        <f aca="false">+H927-I927</f>
        <v>10.14</v>
      </c>
      <c r="AJ927" s="139" t="n">
        <f aca="false">+I927/H927</f>
        <v>0</v>
      </c>
      <c r="AK927" s="140" t="n">
        <f aca="false">IF(AB927&gt;=1,H927-I927,"on going")</f>
        <v>10.14</v>
      </c>
      <c r="AL927" s="2"/>
      <c r="AM927" s="142"/>
      <c r="AN927" s="142"/>
      <c r="AO927" s="142"/>
      <c r="AP927" s="142"/>
      <c r="AQ927" s="141"/>
      <c r="AR927" s="142"/>
      <c r="AS927" s="142"/>
      <c r="AT927" s="142"/>
      <c r="AU927" s="150"/>
      <c r="AV927" s="142"/>
      <c r="AW927" s="142"/>
      <c r="AX927" s="142"/>
      <c r="AY927" s="14"/>
      <c r="AZ927" s="14"/>
      <c r="BA927" s="13" t="str">
        <f aca="false">IF(I927=0,"NSP","Exe")</f>
        <v>NSP</v>
      </c>
      <c r="BB927" s="6" t="s">
        <v>253</v>
      </c>
      <c r="BC927" s="20"/>
      <c r="BD927" s="14"/>
    </row>
    <row collapsed="false" customFormat="false" customHeight="false" hidden="false" ht="15" outlineLevel="0" r="928">
      <c r="B928" s="6" t="s">
        <v>54</v>
      </c>
      <c r="C928" s="6" t="e">
        <f aca="false">IF(B928&lt;&gt;B927,VLOOKUP(B928,#REF!!$A$1:$B$21,2)*1000+1,C927+1)</f>
        <v>#REF!</v>
      </c>
      <c r="D928" s="6" t="s">
        <v>250</v>
      </c>
      <c r="E928" s="6" t="s">
        <v>7297</v>
      </c>
      <c r="F928" s="8" t="s">
        <v>7298</v>
      </c>
      <c r="G928" s="17" t="n">
        <v>11.75</v>
      </c>
      <c r="H928" s="17" t="n">
        <v>9.82</v>
      </c>
      <c r="I928" s="15" t="n">
        <v>8.39</v>
      </c>
      <c r="J928" s="138" t="n">
        <v>96</v>
      </c>
      <c r="K928" s="6" t="s">
        <v>5367</v>
      </c>
      <c r="L928" s="6" t="n">
        <v>1</v>
      </c>
      <c r="M928" s="20"/>
      <c r="N928" s="14"/>
      <c r="O928" s="14"/>
      <c r="P928" s="14"/>
      <c r="Q928" s="14"/>
      <c r="R928" s="14"/>
      <c r="S928" s="14"/>
      <c r="T928" s="14"/>
      <c r="U928" s="14"/>
      <c r="V928" s="14"/>
      <c r="W928" s="14"/>
      <c r="X928" s="14"/>
      <c r="Y928" s="14"/>
      <c r="Z928" s="14"/>
      <c r="AA928" s="14"/>
      <c r="AB928" s="6" t="n">
        <v>1</v>
      </c>
      <c r="AC928" s="6" t="s">
        <v>286</v>
      </c>
      <c r="AD928" s="6" t="s">
        <v>5728</v>
      </c>
      <c r="AE928" s="14"/>
      <c r="AF928" s="14"/>
      <c r="AG928" s="14"/>
      <c r="AH928" s="14"/>
      <c r="AI928" s="10" t="n">
        <f aca="false">+H928-I928</f>
        <v>1.43</v>
      </c>
      <c r="AJ928" s="139" t="n">
        <f aca="false">+I928/H928</f>
        <v>0.854378818737271</v>
      </c>
      <c r="AK928" s="140" t="n">
        <f aca="false">IF(AB928&gt;=1,H928-I928,"on going")</f>
        <v>1.43</v>
      </c>
      <c r="AL928" s="2"/>
      <c r="AM928" s="142"/>
      <c r="AN928" s="142"/>
      <c r="AO928" s="142"/>
      <c r="AP928" s="150"/>
      <c r="AQ928" s="156"/>
      <c r="AR928" s="141"/>
      <c r="AS928" s="150"/>
      <c r="AT928" s="150"/>
      <c r="AU928" s="141"/>
      <c r="AV928" s="150"/>
      <c r="AW928" s="150"/>
      <c r="AX928" s="142"/>
      <c r="AY928" s="14"/>
      <c r="AZ928" s="14"/>
      <c r="BA928" s="13" t="str">
        <f aca="false">IF(I928=0,"NSP","Exe")</f>
        <v>Exe</v>
      </c>
      <c r="BB928" s="6" t="s">
        <v>253</v>
      </c>
      <c r="BC928" s="20"/>
      <c r="BD928" s="14"/>
    </row>
    <row collapsed="false" customFormat="false" customHeight="false" hidden="false" ht="15" outlineLevel="0" r="929">
      <c r="B929" s="6" t="s">
        <v>39</v>
      </c>
      <c r="C929" s="6" t="e">
        <f aca="false">IF(B929&lt;&gt;B928,VLOOKUP(B929,#REF!!$A$1:$B$21,2)*1000+1,C928+1)</f>
        <v>#REF!</v>
      </c>
      <c r="D929" s="6" t="s">
        <v>250</v>
      </c>
      <c r="E929" s="6" t="s">
        <v>7299</v>
      </c>
      <c r="F929" s="8" t="s">
        <v>7300</v>
      </c>
      <c r="G929" s="17" t="n">
        <v>42.47</v>
      </c>
      <c r="H929" s="17" t="n">
        <v>35.5</v>
      </c>
      <c r="I929" s="15" t="n">
        <v>28.17</v>
      </c>
      <c r="J929" s="138" t="n">
        <v>268</v>
      </c>
      <c r="K929" s="6" t="s">
        <v>5367</v>
      </c>
      <c r="L929" s="6" t="n">
        <v>1</v>
      </c>
      <c r="M929" s="20"/>
      <c r="N929" s="14"/>
      <c r="O929" s="14"/>
      <c r="P929" s="14"/>
      <c r="Q929" s="14"/>
      <c r="R929" s="14"/>
      <c r="S929" s="14"/>
      <c r="T929" s="14"/>
      <c r="U929" s="14"/>
      <c r="V929" s="14"/>
      <c r="W929" s="14"/>
      <c r="X929" s="14"/>
      <c r="Y929" s="14"/>
      <c r="Z929" s="14"/>
      <c r="AA929" s="14"/>
      <c r="AB929" s="6" t="n">
        <v>1</v>
      </c>
      <c r="AC929" s="6" t="s">
        <v>286</v>
      </c>
      <c r="AD929" s="6" t="s">
        <v>5728</v>
      </c>
      <c r="AE929" s="14"/>
      <c r="AF929" s="14"/>
      <c r="AG929" s="14"/>
      <c r="AH929" s="14"/>
      <c r="AI929" s="10" t="n">
        <f aca="false">+H929-I929</f>
        <v>7.33</v>
      </c>
      <c r="AJ929" s="139" t="n">
        <f aca="false">+I929/H929</f>
        <v>0.793521126760563</v>
      </c>
      <c r="AK929" s="140" t="n">
        <f aca="false">IF(AB929&gt;=1,H929-I929,"on going")</f>
        <v>7.33</v>
      </c>
      <c r="AL929" s="2"/>
      <c r="AM929" s="142"/>
      <c r="AN929" s="142"/>
      <c r="AO929" s="142"/>
      <c r="AP929" s="142"/>
      <c r="AQ929" s="141"/>
      <c r="AR929" s="142"/>
      <c r="AS929" s="142"/>
      <c r="AT929" s="142"/>
      <c r="AU929" s="150"/>
      <c r="AV929" s="142"/>
      <c r="AW929" s="142"/>
      <c r="AX929" s="142"/>
      <c r="AY929" s="14"/>
      <c r="AZ929" s="14"/>
      <c r="BA929" s="13" t="str">
        <f aca="false">IF(I929=0,"NSP","Exe")</f>
        <v>Exe</v>
      </c>
      <c r="BB929" s="6" t="s">
        <v>253</v>
      </c>
      <c r="BC929" s="20"/>
      <c r="BD929" s="14"/>
    </row>
    <row collapsed="false" customFormat="false" customHeight="false" hidden="false" ht="15" outlineLevel="0" r="930">
      <c r="B930" s="6" t="s">
        <v>39</v>
      </c>
      <c r="C930" s="6" t="e">
        <f aca="false">IF(B930&lt;&gt;B929,VLOOKUP(B930,#REF!!$A$1:$B$21,2)*1000+1,C929+1)</f>
        <v>#REF!</v>
      </c>
      <c r="D930" s="6" t="s">
        <v>250</v>
      </c>
      <c r="E930" s="6" t="s">
        <v>7301</v>
      </c>
      <c r="F930" s="8" t="s">
        <v>7302</v>
      </c>
      <c r="G930" s="17" t="n">
        <v>15.85</v>
      </c>
      <c r="H930" s="17" t="n">
        <v>13.25</v>
      </c>
      <c r="I930" s="15" t="n">
        <v>0</v>
      </c>
      <c r="J930" s="138" t="n">
        <v>114</v>
      </c>
      <c r="K930" s="6" t="s">
        <v>5367</v>
      </c>
      <c r="L930" s="6" t="n">
        <v>1</v>
      </c>
      <c r="M930" s="20"/>
      <c r="N930" s="14"/>
      <c r="O930" s="14"/>
      <c r="P930" s="14"/>
      <c r="Q930" s="14"/>
      <c r="R930" s="14"/>
      <c r="S930" s="14"/>
      <c r="T930" s="14"/>
      <c r="U930" s="14"/>
      <c r="V930" s="14"/>
      <c r="W930" s="14"/>
      <c r="X930" s="14"/>
      <c r="Y930" s="14"/>
      <c r="Z930" s="14"/>
      <c r="AA930" s="14"/>
      <c r="AB930" s="6"/>
      <c r="AC930" s="6" t="s">
        <v>286</v>
      </c>
      <c r="AD930" s="6" t="s">
        <v>5728</v>
      </c>
      <c r="AE930" s="14"/>
      <c r="AF930" s="14"/>
      <c r="AG930" s="14"/>
      <c r="AH930" s="14"/>
      <c r="AI930" s="10" t="n">
        <f aca="false">+H930-I930</f>
        <v>13.25</v>
      </c>
      <c r="AJ930" s="139" t="n">
        <f aca="false">+I930/H930</f>
        <v>0</v>
      </c>
      <c r="AK930" s="140" t="n">
        <f aca="false">IF(AB930&gt;=1,H930-I930,"on going")</f>
        <v>0</v>
      </c>
      <c r="AL930" s="2"/>
      <c r="AM930" s="142"/>
      <c r="AN930" s="142"/>
      <c r="AO930" s="142"/>
      <c r="AP930" s="142"/>
      <c r="AQ930" s="141"/>
      <c r="AR930" s="142"/>
      <c r="AS930" s="142"/>
      <c r="AT930" s="142"/>
      <c r="AU930" s="150"/>
      <c r="AV930" s="142"/>
      <c r="AW930" s="142"/>
      <c r="AX930" s="142"/>
      <c r="AY930" s="14"/>
      <c r="AZ930" s="14"/>
      <c r="BA930" s="13" t="str">
        <f aca="false">IF(I930=0,"NSP","Exe")</f>
        <v>NSP</v>
      </c>
      <c r="BB930" s="6" t="s">
        <v>253</v>
      </c>
      <c r="BC930" s="20"/>
      <c r="BD930" s="14"/>
    </row>
    <row collapsed="false" customFormat="false" customHeight="false" hidden="false" ht="15" outlineLevel="0" r="931">
      <c r="B931" s="6" t="s">
        <v>140</v>
      </c>
      <c r="C931" s="6" t="e">
        <f aca="false">IF(B931&lt;&gt;B930,VLOOKUP(B931,#REF!!$A$1:$B$21,2)*1000+1,C930+1)</f>
        <v>#REF!</v>
      </c>
      <c r="D931" s="6" t="s">
        <v>250</v>
      </c>
      <c r="E931" s="6" t="s">
        <v>7303</v>
      </c>
      <c r="F931" s="8" t="s">
        <v>7304</v>
      </c>
      <c r="G931" s="17" t="n">
        <v>42.47</v>
      </c>
      <c r="H931" s="17" t="n">
        <v>35.5</v>
      </c>
      <c r="I931" s="15" t="n">
        <v>0</v>
      </c>
      <c r="J931" s="138" t="n">
        <v>268</v>
      </c>
      <c r="K931" s="6" t="s">
        <v>5367</v>
      </c>
      <c r="L931" s="143" t="s">
        <v>5398</v>
      </c>
      <c r="M931" s="20"/>
      <c r="N931" s="14"/>
      <c r="O931" s="14"/>
      <c r="P931" s="14"/>
      <c r="Q931" s="14"/>
      <c r="R931" s="14"/>
      <c r="S931" s="14"/>
      <c r="T931" s="14"/>
      <c r="U931" s="14"/>
      <c r="V931" s="14"/>
      <c r="W931" s="14"/>
      <c r="X931" s="14"/>
      <c r="Y931" s="14"/>
      <c r="Z931" s="14"/>
      <c r="AA931" s="14"/>
      <c r="AB931" s="6"/>
      <c r="AC931" s="6" t="s">
        <v>286</v>
      </c>
      <c r="AD931" s="6" t="s">
        <v>5728</v>
      </c>
      <c r="AE931" s="14"/>
      <c r="AF931" s="14"/>
      <c r="AG931" s="14"/>
      <c r="AH931" s="14"/>
      <c r="AI931" s="10" t="n">
        <f aca="false">+H931-I931</f>
        <v>35.5</v>
      </c>
      <c r="AJ931" s="139" t="n">
        <f aca="false">+I931/H931</f>
        <v>0</v>
      </c>
      <c r="AK931" s="140" t="n">
        <f aca="false">IF(AB931&gt;=1,H931-I931,"on going")</f>
        <v>0</v>
      </c>
      <c r="AL931" s="2"/>
      <c r="AM931" s="142"/>
      <c r="AN931" s="142"/>
      <c r="AO931" s="142"/>
      <c r="AP931" s="141"/>
      <c r="AQ931" s="142"/>
      <c r="AR931" s="142"/>
      <c r="AS931" s="141"/>
      <c r="AT931" s="141"/>
      <c r="AU931" s="141"/>
      <c r="AV931" s="141"/>
      <c r="AW931" s="141"/>
      <c r="AX931" s="141"/>
      <c r="AY931" s="14"/>
      <c r="AZ931" s="14"/>
      <c r="BA931" s="13" t="str">
        <f aca="false">IF(I931=0,"NSP","Exe")</f>
        <v>NSP</v>
      </c>
      <c r="BB931" s="6" t="s">
        <v>253</v>
      </c>
      <c r="BC931" s="20"/>
      <c r="BD931" s="14"/>
    </row>
    <row collapsed="false" customFormat="false" customHeight="false" hidden="false" ht="15" outlineLevel="0" r="932">
      <c r="B932" s="6" t="s">
        <v>140</v>
      </c>
      <c r="C932" s="6" t="e">
        <f aca="false">IF(B932&lt;&gt;B931,VLOOKUP(B932,#REF!!$A$1:$B$21,2)*1000+1,C931+1)</f>
        <v>#REF!</v>
      </c>
      <c r="D932" s="6" t="s">
        <v>250</v>
      </c>
      <c r="E932" s="6" t="s">
        <v>7305</v>
      </c>
      <c r="F932" s="8" t="s">
        <v>7306</v>
      </c>
      <c r="G932" s="17" t="n">
        <v>59.38</v>
      </c>
      <c r="H932" s="17" t="n">
        <v>49.64</v>
      </c>
      <c r="I932" s="15" t="n">
        <v>0</v>
      </c>
      <c r="J932" s="138" t="n">
        <v>375</v>
      </c>
      <c r="K932" s="6" t="s">
        <v>5367</v>
      </c>
      <c r="L932" s="6" t="n">
        <v>1</v>
      </c>
      <c r="M932" s="20"/>
      <c r="N932" s="14"/>
      <c r="O932" s="14"/>
      <c r="P932" s="14"/>
      <c r="Q932" s="14"/>
      <c r="R932" s="14"/>
      <c r="S932" s="14"/>
      <c r="T932" s="14"/>
      <c r="U932" s="14"/>
      <c r="V932" s="14"/>
      <c r="W932" s="14"/>
      <c r="X932" s="14"/>
      <c r="Y932" s="14"/>
      <c r="Z932" s="14"/>
      <c r="AA932" s="14"/>
      <c r="AB932" s="6"/>
      <c r="AC932" s="6" t="s">
        <v>286</v>
      </c>
      <c r="AD932" s="6" t="s">
        <v>5728</v>
      </c>
      <c r="AE932" s="14"/>
      <c r="AF932" s="14"/>
      <c r="AG932" s="14"/>
      <c r="AH932" s="14"/>
      <c r="AI932" s="10" t="n">
        <f aca="false">+H932-I932</f>
        <v>49.64</v>
      </c>
      <c r="AJ932" s="139" t="n">
        <f aca="false">+I932/H932</f>
        <v>0</v>
      </c>
      <c r="AK932" s="140" t="n">
        <f aca="false">IF(AB932&gt;=1,H932-I932,"on going")</f>
        <v>0</v>
      </c>
      <c r="AL932" s="2"/>
      <c r="AM932" s="142"/>
      <c r="AN932" s="142"/>
      <c r="AO932" s="142"/>
      <c r="AP932" s="141"/>
      <c r="AQ932" s="142"/>
      <c r="AR932" s="142"/>
      <c r="AS932" s="141"/>
      <c r="AT932" s="141"/>
      <c r="AU932" s="141"/>
      <c r="AV932" s="142"/>
      <c r="AW932" s="142"/>
      <c r="AX932" s="141"/>
      <c r="AY932" s="14"/>
      <c r="AZ932" s="14"/>
      <c r="BA932" s="13" t="str">
        <f aca="false">IF(I932=0,"NSP","Exe")</f>
        <v>NSP</v>
      </c>
      <c r="BB932" s="6" t="s">
        <v>253</v>
      </c>
      <c r="BC932" s="20"/>
      <c r="BD932" s="14"/>
    </row>
    <row collapsed="false" customFormat="false" customHeight="false" hidden="false" ht="15" outlineLevel="0" r="933">
      <c r="B933" s="6" t="s">
        <v>39</v>
      </c>
      <c r="C933" s="6" t="e">
        <f aca="false">IF(B933&lt;&gt;B932,VLOOKUP(B933,#REF!!$A$1:$B$21,2)*1000+1,C932+1)</f>
        <v>#REF!</v>
      </c>
      <c r="D933" s="6" t="s">
        <v>250</v>
      </c>
      <c r="E933" s="6" t="s">
        <v>7307</v>
      </c>
      <c r="F933" s="8" t="s">
        <v>7308</v>
      </c>
      <c r="G933" s="17" t="n">
        <v>20.09</v>
      </c>
      <c r="H933" s="17" t="n">
        <v>16.8</v>
      </c>
      <c r="I933" s="15" t="n">
        <v>0</v>
      </c>
      <c r="J933" s="138" t="n">
        <v>144</v>
      </c>
      <c r="K933" s="6" t="s">
        <v>5367</v>
      </c>
      <c r="L933" s="143" t="s">
        <v>5398</v>
      </c>
      <c r="M933" s="20"/>
      <c r="N933" s="14"/>
      <c r="O933" s="14"/>
      <c r="P933" s="14"/>
      <c r="Q933" s="14"/>
      <c r="R933" s="14"/>
      <c r="S933" s="14"/>
      <c r="T933" s="14"/>
      <c r="U933" s="14"/>
      <c r="V933" s="14"/>
      <c r="W933" s="14"/>
      <c r="X933" s="14"/>
      <c r="Y933" s="14"/>
      <c r="Z933" s="14"/>
      <c r="AA933" s="14"/>
      <c r="AB933" s="6"/>
      <c r="AC933" s="6" t="s">
        <v>286</v>
      </c>
      <c r="AD933" s="6" t="s">
        <v>5728</v>
      </c>
      <c r="AE933" s="14"/>
      <c r="AF933" s="14"/>
      <c r="AG933" s="14"/>
      <c r="AH933" s="14"/>
      <c r="AI933" s="10" t="n">
        <f aca="false">+H933-I933</f>
        <v>16.8</v>
      </c>
      <c r="AJ933" s="139" t="n">
        <f aca="false">+I933/H933</f>
        <v>0</v>
      </c>
      <c r="AK933" s="140" t="n">
        <f aca="false">IF(AB933&gt;=1,H933-I933,"on going")</f>
        <v>0</v>
      </c>
      <c r="AL933" s="2"/>
      <c r="AM933" s="142"/>
      <c r="AN933" s="142"/>
      <c r="AO933" s="142"/>
      <c r="AP933" s="142"/>
      <c r="AQ933" s="141"/>
      <c r="AR933" s="150"/>
      <c r="AS933" s="142"/>
      <c r="AT933" s="142"/>
      <c r="AU933" s="150"/>
      <c r="AV933" s="142"/>
      <c r="AW933" s="142"/>
      <c r="AX933" s="142"/>
      <c r="AY933" s="14"/>
      <c r="AZ933" s="14"/>
      <c r="BA933" s="13" t="str">
        <f aca="false">IF(I933=0,"NSP","Exe")</f>
        <v>NSP</v>
      </c>
      <c r="BB933" s="6" t="s">
        <v>253</v>
      </c>
      <c r="BC933" s="20"/>
      <c r="BD933" s="14"/>
    </row>
    <row collapsed="false" customFormat="false" customHeight="false" hidden="false" ht="15" outlineLevel="0" r="934">
      <c r="B934" s="6" t="s">
        <v>39</v>
      </c>
      <c r="C934" s="6" t="e">
        <f aca="false">IF(B934&lt;&gt;B933,VLOOKUP(B934,#REF!!$A$1:$B$21,2)*1000+1,C933+1)</f>
        <v>#REF!</v>
      </c>
      <c r="D934" s="6" t="s">
        <v>250</v>
      </c>
      <c r="E934" s="6" t="s">
        <v>7309</v>
      </c>
      <c r="F934" s="8" t="s">
        <v>7310</v>
      </c>
      <c r="G934" s="17" t="n">
        <v>11.05</v>
      </c>
      <c r="H934" s="17" t="n">
        <v>9.23</v>
      </c>
      <c r="I934" s="15" t="n">
        <v>0</v>
      </c>
      <c r="J934" s="138" t="n">
        <v>129</v>
      </c>
      <c r="K934" s="6" t="s">
        <v>5367</v>
      </c>
      <c r="L934" s="6" t="n">
        <v>1</v>
      </c>
      <c r="M934" s="20"/>
      <c r="N934" s="14"/>
      <c r="O934" s="14"/>
      <c r="P934" s="14"/>
      <c r="Q934" s="14"/>
      <c r="R934" s="14"/>
      <c r="S934" s="14"/>
      <c r="T934" s="14"/>
      <c r="U934" s="14"/>
      <c r="V934" s="14"/>
      <c r="W934" s="14"/>
      <c r="X934" s="14"/>
      <c r="Y934" s="14"/>
      <c r="Z934" s="14"/>
      <c r="AA934" s="14"/>
      <c r="AB934" s="6" t="n">
        <v>1</v>
      </c>
      <c r="AC934" s="6" t="s">
        <v>286</v>
      </c>
      <c r="AD934" s="6" t="s">
        <v>5728</v>
      </c>
      <c r="AE934" s="14"/>
      <c r="AF934" s="14"/>
      <c r="AG934" s="14"/>
      <c r="AH934" s="14"/>
      <c r="AI934" s="10" t="n">
        <f aca="false">+H934-I934</f>
        <v>9.23</v>
      </c>
      <c r="AJ934" s="139" t="n">
        <f aca="false">+I934/H934</f>
        <v>0</v>
      </c>
      <c r="AK934" s="140" t="n">
        <f aca="false">IF(AB934&gt;=1,H934-I934,"on going")</f>
        <v>9.23</v>
      </c>
      <c r="AL934" s="2"/>
      <c r="AM934" s="142"/>
      <c r="AN934" s="142"/>
      <c r="AO934" s="142"/>
      <c r="AP934" s="142"/>
      <c r="AQ934" s="141"/>
      <c r="AR934" s="150"/>
      <c r="AS934" s="142"/>
      <c r="AT934" s="142"/>
      <c r="AU934" s="142"/>
      <c r="AV934" s="142"/>
      <c r="AW934" s="142"/>
      <c r="AX934" s="141"/>
      <c r="AY934" s="14"/>
      <c r="AZ934" s="14"/>
      <c r="BA934" s="13" t="str">
        <f aca="false">IF(I934=0,"NSP","Exe")</f>
        <v>NSP</v>
      </c>
      <c r="BB934" s="6" t="s">
        <v>253</v>
      </c>
      <c r="BC934" s="20"/>
      <c r="BD934" s="14"/>
    </row>
    <row collapsed="false" customFormat="false" customHeight="false" hidden="false" ht="15" outlineLevel="0" r="935">
      <c r="B935" s="6" t="s">
        <v>39</v>
      </c>
      <c r="C935" s="6" t="e">
        <f aca="false">IF(B935&lt;&gt;B934,VLOOKUP(B935,#REF!!$A$1:$B$21,2)*1000+1,C934+1)</f>
        <v>#REF!</v>
      </c>
      <c r="D935" s="6" t="s">
        <v>250</v>
      </c>
      <c r="E935" s="6" t="s">
        <v>7311</v>
      </c>
      <c r="F935" s="8" t="s">
        <v>7312</v>
      </c>
      <c r="G935" s="17" t="n">
        <v>43.47</v>
      </c>
      <c r="H935" s="17" t="n">
        <v>36.34</v>
      </c>
      <c r="I935" s="15" t="n">
        <v>0</v>
      </c>
      <c r="J935" s="138" t="n">
        <v>208</v>
      </c>
      <c r="K935" s="6" t="s">
        <v>5367</v>
      </c>
      <c r="L935" s="143" t="s">
        <v>5398</v>
      </c>
      <c r="M935" s="20"/>
      <c r="N935" s="14"/>
      <c r="O935" s="14"/>
      <c r="P935" s="14"/>
      <c r="Q935" s="14"/>
      <c r="R935" s="14"/>
      <c r="S935" s="14"/>
      <c r="T935" s="14"/>
      <c r="U935" s="14"/>
      <c r="V935" s="14"/>
      <c r="W935" s="14"/>
      <c r="X935" s="14"/>
      <c r="Y935" s="14"/>
      <c r="Z935" s="14"/>
      <c r="AA935" s="14"/>
      <c r="AB935" s="6"/>
      <c r="AC935" s="6" t="s">
        <v>286</v>
      </c>
      <c r="AD935" s="6" t="s">
        <v>5728</v>
      </c>
      <c r="AE935" s="14"/>
      <c r="AF935" s="14"/>
      <c r="AG935" s="14"/>
      <c r="AH935" s="14"/>
      <c r="AI935" s="10" t="n">
        <f aca="false">+H935-I935</f>
        <v>36.34</v>
      </c>
      <c r="AJ935" s="139" t="n">
        <f aca="false">+I935/H935</f>
        <v>0</v>
      </c>
      <c r="AK935" s="140" t="n">
        <f aca="false">IF(AB935&gt;=1,H935-I935,"on going")</f>
        <v>0</v>
      </c>
      <c r="AL935" s="2"/>
      <c r="AM935" s="142"/>
      <c r="AN935" s="142"/>
      <c r="AO935" s="142"/>
      <c r="AP935" s="142"/>
      <c r="AQ935" s="141"/>
      <c r="AR935" s="150"/>
      <c r="AS935" s="142"/>
      <c r="AT935" s="142"/>
      <c r="AU935" s="142"/>
      <c r="AV935" s="142"/>
      <c r="AW935" s="142"/>
      <c r="AX935" s="141"/>
      <c r="AY935" s="14"/>
      <c r="AZ935" s="14"/>
      <c r="BA935" s="13" t="str">
        <f aca="false">IF(I935=0,"NSP","Exe")</f>
        <v>NSP</v>
      </c>
      <c r="BB935" s="6" t="s">
        <v>253</v>
      </c>
      <c r="BC935" s="20"/>
      <c r="BD935" s="14"/>
    </row>
    <row collapsed="false" customFormat="false" customHeight="false" hidden="false" ht="15" outlineLevel="0" r="936">
      <c r="B936" s="6" t="s">
        <v>140</v>
      </c>
      <c r="C936" s="6" t="e">
        <f aca="false">IF(B936&lt;&gt;B935,VLOOKUP(B936,#REF!!$A$1:$B$21,2)*1000+1,C935+1)</f>
        <v>#REF!</v>
      </c>
      <c r="D936" s="6" t="s">
        <v>250</v>
      </c>
      <c r="E936" s="6" t="s">
        <v>7313</v>
      </c>
      <c r="F936" s="8" t="s">
        <v>7314</v>
      </c>
      <c r="G936" s="17" t="n">
        <v>30.8</v>
      </c>
      <c r="H936" s="17" t="n">
        <v>25.75</v>
      </c>
      <c r="I936" s="15" t="n">
        <v>0</v>
      </c>
      <c r="J936" s="138" t="n">
        <v>219</v>
      </c>
      <c r="K936" s="6" t="s">
        <v>5367</v>
      </c>
      <c r="L936" s="143" t="s">
        <v>5398</v>
      </c>
      <c r="M936" s="20"/>
      <c r="N936" s="14"/>
      <c r="O936" s="14"/>
      <c r="P936" s="14"/>
      <c r="Q936" s="14"/>
      <c r="R936" s="14"/>
      <c r="S936" s="14"/>
      <c r="T936" s="14"/>
      <c r="U936" s="14"/>
      <c r="V936" s="14"/>
      <c r="W936" s="14"/>
      <c r="X936" s="14"/>
      <c r="Y936" s="14"/>
      <c r="Z936" s="14"/>
      <c r="AA936" s="14"/>
      <c r="AB936" s="6"/>
      <c r="AC936" s="6" t="s">
        <v>286</v>
      </c>
      <c r="AD936" s="6" t="s">
        <v>5728</v>
      </c>
      <c r="AE936" s="14"/>
      <c r="AF936" s="14"/>
      <c r="AG936" s="14"/>
      <c r="AH936" s="14"/>
      <c r="AI936" s="10" t="n">
        <f aca="false">+H936-I936</f>
        <v>25.75</v>
      </c>
      <c r="AJ936" s="139" t="n">
        <f aca="false">+I936/H936</f>
        <v>0</v>
      </c>
      <c r="AK936" s="140" t="n">
        <f aca="false">IF(AB936&gt;=1,H936-I936,"on going")</f>
        <v>0</v>
      </c>
      <c r="AL936" s="2"/>
      <c r="AM936" s="142"/>
      <c r="AN936" s="142"/>
      <c r="AO936" s="142"/>
      <c r="AP936" s="141"/>
      <c r="AQ936" s="142"/>
      <c r="AR936" s="142"/>
      <c r="AS936" s="141"/>
      <c r="AT936" s="141"/>
      <c r="AU936" s="156"/>
      <c r="AV936" s="141"/>
      <c r="AW936" s="141"/>
      <c r="AX936" s="141"/>
      <c r="AY936" s="14"/>
      <c r="AZ936" s="14"/>
      <c r="BA936" s="13" t="str">
        <f aca="false">IF(I936=0,"NSP","Exe")</f>
        <v>NSP</v>
      </c>
      <c r="BB936" s="6" t="s">
        <v>253</v>
      </c>
      <c r="BC936" s="20"/>
      <c r="BD936" s="14"/>
    </row>
    <row collapsed="false" customFormat="false" customHeight="false" hidden="false" ht="15" outlineLevel="0" r="937">
      <c r="B937" s="6" t="s">
        <v>140</v>
      </c>
      <c r="C937" s="6" t="e">
        <f aca="false">IF(B937&lt;&gt;B936,VLOOKUP(B937,#REF!!$A$1:$B$21,2)*1000+1,C936+1)</f>
        <v>#REF!</v>
      </c>
      <c r="D937" s="6" t="s">
        <v>250</v>
      </c>
      <c r="E937" s="6" t="s">
        <v>7315</v>
      </c>
      <c r="F937" s="8" t="s">
        <v>7316</v>
      </c>
      <c r="G937" s="17" t="n">
        <v>30.77</v>
      </c>
      <c r="H937" s="17" t="n">
        <v>25.73</v>
      </c>
      <c r="I937" s="15" t="n">
        <v>0</v>
      </c>
      <c r="J937" s="138" t="n">
        <v>219</v>
      </c>
      <c r="K937" s="6" t="s">
        <v>5367</v>
      </c>
      <c r="L937" s="143" t="s">
        <v>5398</v>
      </c>
      <c r="M937" s="20"/>
      <c r="N937" s="14"/>
      <c r="O937" s="14"/>
      <c r="P937" s="14"/>
      <c r="Q937" s="14"/>
      <c r="R937" s="14"/>
      <c r="S937" s="14"/>
      <c r="T937" s="14"/>
      <c r="U937" s="14"/>
      <c r="V937" s="14"/>
      <c r="W937" s="14"/>
      <c r="X937" s="14"/>
      <c r="Y937" s="14"/>
      <c r="Z937" s="14"/>
      <c r="AA937" s="14"/>
      <c r="AB937" s="6"/>
      <c r="AC937" s="6" t="s">
        <v>286</v>
      </c>
      <c r="AD937" s="6" t="s">
        <v>5728</v>
      </c>
      <c r="AE937" s="14"/>
      <c r="AF937" s="14"/>
      <c r="AG937" s="14"/>
      <c r="AH937" s="14"/>
      <c r="AI937" s="10" t="n">
        <f aca="false">+H937-I937</f>
        <v>25.73</v>
      </c>
      <c r="AJ937" s="139" t="n">
        <f aca="false">+I937/H937</f>
        <v>0</v>
      </c>
      <c r="AK937" s="140" t="n">
        <f aca="false">IF(AB937&gt;=1,H937-I937,"on going")</f>
        <v>0</v>
      </c>
      <c r="AL937" s="2"/>
      <c r="AM937" s="142"/>
      <c r="AN937" s="142"/>
      <c r="AO937" s="142"/>
      <c r="AP937" s="141"/>
      <c r="AQ937" s="142"/>
      <c r="AR937" s="142"/>
      <c r="AS937" s="141"/>
      <c r="AT937" s="141"/>
      <c r="AU937" s="142"/>
      <c r="AV937" s="142"/>
      <c r="AW937" s="142"/>
      <c r="AX937" s="141"/>
      <c r="AY937" s="14"/>
      <c r="AZ937" s="14"/>
      <c r="BA937" s="13" t="str">
        <f aca="false">IF(I937=0,"NSP","Exe")</f>
        <v>NSP</v>
      </c>
      <c r="BB937" s="6" t="s">
        <v>253</v>
      </c>
      <c r="BC937" s="20"/>
      <c r="BD937" s="14"/>
    </row>
    <row collapsed="false" customFormat="false" customHeight="false" hidden="false" ht="15" outlineLevel="0" r="938">
      <c r="B938" s="6" t="s">
        <v>140</v>
      </c>
      <c r="C938" s="6" t="e">
        <f aca="false">IF(B938&lt;&gt;B937,VLOOKUP(B938,#REF!!$A$1:$B$21,2)*1000+1,C937+1)</f>
        <v>#REF!</v>
      </c>
      <c r="D938" s="6" t="s">
        <v>250</v>
      </c>
      <c r="E938" s="6" t="s">
        <v>7317</v>
      </c>
      <c r="F938" s="8" t="s">
        <v>7318</v>
      </c>
      <c r="G938" s="17" t="n">
        <v>42.73</v>
      </c>
      <c r="H938" s="17" t="n">
        <v>35.72</v>
      </c>
      <c r="I938" s="15" t="n">
        <v>35.72</v>
      </c>
      <c r="J938" s="138" t="n">
        <v>372</v>
      </c>
      <c r="K938" s="6" t="s">
        <v>5367</v>
      </c>
      <c r="L938" s="6" t="n">
        <v>1</v>
      </c>
      <c r="M938" s="20"/>
      <c r="N938" s="14"/>
      <c r="O938" s="14"/>
      <c r="P938" s="14"/>
      <c r="Q938" s="14"/>
      <c r="R938" s="14"/>
      <c r="S938" s="14"/>
      <c r="T938" s="14"/>
      <c r="U938" s="14"/>
      <c r="V938" s="14"/>
      <c r="W938" s="14"/>
      <c r="X938" s="14"/>
      <c r="Y938" s="14"/>
      <c r="Z938" s="14"/>
      <c r="AA938" s="14"/>
      <c r="AB938" s="6" t="n">
        <v>1</v>
      </c>
      <c r="AC938" s="6" t="s">
        <v>286</v>
      </c>
      <c r="AD938" s="6" t="s">
        <v>5728</v>
      </c>
      <c r="AE938" s="14"/>
      <c r="AF938" s="14"/>
      <c r="AG938" s="14"/>
      <c r="AH938" s="14"/>
      <c r="AI938" s="10" t="n">
        <f aca="false">+H938-I938</f>
        <v>0</v>
      </c>
      <c r="AJ938" s="139" t="n">
        <f aca="false">+I938/H938</f>
        <v>1</v>
      </c>
      <c r="AK938" s="140" t="n">
        <f aca="false">IF(AB938&gt;=1,H938-I938,"on going")</f>
        <v>0</v>
      </c>
      <c r="AL938" s="2"/>
      <c r="AM938" s="142"/>
      <c r="AN938" s="142"/>
      <c r="AO938" s="142"/>
      <c r="AP938" s="141"/>
      <c r="AQ938" s="142"/>
      <c r="AR938" s="156"/>
      <c r="AS938" s="141"/>
      <c r="AT938" s="141"/>
      <c r="AU938" s="141"/>
      <c r="AV938" s="142"/>
      <c r="AW938" s="142"/>
      <c r="AX938" s="141"/>
      <c r="AY938" s="14"/>
      <c r="AZ938" s="14"/>
      <c r="BA938" s="13" t="str">
        <f aca="false">IF(I938=0,"NSP","Exe")</f>
        <v>Exe</v>
      </c>
      <c r="BB938" s="6" t="s">
        <v>253</v>
      </c>
      <c r="BC938" s="20"/>
      <c r="BD938" s="14"/>
    </row>
    <row collapsed="false" customFormat="false" customHeight="false" hidden="false" ht="15" outlineLevel="0" r="939">
      <c r="B939" s="6" t="s">
        <v>140</v>
      </c>
      <c r="C939" s="6" t="e">
        <f aca="false">IF(B939&lt;&gt;B938,VLOOKUP(B939,#REF!!$A$1:$B$21,2)*1000+1,C938+1)</f>
        <v>#REF!</v>
      </c>
      <c r="D939" s="6" t="s">
        <v>250</v>
      </c>
      <c r="E939" s="6" t="s">
        <v>7319</v>
      </c>
      <c r="F939" s="8" t="s">
        <v>7320</v>
      </c>
      <c r="G939" s="17" t="n">
        <v>16.89</v>
      </c>
      <c r="H939" s="17" t="n">
        <v>14.12</v>
      </c>
      <c r="I939" s="15" t="n">
        <v>0</v>
      </c>
      <c r="J939" s="138" t="n">
        <v>163</v>
      </c>
      <c r="K939" s="6" t="s">
        <v>5367</v>
      </c>
      <c r="L939" s="143" t="s">
        <v>5398</v>
      </c>
      <c r="M939" s="20"/>
      <c r="N939" s="14"/>
      <c r="O939" s="14"/>
      <c r="P939" s="14"/>
      <c r="Q939" s="14"/>
      <c r="R939" s="14"/>
      <c r="S939" s="14"/>
      <c r="T939" s="14"/>
      <c r="U939" s="14"/>
      <c r="V939" s="14"/>
      <c r="W939" s="14"/>
      <c r="X939" s="14"/>
      <c r="Y939" s="14"/>
      <c r="Z939" s="14"/>
      <c r="AA939" s="14"/>
      <c r="AB939" s="6"/>
      <c r="AC939" s="6" t="s">
        <v>286</v>
      </c>
      <c r="AD939" s="6" t="s">
        <v>5728</v>
      </c>
      <c r="AE939" s="14"/>
      <c r="AF939" s="14"/>
      <c r="AG939" s="14"/>
      <c r="AH939" s="14"/>
      <c r="AI939" s="10" t="n">
        <f aca="false">+H939-I939</f>
        <v>14.12</v>
      </c>
      <c r="AJ939" s="139" t="n">
        <f aca="false">+I939/H939</f>
        <v>0</v>
      </c>
      <c r="AK939" s="140" t="n">
        <f aca="false">IF(AB939&gt;=1,H939-I939,"on going")</f>
        <v>0</v>
      </c>
      <c r="AL939" s="2"/>
      <c r="AM939" s="142"/>
      <c r="AN939" s="142"/>
      <c r="AO939" s="142"/>
      <c r="AP939" s="141"/>
      <c r="AQ939" s="150"/>
      <c r="AR939" s="141"/>
      <c r="AS939" s="141"/>
      <c r="AT939" s="141"/>
      <c r="AU939" s="142"/>
      <c r="AV939" s="141"/>
      <c r="AW939" s="141"/>
      <c r="AX939" s="142"/>
      <c r="AY939" s="14"/>
      <c r="AZ939" s="14"/>
      <c r="BA939" s="13" t="str">
        <f aca="false">IF(I939=0,"NSP","Exe")</f>
        <v>NSP</v>
      </c>
      <c r="BB939" s="6" t="s">
        <v>253</v>
      </c>
      <c r="BC939" s="20"/>
      <c r="BD939" s="14"/>
    </row>
    <row collapsed="false" customFormat="false" customHeight="false" hidden="false" ht="15" outlineLevel="0" r="940">
      <c r="B940" s="6" t="s">
        <v>140</v>
      </c>
      <c r="C940" s="6" t="e">
        <f aca="false">IF(B940&lt;&gt;B939,VLOOKUP(B940,#REF!!$A$1:$B$21,2)*1000+1,C939+1)</f>
        <v>#REF!</v>
      </c>
      <c r="D940" s="6" t="s">
        <v>250</v>
      </c>
      <c r="E940" s="6" t="s">
        <v>310</v>
      </c>
      <c r="F940" s="8" t="s">
        <v>311</v>
      </c>
      <c r="G940" s="17" t="n">
        <v>11.72</v>
      </c>
      <c r="H940" s="17" t="n">
        <v>9.79</v>
      </c>
      <c r="I940" s="15" t="n">
        <v>4.76</v>
      </c>
      <c r="J940" s="138" t="n">
        <v>149</v>
      </c>
      <c r="K940" s="6" t="s">
        <v>5367</v>
      </c>
      <c r="L940" s="6" t="n">
        <v>1</v>
      </c>
      <c r="M940" s="20"/>
      <c r="N940" s="14"/>
      <c r="O940" s="14"/>
      <c r="P940" s="14"/>
      <c r="Q940" s="14"/>
      <c r="R940" s="14"/>
      <c r="S940" s="14"/>
      <c r="T940" s="14"/>
      <c r="U940" s="14"/>
      <c r="V940" s="14"/>
      <c r="W940" s="14"/>
      <c r="X940" s="14"/>
      <c r="Y940" s="14"/>
      <c r="Z940" s="14"/>
      <c r="AA940" s="14"/>
      <c r="AB940" s="6"/>
      <c r="AC940" s="6" t="s">
        <v>286</v>
      </c>
      <c r="AD940" s="6" t="s">
        <v>5728</v>
      </c>
      <c r="AE940" s="14"/>
      <c r="AF940" s="14"/>
      <c r="AG940" s="14"/>
      <c r="AH940" s="14"/>
      <c r="AI940" s="10" t="n">
        <f aca="false">+H940-I940</f>
        <v>5.03</v>
      </c>
      <c r="AJ940" s="139" t="n">
        <f aca="false">+I940/H940</f>
        <v>0.486210418794688</v>
      </c>
      <c r="AK940" s="140" t="n">
        <f aca="false">IF(AB940&gt;=1,H940-I940,"on going")</f>
        <v>0</v>
      </c>
      <c r="AL940" s="2"/>
      <c r="AM940" s="142"/>
      <c r="AN940" s="142"/>
      <c r="AO940" s="142"/>
      <c r="AP940" s="141"/>
      <c r="AQ940" s="150"/>
      <c r="AR940" s="141"/>
      <c r="AS940" s="141"/>
      <c r="AT940" s="141"/>
      <c r="AU940" s="141"/>
      <c r="AV940" s="141"/>
      <c r="AW940" s="141"/>
      <c r="AX940" s="142"/>
      <c r="AY940" s="14"/>
      <c r="AZ940" s="14"/>
      <c r="BA940" s="13" t="str">
        <f aca="false">IF(I940=0,"NSP","Exe")</f>
        <v>Exe</v>
      </c>
      <c r="BB940" s="6" t="s">
        <v>253</v>
      </c>
      <c r="BC940" s="20"/>
      <c r="BD940" s="14"/>
    </row>
    <row collapsed="false" customFormat="false" customHeight="false" hidden="false" ht="15" outlineLevel="0" r="941">
      <c r="B941" s="6" t="s">
        <v>140</v>
      </c>
      <c r="C941" s="6" t="e">
        <f aca="false">IF(B941&lt;&gt;B940,VLOOKUP(B941,#REF!!$A$1:$B$21,2)*1000+1,C940+1)</f>
        <v>#REF!</v>
      </c>
      <c r="D941" s="6" t="s">
        <v>250</v>
      </c>
      <c r="E941" s="6" t="s">
        <v>7321</v>
      </c>
      <c r="F941" s="8" t="s">
        <v>7322</v>
      </c>
      <c r="G941" s="17" t="n">
        <v>17.43</v>
      </c>
      <c r="H941" s="17" t="n">
        <v>14.57</v>
      </c>
      <c r="I941" s="15" t="n">
        <v>0</v>
      </c>
      <c r="J941" s="138" t="n">
        <v>159</v>
      </c>
      <c r="K941" s="6" t="s">
        <v>5367</v>
      </c>
      <c r="L941" s="6" t="n">
        <v>1</v>
      </c>
      <c r="M941" s="20"/>
      <c r="N941" s="14"/>
      <c r="O941" s="14"/>
      <c r="P941" s="14"/>
      <c r="Q941" s="14"/>
      <c r="R941" s="14"/>
      <c r="S941" s="14"/>
      <c r="T941" s="14"/>
      <c r="U941" s="14"/>
      <c r="V941" s="14"/>
      <c r="W941" s="14"/>
      <c r="X941" s="14"/>
      <c r="Y941" s="14"/>
      <c r="Z941" s="14"/>
      <c r="AA941" s="14"/>
      <c r="AB941" s="6"/>
      <c r="AC941" s="6" t="s">
        <v>286</v>
      </c>
      <c r="AD941" s="6" t="s">
        <v>5728</v>
      </c>
      <c r="AE941" s="14"/>
      <c r="AF941" s="14"/>
      <c r="AG941" s="14"/>
      <c r="AH941" s="14"/>
      <c r="AI941" s="10" t="n">
        <f aca="false">+H941-I941</f>
        <v>14.57</v>
      </c>
      <c r="AJ941" s="139" t="n">
        <f aca="false">+I941/H941</f>
        <v>0</v>
      </c>
      <c r="AK941" s="140" t="n">
        <f aca="false">IF(AB941&gt;=1,H941-I941,"on going")</f>
        <v>0</v>
      </c>
      <c r="AL941" s="2"/>
      <c r="AM941" s="142"/>
      <c r="AN941" s="142"/>
      <c r="AO941" s="142"/>
      <c r="AP941" s="141"/>
      <c r="AQ941" s="150"/>
      <c r="AR941" s="141"/>
      <c r="AS941" s="141"/>
      <c r="AT941" s="141"/>
      <c r="AU941" s="141"/>
      <c r="AV941" s="141"/>
      <c r="AW941" s="141"/>
      <c r="AX941" s="142"/>
      <c r="AY941" s="14"/>
      <c r="AZ941" s="14"/>
      <c r="BA941" s="13" t="str">
        <f aca="false">IF(I941=0,"NSP","Exe")</f>
        <v>NSP</v>
      </c>
      <c r="BB941" s="6" t="s">
        <v>253</v>
      </c>
      <c r="BC941" s="20"/>
      <c r="BD941" s="14"/>
    </row>
    <row collapsed="false" customFormat="false" customHeight="false" hidden="false" ht="15" outlineLevel="0" r="942">
      <c r="B942" s="6" t="s">
        <v>124</v>
      </c>
      <c r="C942" s="6" t="e">
        <f aca="false">IF(B942&lt;&gt;B941,VLOOKUP(B942,#REF!!$A$1:$B$21,2)*1000+1,C941+1)</f>
        <v>#REF!</v>
      </c>
      <c r="D942" s="6" t="s">
        <v>250</v>
      </c>
      <c r="E942" s="6" t="s">
        <v>358</v>
      </c>
      <c r="F942" s="8" t="s">
        <v>359</v>
      </c>
      <c r="G942" s="17" t="n">
        <v>25.86</v>
      </c>
      <c r="H942" s="17" t="n">
        <v>21.62</v>
      </c>
      <c r="I942" s="15" t="n">
        <v>0</v>
      </c>
      <c r="J942" s="138" t="n">
        <v>137</v>
      </c>
      <c r="K942" s="6" t="s">
        <v>5367</v>
      </c>
      <c r="L942" s="6" t="n">
        <v>1</v>
      </c>
      <c r="M942" s="20"/>
      <c r="N942" s="14"/>
      <c r="O942" s="14"/>
      <c r="P942" s="14"/>
      <c r="Q942" s="14"/>
      <c r="R942" s="14"/>
      <c r="S942" s="14"/>
      <c r="T942" s="14"/>
      <c r="U942" s="14"/>
      <c r="V942" s="14"/>
      <c r="W942" s="14"/>
      <c r="X942" s="14"/>
      <c r="Y942" s="14"/>
      <c r="Z942" s="14"/>
      <c r="AA942" s="14"/>
      <c r="AB942" s="6"/>
      <c r="AC942" s="6" t="s">
        <v>286</v>
      </c>
      <c r="AD942" s="6" t="s">
        <v>5728</v>
      </c>
      <c r="AE942" s="14"/>
      <c r="AF942" s="14"/>
      <c r="AG942" s="14"/>
      <c r="AH942" s="14"/>
      <c r="AI942" s="10" t="n">
        <f aca="false">+H942-I942</f>
        <v>21.62</v>
      </c>
      <c r="AJ942" s="139" t="n">
        <f aca="false">+I942/H942</f>
        <v>0</v>
      </c>
      <c r="AK942" s="140" t="n">
        <f aca="false">IF(AB942&gt;=1,H942-I942,"on going")</f>
        <v>0</v>
      </c>
      <c r="AL942" s="2"/>
      <c r="AM942" s="142"/>
      <c r="AN942" s="142"/>
      <c r="AO942" s="142"/>
      <c r="AP942" s="150"/>
      <c r="AQ942" s="150"/>
      <c r="AR942" s="150"/>
      <c r="AS942" s="142"/>
      <c r="AT942" s="142"/>
      <c r="AU942" s="142"/>
      <c r="AV942" s="142"/>
      <c r="AW942" s="142"/>
      <c r="AX942" s="141"/>
      <c r="AY942" s="14"/>
      <c r="AZ942" s="14"/>
      <c r="BA942" s="13" t="str">
        <f aca="false">IF(I942=0,"NSP","Exe")</f>
        <v>NSP</v>
      </c>
      <c r="BB942" s="6" t="s">
        <v>253</v>
      </c>
      <c r="BC942" s="20"/>
      <c r="BD942" s="14"/>
    </row>
    <row collapsed="false" customFormat="false" customHeight="false" hidden="false" ht="15" outlineLevel="0" r="943">
      <c r="B943" s="6" t="s">
        <v>124</v>
      </c>
      <c r="C943" s="6" t="e">
        <f aca="false">IF(B943&lt;&gt;B942,VLOOKUP(B943,#REF!!$A$1:$B$21,2)*1000+1,C942+1)</f>
        <v>#REF!</v>
      </c>
      <c r="D943" s="6" t="s">
        <v>250</v>
      </c>
      <c r="E943" s="6" t="s">
        <v>7323</v>
      </c>
      <c r="F943" s="8" t="s">
        <v>7324</v>
      </c>
      <c r="G943" s="17" t="n">
        <v>18.84</v>
      </c>
      <c r="H943" s="17" t="n">
        <v>15.75</v>
      </c>
      <c r="I943" s="15" t="n">
        <v>0</v>
      </c>
      <c r="J943" s="138" t="n">
        <v>85</v>
      </c>
      <c r="K943" s="6" t="s">
        <v>5367</v>
      </c>
      <c r="L943" s="6" t="n">
        <v>1</v>
      </c>
      <c r="M943" s="20"/>
      <c r="N943" s="14"/>
      <c r="O943" s="14"/>
      <c r="P943" s="14"/>
      <c r="Q943" s="14"/>
      <c r="R943" s="14"/>
      <c r="S943" s="14"/>
      <c r="T943" s="14"/>
      <c r="U943" s="14"/>
      <c r="V943" s="14"/>
      <c r="W943" s="14"/>
      <c r="X943" s="14"/>
      <c r="Y943" s="14"/>
      <c r="Z943" s="14"/>
      <c r="AA943" s="14"/>
      <c r="AB943" s="6"/>
      <c r="AC943" s="6" t="s">
        <v>286</v>
      </c>
      <c r="AD943" s="6" t="s">
        <v>5728</v>
      </c>
      <c r="AE943" s="14"/>
      <c r="AF943" s="14"/>
      <c r="AG943" s="14"/>
      <c r="AH943" s="14"/>
      <c r="AI943" s="10" t="n">
        <f aca="false">+H943-I943</f>
        <v>15.75</v>
      </c>
      <c r="AJ943" s="139" t="n">
        <f aca="false">+I943/H943</f>
        <v>0</v>
      </c>
      <c r="AK943" s="140" t="n">
        <f aca="false">IF(AB943&gt;=1,H943-I943,"on going")</f>
        <v>0</v>
      </c>
      <c r="AL943" s="2"/>
      <c r="AM943" s="142"/>
      <c r="AN943" s="142"/>
      <c r="AO943" s="142"/>
      <c r="AP943" s="150"/>
      <c r="AQ943" s="150"/>
      <c r="AR943" s="150"/>
      <c r="AS943" s="142"/>
      <c r="AT943" s="142"/>
      <c r="AU943" s="142"/>
      <c r="AV943" s="142"/>
      <c r="AW943" s="142"/>
      <c r="AX943" s="141"/>
      <c r="AY943" s="14"/>
      <c r="AZ943" s="14"/>
      <c r="BA943" s="13" t="str">
        <f aca="false">IF(I943=0,"NSP","Exe")</f>
        <v>NSP</v>
      </c>
      <c r="BB943" s="6" t="s">
        <v>253</v>
      </c>
      <c r="BC943" s="20"/>
      <c r="BD943" s="14"/>
    </row>
    <row collapsed="false" customFormat="false" customHeight="false" hidden="false" ht="15" outlineLevel="0" r="944">
      <c r="B944" s="6" t="s">
        <v>124</v>
      </c>
      <c r="C944" s="6" t="e">
        <f aca="false">IF(B944&lt;&gt;B943,VLOOKUP(B944,#REF!!$A$1:$B$21,2)*1000+1,C943+1)</f>
        <v>#REF!</v>
      </c>
      <c r="D944" s="6" t="s">
        <v>250</v>
      </c>
      <c r="E944" s="6" t="s">
        <v>7325</v>
      </c>
      <c r="F944" s="8" t="s">
        <v>7326</v>
      </c>
      <c r="G944" s="17" t="n">
        <v>11.75</v>
      </c>
      <c r="H944" s="17" t="n">
        <v>9.82</v>
      </c>
      <c r="I944" s="15" t="n">
        <v>0</v>
      </c>
      <c r="J944" s="138" t="n">
        <v>85</v>
      </c>
      <c r="K944" s="6" t="s">
        <v>5367</v>
      </c>
      <c r="L944" s="6" t="n">
        <v>1</v>
      </c>
      <c r="M944" s="20"/>
      <c r="N944" s="14"/>
      <c r="O944" s="14"/>
      <c r="P944" s="14"/>
      <c r="Q944" s="14"/>
      <c r="R944" s="14"/>
      <c r="S944" s="14"/>
      <c r="T944" s="14"/>
      <c r="U944" s="14"/>
      <c r="V944" s="14"/>
      <c r="W944" s="14"/>
      <c r="X944" s="14"/>
      <c r="Y944" s="14"/>
      <c r="Z944" s="14"/>
      <c r="AA944" s="14"/>
      <c r="AB944" s="6"/>
      <c r="AC944" s="6" t="s">
        <v>286</v>
      </c>
      <c r="AD944" s="6" t="s">
        <v>5728</v>
      </c>
      <c r="AE944" s="14"/>
      <c r="AF944" s="14"/>
      <c r="AG944" s="14"/>
      <c r="AH944" s="14"/>
      <c r="AI944" s="10" t="n">
        <f aca="false">+H944-I944</f>
        <v>9.82</v>
      </c>
      <c r="AJ944" s="139" t="n">
        <f aca="false">+I944/H944</f>
        <v>0</v>
      </c>
      <c r="AK944" s="140" t="n">
        <f aca="false">IF(AB944&gt;=1,H944-I944,"on going")</f>
        <v>0</v>
      </c>
      <c r="AL944" s="2"/>
      <c r="AM944" s="142"/>
      <c r="AN944" s="142"/>
      <c r="AO944" s="142"/>
      <c r="AP944" s="150"/>
      <c r="AQ944" s="150"/>
      <c r="AR944" s="150"/>
      <c r="AS944" s="142"/>
      <c r="AT944" s="142"/>
      <c r="AU944" s="142"/>
      <c r="AV944" s="142"/>
      <c r="AW944" s="142"/>
      <c r="AX944" s="142"/>
      <c r="AY944" s="14"/>
      <c r="AZ944" s="14"/>
      <c r="BA944" s="13" t="str">
        <f aca="false">IF(I944=0,"NSP","Exe")</f>
        <v>NSP</v>
      </c>
      <c r="BB944" s="6" t="s">
        <v>253</v>
      </c>
      <c r="BC944" s="20"/>
      <c r="BD944" s="14"/>
    </row>
    <row collapsed="false" customFormat="false" customHeight="false" hidden="false" ht="15" outlineLevel="0" r="945">
      <c r="B945" s="6" t="s">
        <v>140</v>
      </c>
      <c r="C945" s="6" t="e">
        <f aca="false">IF(B945&lt;&gt;B944,VLOOKUP(B945,#REF!!$A$1:$B$21,2)*1000+1,C944+1)</f>
        <v>#REF!</v>
      </c>
      <c r="D945" s="6" t="s">
        <v>250</v>
      </c>
      <c r="E945" s="6" t="s">
        <v>7327</v>
      </c>
      <c r="F945" s="8" t="s">
        <v>7328</v>
      </c>
      <c r="G945" s="17" t="n">
        <v>32.91</v>
      </c>
      <c r="H945" s="17" t="n">
        <v>27.51</v>
      </c>
      <c r="I945" s="15" t="n">
        <v>0</v>
      </c>
      <c r="J945" s="138" t="n">
        <v>260</v>
      </c>
      <c r="K945" s="6" t="s">
        <v>5367</v>
      </c>
      <c r="L945" s="143" t="s">
        <v>5398</v>
      </c>
      <c r="M945" s="20"/>
      <c r="N945" s="14"/>
      <c r="O945" s="14"/>
      <c r="P945" s="14"/>
      <c r="Q945" s="14"/>
      <c r="R945" s="14"/>
      <c r="S945" s="14"/>
      <c r="T945" s="14"/>
      <c r="U945" s="14"/>
      <c r="V945" s="14"/>
      <c r="W945" s="14"/>
      <c r="X945" s="14"/>
      <c r="Y945" s="14"/>
      <c r="Z945" s="14"/>
      <c r="AA945" s="14"/>
      <c r="AB945" s="6"/>
      <c r="AC945" s="6" t="s">
        <v>286</v>
      </c>
      <c r="AD945" s="6" t="s">
        <v>5728</v>
      </c>
      <c r="AE945" s="14"/>
      <c r="AF945" s="14"/>
      <c r="AG945" s="14"/>
      <c r="AH945" s="14"/>
      <c r="AI945" s="10" t="n">
        <f aca="false">+H945-I945</f>
        <v>27.51</v>
      </c>
      <c r="AJ945" s="139" t="n">
        <f aca="false">+I945/H945</f>
        <v>0</v>
      </c>
      <c r="AK945" s="140" t="n">
        <f aca="false">IF(AB945&gt;=1,H945-I945,"on going")</f>
        <v>0</v>
      </c>
      <c r="AL945" s="2"/>
      <c r="AM945" s="142"/>
      <c r="AN945" s="142"/>
      <c r="AO945" s="142"/>
      <c r="AP945" s="150"/>
      <c r="AQ945" s="150"/>
      <c r="AR945" s="150"/>
      <c r="AS945" s="141"/>
      <c r="AT945" s="141"/>
      <c r="AU945" s="141"/>
      <c r="AV945" s="141"/>
      <c r="AW945" s="141"/>
      <c r="AX945" s="142"/>
      <c r="AY945" s="14"/>
      <c r="AZ945" s="14"/>
      <c r="BA945" s="13" t="str">
        <f aca="false">IF(I945=0,"NSP","Exe")</f>
        <v>NSP</v>
      </c>
      <c r="BB945" s="6" t="s">
        <v>253</v>
      </c>
      <c r="BC945" s="20"/>
      <c r="BD945" s="14"/>
    </row>
    <row collapsed="false" customFormat="false" customHeight="false" hidden="false" ht="15" outlineLevel="0" r="946">
      <c r="B946" s="6" t="s">
        <v>140</v>
      </c>
      <c r="C946" s="6" t="e">
        <f aca="false">IF(B946&lt;&gt;B945,VLOOKUP(B946,#REF!!$A$1:$B$21,2)*1000+1,C945+1)</f>
        <v>#REF!</v>
      </c>
      <c r="D946" s="6" t="s">
        <v>250</v>
      </c>
      <c r="E946" s="6" t="s">
        <v>7329</v>
      </c>
      <c r="F946" s="8" t="s">
        <v>7330</v>
      </c>
      <c r="G946" s="17" t="n">
        <v>25.74</v>
      </c>
      <c r="H946" s="17" t="n">
        <v>21.52</v>
      </c>
      <c r="I946" s="15" t="n">
        <v>0</v>
      </c>
      <c r="J946" s="138" t="n">
        <v>194</v>
      </c>
      <c r="K946" s="6" t="s">
        <v>5367</v>
      </c>
      <c r="L946" s="6" t="n">
        <v>1</v>
      </c>
      <c r="M946" s="20"/>
      <c r="N946" s="14"/>
      <c r="O946" s="14"/>
      <c r="P946" s="14"/>
      <c r="Q946" s="14"/>
      <c r="R946" s="14"/>
      <c r="S946" s="14"/>
      <c r="T946" s="14"/>
      <c r="U946" s="14"/>
      <c r="V946" s="14"/>
      <c r="W946" s="14"/>
      <c r="X946" s="14"/>
      <c r="Y946" s="14"/>
      <c r="Z946" s="14"/>
      <c r="AA946" s="14"/>
      <c r="AB946" s="6"/>
      <c r="AC946" s="6" t="s">
        <v>286</v>
      </c>
      <c r="AD946" s="6" t="s">
        <v>5728</v>
      </c>
      <c r="AE946" s="14"/>
      <c r="AF946" s="14"/>
      <c r="AG946" s="14"/>
      <c r="AH946" s="14"/>
      <c r="AI946" s="10" t="n">
        <f aca="false">+H946-I946</f>
        <v>21.52</v>
      </c>
      <c r="AJ946" s="139" t="n">
        <f aca="false">+I946/H946</f>
        <v>0</v>
      </c>
      <c r="AK946" s="140" t="n">
        <f aca="false">IF(AB946&gt;=1,H946-I946,"on going")</f>
        <v>0</v>
      </c>
      <c r="AL946" s="2"/>
      <c r="AM946" s="142"/>
      <c r="AN946" s="142"/>
      <c r="AO946" s="142"/>
      <c r="AP946" s="150"/>
      <c r="AQ946" s="150"/>
      <c r="AR946" s="150"/>
      <c r="AS946" s="141"/>
      <c r="AT946" s="141"/>
      <c r="AU946" s="141"/>
      <c r="AV946" s="141"/>
      <c r="AW946" s="141"/>
      <c r="AX946" s="142"/>
      <c r="AY946" s="14"/>
      <c r="AZ946" s="14"/>
      <c r="BA946" s="13" t="str">
        <f aca="false">IF(I946=0,"NSP","Exe")</f>
        <v>NSP</v>
      </c>
      <c r="BB946" s="6" t="s">
        <v>253</v>
      </c>
      <c r="BC946" s="20"/>
      <c r="BD946" s="14"/>
    </row>
    <row collapsed="false" customFormat="false" customHeight="false" hidden="false" ht="15" outlineLevel="0" r="947">
      <c r="B947" s="6" t="s">
        <v>140</v>
      </c>
      <c r="C947" s="6" t="e">
        <f aca="false">IF(B947&lt;&gt;B946,VLOOKUP(B947,#REF!!$A$1:$B$21,2)*1000+1,C946+1)</f>
        <v>#REF!</v>
      </c>
      <c r="D947" s="6" t="s">
        <v>250</v>
      </c>
      <c r="E947" s="6" t="s">
        <v>7331</v>
      </c>
      <c r="F947" s="8" t="s">
        <v>7332</v>
      </c>
      <c r="G947" s="17" t="n">
        <v>29.36</v>
      </c>
      <c r="H947" s="17" t="n">
        <v>24.55</v>
      </c>
      <c r="I947" s="15" t="n">
        <v>22.11</v>
      </c>
      <c r="J947" s="138" t="n">
        <v>223</v>
      </c>
      <c r="K947" s="6" t="s">
        <v>5367</v>
      </c>
      <c r="L947" s="6" t="n">
        <v>1</v>
      </c>
      <c r="M947" s="20"/>
      <c r="N947" s="14"/>
      <c r="O947" s="14"/>
      <c r="P947" s="14"/>
      <c r="Q947" s="14"/>
      <c r="R947" s="14"/>
      <c r="S947" s="14"/>
      <c r="T947" s="14"/>
      <c r="U947" s="14"/>
      <c r="V947" s="14"/>
      <c r="W947" s="14"/>
      <c r="X947" s="14"/>
      <c r="Y947" s="14"/>
      <c r="Z947" s="14"/>
      <c r="AA947" s="14"/>
      <c r="AB947" s="6" t="n">
        <v>1</v>
      </c>
      <c r="AC947" s="6" t="s">
        <v>286</v>
      </c>
      <c r="AD947" s="6" t="s">
        <v>5728</v>
      </c>
      <c r="AE947" s="14"/>
      <c r="AF947" s="14"/>
      <c r="AG947" s="14"/>
      <c r="AH947" s="14"/>
      <c r="AI947" s="10" t="n">
        <f aca="false">+H947-I947</f>
        <v>2.44</v>
      </c>
      <c r="AJ947" s="139" t="n">
        <f aca="false">+I947/H947</f>
        <v>0.90061099796334</v>
      </c>
      <c r="AK947" s="140" t="n">
        <f aca="false">IF(AB947&gt;=1,H947-I947,"on going")</f>
        <v>2.44</v>
      </c>
      <c r="AL947" s="2"/>
      <c r="AM947" s="142"/>
      <c r="AN947" s="142"/>
      <c r="AO947" s="142"/>
      <c r="AP947" s="150"/>
      <c r="AQ947" s="150"/>
      <c r="AR947" s="150"/>
      <c r="AS947" s="141"/>
      <c r="AT947" s="141"/>
      <c r="AU947" s="142"/>
      <c r="AV947" s="141"/>
      <c r="AW947" s="141"/>
      <c r="AX947" s="142"/>
      <c r="AY947" s="14"/>
      <c r="AZ947" s="14"/>
      <c r="BA947" s="13" t="str">
        <f aca="false">IF(I947=0,"NSP","Exe")</f>
        <v>Exe</v>
      </c>
      <c r="BB947" s="6" t="s">
        <v>253</v>
      </c>
      <c r="BC947" s="20"/>
      <c r="BD947" s="14"/>
    </row>
    <row collapsed="false" customFormat="false" customHeight="false" hidden="false" ht="15" outlineLevel="0" r="948">
      <c r="B948" s="6" t="s">
        <v>140</v>
      </c>
      <c r="C948" s="6" t="e">
        <f aca="false">IF(B948&lt;&gt;B947,VLOOKUP(B948,#REF!!$A$1:$B$21,2)*1000+1,C947+1)</f>
        <v>#REF!</v>
      </c>
      <c r="D948" s="6" t="s">
        <v>250</v>
      </c>
      <c r="E948" s="6" t="s">
        <v>7333</v>
      </c>
      <c r="F948" s="8" t="s">
        <v>7334</v>
      </c>
      <c r="G948" s="17" t="n">
        <v>16.46</v>
      </c>
      <c r="H948" s="17" t="n">
        <v>13.77</v>
      </c>
      <c r="I948" s="15" t="n">
        <v>13.77</v>
      </c>
      <c r="J948" s="138" t="n">
        <v>142</v>
      </c>
      <c r="K948" s="6" t="s">
        <v>5367</v>
      </c>
      <c r="L948" s="6" t="n">
        <v>1</v>
      </c>
      <c r="M948" s="20"/>
      <c r="N948" s="14"/>
      <c r="O948" s="14"/>
      <c r="P948" s="14"/>
      <c r="Q948" s="14"/>
      <c r="R948" s="14"/>
      <c r="S948" s="14"/>
      <c r="T948" s="14"/>
      <c r="U948" s="14"/>
      <c r="V948" s="14"/>
      <c r="W948" s="14"/>
      <c r="X948" s="14"/>
      <c r="Y948" s="14"/>
      <c r="Z948" s="14"/>
      <c r="AA948" s="14"/>
      <c r="AB948" s="6" t="n">
        <v>1</v>
      </c>
      <c r="AC948" s="6" t="s">
        <v>286</v>
      </c>
      <c r="AD948" s="6" t="s">
        <v>5728</v>
      </c>
      <c r="AE948" s="14"/>
      <c r="AF948" s="14"/>
      <c r="AG948" s="14"/>
      <c r="AH948" s="14"/>
      <c r="AI948" s="10" t="n">
        <f aca="false">+H948-I948</f>
        <v>0</v>
      </c>
      <c r="AJ948" s="139" t="n">
        <f aca="false">+I948/H948</f>
        <v>1</v>
      </c>
      <c r="AK948" s="140" t="n">
        <f aca="false">IF(AB948&gt;=1,H948-I948,"on going")</f>
        <v>0</v>
      </c>
      <c r="AL948" s="2"/>
      <c r="AM948" s="142"/>
      <c r="AN948" s="142"/>
      <c r="AO948" s="142"/>
      <c r="AP948" s="150"/>
      <c r="AQ948" s="150"/>
      <c r="AR948" s="150"/>
      <c r="AS948" s="141"/>
      <c r="AT948" s="141"/>
      <c r="AU948" s="141"/>
      <c r="AV948" s="141"/>
      <c r="AW948" s="141"/>
      <c r="AX948" s="142"/>
      <c r="AY948" s="14"/>
      <c r="AZ948" s="14"/>
      <c r="BA948" s="13" t="str">
        <f aca="false">IF(I948=0,"NSP","Exe")</f>
        <v>Exe</v>
      </c>
      <c r="BB948" s="6" t="s">
        <v>253</v>
      </c>
      <c r="BC948" s="20"/>
      <c r="BD948" s="14"/>
    </row>
    <row collapsed="false" customFormat="false" customHeight="false" hidden="false" ht="15" outlineLevel="0" r="949">
      <c r="B949" s="6" t="s">
        <v>140</v>
      </c>
      <c r="C949" s="6" t="e">
        <f aca="false">IF(B949&lt;&gt;B948,VLOOKUP(B949,#REF!!$A$1:$B$21,2)*1000+1,C948+1)</f>
        <v>#REF!</v>
      </c>
      <c r="D949" s="6" t="s">
        <v>250</v>
      </c>
      <c r="E949" s="6" t="s">
        <v>7335</v>
      </c>
      <c r="F949" s="8" t="s">
        <v>7336</v>
      </c>
      <c r="G949" s="17" t="n">
        <v>16.46</v>
      </c>
      <c r="H949" s="17" t="n">
        <v>13.77</v>
      </c>
      <c r="I949" s="15" t="n">
        <v>13.77</v>
      </c>
      <c r="J949" s="138" t="n">
        <v>93</v>
      </c>
      <c r="K949" s="6" t="s">
        <v>5367</v>
      </c>
      <c r="L949" s="6" t="n">
        <v>1</v>
      </c>
      <c r="M949" s="20"/>
      <c r="N949" s="14"/>
      <c r="O949" s="14"/>
      <c r="P949" s="14"/>
      <c r="Q949" s="14"/>
      <c r="R949" s="14"/>
      <c r="S949" s="14"/>
      <c r="T949" s="14"/>
      <c r="U949" s="14"/>
      <c r="V949" s="14"/>
      <c r="W949" s="14"/>
      <c r="X949" s="14"/>
      <c r="Y949" s="14"/>
      <c r="Z949" s="14"/>
      <c r="AA949" s="14"/>
      <c r="AB949" s="6" t="n">
        <v>1</v>
      </c>
      <c r="AC949" s="6" t="s">
        <v>286</v>
      </c>
      <c r="AD949" s="6" t="s">
        <v>5728</v>
      </c>
      <c r="AE949" s="14"/>
      <c r="AF949" s="14"/>
      <c r="AG949" s="14"/>
      <c r="AH949" s="14"/>
      <c r="AI949" s="10" t="n">
        <f aca="false">+H949-I949</f>
        <v>0</v>
      </c>
      <c r="AJ949" s="139" t="n">
        <f aca="false">+I949/H949</f>
        <v>1</v>
      </c>
      <c r="AK949" s="140" t="n">
        <f aca="false">IF(AB949&gt;=1,H949-I949,"on going")</f>
        <v>0</v>
      </c>
      <c r="AL949" s="2"/>
      <c r="AM949" s="142"/>
      <c r="AN949" s="142"/>
      <c r="AO949" s="142"/>
      <c r="AP949" s="150"/>
      <c r="AQ949" s="150"/>
      <c r="AR949" s="150"/>
      <c r="AS949" s="141"/>
      <c r="AT949" s="141"/>
      <c r="AU949" s="156"/>
      <c r="AV949" s="141"/>
      <c r="AW949" s="141"/>
      <c r="AX949" s="142"/>
      <c r="AY949" s="14"/>
      <c r="AZ949" s="14"/>
      <c r="BA949" s="13" t="str">
        <f aca="false">IF(I949=0,"NSP","Exe")</f>
        <v>Exe</v>
      </c>
      <c r="BB949" s="6" t="s">
        <v>253</v>
      </c>
      <c r="BC949" s="20"/>
      <c r="BD949" s="14"/>
    </row>
    <row collapsed="false" customFormat="false" customHeight="false" hidden="false" ht="15" outlineLevel="0" r="950">
      <c r="B950" s="6" t="s">
        <v>140</v>
      </c>
      <c r="C950" s="6" t="e">
        <f aca="false">IF(B950&lt;&gt;B949,VLOOKUP(B950,#REF!!$A$1:$B$21,2)*1000+1,C949+1)</f>
        <v>#REF!</v>
      </c>
      <c r="D950" s="6" t="s">
        <v>250</v>
      </c>
      <c r="E950" s="6" t="s">
        <v>7337</v>
      </c>
      <c r="F950" s="8" t="s">
        <v>7338</v>
      </c>
      <c r="G950" s="17" t="n">
        <v>15.52</v>
      </c>
      <c r="H950" s="17" t="n">
        <v>12.98</v>
      </c>
      <c r="I950" s="15" t="n">
        <v>10.13</v>
      </c>
      <c r="J950" s="138" t="n">
        <v>112</v>
      </c>
      <c r="K950" s="6" t="s">
        <v>5367</v>
      </c>
      <c r="L950" s="6" t="n">
        <v>1</v>
      </c>
      <c r="M950" s="20"/>
      <c r="N950" s="14"/>
      <c r="O950" s="14"/>
      <c r="P950" s="14"/>
      <c r="Q950" s="14"/>
      <c r="R950" s="14"/>
      <c r="S950" s="14"/>
      <c r="T950" s="14"/>
      <c r="U950" s="14"/>
      <c r="V950" s="14"/>
      <c r="W950" s="14"/>
      <c r="X950" s="14"/>
      <c r="Y950" s="14"/>
      <c r="Z950" s="14"/>
      <c r="AA950" s="14"/>
      <c r="AB950" s="6" t="n">
        <v>1</v>
      </c>
      <c r="AC950" s="6" t="s">
        <v>286</v>
      </c>
      <c r="AD950" s="6" t="s">
        <v>5728</v>
      </c>
      <c r="AE950" s="14"/>
      <c r="AF950" s="14"/>
      <c r="AG950" s="14"/>
      <c r="AH950" s="14"/>
      <c r="AI950" s="10" t="n">
        <f aca="false">+H950-I950</f>
        <v>2.85</v>
      </c>
      <c r="AJ950" s="139" t="n">
        <f aca="false">+I950/H950</f>
        <v>0.780431432973806</v>
      </c>
      <c r="AK950" s="140" t="n">
        <f aca="false">IF(AB950&gt;=1,H950-I950,"on going")</f>
        <v>2.85</v>
      </c>
      <c r="AL950" s="2"/>
      <c r="AM950" s="142"/>
      <c r="AN950" s="142"/>
      <c r="AO950" s="142"/>
      <c r="AP950" s="150"/>
      <c r="AQ950" s="150"/>
      <c r="AR950" s="150"/>
      <c r="AS950" s="141"/>
      <c r="AT950" s="141"/>
      <c r="AU950" s="141"/>
      <c r="AV950" s="141"/>
      <c r="AW950" s="141"/>
      <c r="AX950" s="142"/>
      <c r="AY950" s="14"/>
      <c r="AZ950" s="14"/>
      <c r="BA950" s="13" t="str">
        <f aca="false">IF(I950=0,"NSP","Exe")</f>
        <v>Exe</v>
      </c>
      <c r="BB950" s="6" t="s">
        <v>253</v>
      </c>
      <c r="BC950" s="20"/>
      <c r="BD950" s="14"/>
    </row>
    <row collapsed="false" customFormat="false" customHeight="false" hidden="false" ht="15" outlineLevel="0" r="951">
      <c r="B951" s="6" t="s">
        <v>124</v>
      </c>
      <c r="C951" s="6" t="e">
        <f aca="false">IF(B951&lt;&gt;B950,VLOOKUP(B951,#REF!!$A$1:$B$21,2)*1000+1,C950+1)</f>
        <v>#REF!</v>
      </c>
      <c r="D951" s="6" t="s">
        <v>250</v>
      </c>
      <c r="E951" s="6" t="s">
        <v>7339</v>
      </c>
      <c r="F951" s="8" t="s">
        <v>7340</v>
      </c>
      <c r="G951" s="17" t="n">
        <v>16.46</v>
      </c>
      <c r="H951" s="17" t="n">
        <v>13.77</v>
      </c>
      <c r="I951" s="15" t="n">
        <v>13.77</v>
      </c>
      <c r="J951" s="138" t="n">
        <v>125</v>
      </c>
      <c r="K951" s="6" t="s">
        <v>5367</v>
      </c>
      <c r="L951" s="6" t="n">
        <v>1</v>
      </c>
      <c r="M951" s="20"/>
      <c r="N951" s="14"/>
      <c r="O951" s="14"/>
      <c r="P951" s="14"/>
      <c r="Q951" s="14"/>
      <c r="R951" s="14"/>
      <c r="S951" s="14"/>
      <c r="T951" s="14"/>
      <c r="U951" s="14"/>
      <c r="V951" s="14"/>
      <c r="W951" s="14"/>
      <c r="X951" s="14"/>
      <c r="Y951" s="14"/>
      <c r="Z951" s="14"/>
      <c r="AA951" s="14"/>
      <c r="AB951" s="6" t="n">
        <v>1</v>
      </c>
      <c r="AC951" s="6" t="s">
        <v>286</v>
      </c>
      <c r="AD951" s="6" t="s">
        <v>5728</v>
      </c>
      <c r="AE951" s="14"/>
      <c r="AF951" s="14"/>
      <c r="AG951" s="14"/>
      <c r="AH951" s="14"/>
      <c r="AI951" s="10" t="n">
        <f aca="false">+H951-I951</f>
        <v>0</v>
      </c>
      <c r="AJ951" s="139" t="n">
        <f aca="false">+I951/H951</f>
        <v>1</v>
      </c>
      <c r="AK951" s="140" t="n">
        <f aca="false">IF(AB951&gt;=1,H951-I951,"on going")</f>
        <v>0</v>
      </c>
      <c r="AL951" s="2"/>
      <c r="AM951" s="142"/>
      <c r="AN951" s="142"/>
      <c r="AO951" s="142"/>
      <c r="AP951" s="150"/>
      <c r="AQ951" s="150"/>
      <c r="AR951" s="150"/>
      <c r="AS951" s="142"/>
      <c r="AT951" s="142"/>
      <c r="AU951" s="141"/>
      <c r="AV951" s="142"/>
      <c r="AW951" s="142"/>
      <c r="AX951" s="142"/>
      <c r="AY951" s="14"/>
      <c r="AZ951" s="14"/>
      <c r="BA951" s="13" t="str">
        <f aca="false">IF(I951=0,"NSP","Exe")</f>
        <v>Exe</v>
      </c>
      <c r="BB951" s="6" t="s">
        <v>253</v>
      </c>
      <c r="BC951" s="20"/>
      <c r="BD951" s="14"/>
    </row>
    <row collapsed="false" customFormat="false" customHeight="false" hidden="false" ht="15" outlineLevel="0" r="952">
      <c r="B952" s="6" t="s">
        <v>124</v>
      </c>
      <c r="C952" s="6" t="e">
        <f aca="false">IF(B952&lt;&gt;B951,VLOOKUP(B952,#REF!!$A$1:$B$21,2)*1000+1,C951+1)</f>
        <v>#REF!</v>
      </c>
      <c r="D952" s="6" t="s">
        <v>250</v>
      </c>
      <c r="E952" s="6" t="s">
        <v>7341</v>
      </c>
      <c r="F952" s="8" t="s">
        <v>7342</v>
      </c>
      <c r="G952" s="17" t="n">
        <v>21.35</v>
      </c>
      <c r="H952" s="17" t="n">
        <v>17.85</v>
      </c>
      <c r="I952" s="15" t="n">
        <v>0</v>
      </c>
      <c r="J952" s="138" t="n">
        <v>167</v>
      </c>
      <c r="K952" s="6" t="s">
        <v>5367</v>
      </c>
      <c r="L952" s="143" t="s">
        <v>5398</v>
      </c>
      <c r="M952" s="20"/>
      <c r="N952" s="14"/>
      <c r="O952" s="14"/>
      <c r="P952" s="14"/>
      <c r="Q952" s="14"/>
      <c r="R952" s="14"/>
      <c r="S952" s="14"/>
      <c r="T952" s="14"/>
      <c r="U952" s="14"/>
      <c r="V952" s="14"/>
      <c r="W952" s="14"/>
      <c r="X952" s="14"/>
      <c r="Y952" s="14"/>
      <c r="Z952" s="14"/>
      <c r="AA952" s="14"/>
      <c r="AB952" s="6"/>
      <c r="AC952" s="6" t="s">
        <v>286</v>
      </c>
      <c r="AD952" s="6" t="s">
        <v>5728</v>
      </c>
      <c r="AE952" s="14"/>
      <c r="AF952" s="14"/>
      <c r="AG952" s="14"/>
      <c r="AH952" s="14"/>
      <c r="AI952" s="10" t="n">
        <f aca="false">+H952-I952</f>
        <v>17.85</v>
      </c>
      <c r="AJ952" s="139" t="n">
        <f aca="false">+I952/H952</f>
        <v>0</v>
      </c>
      <c r="AK952" s="140" t="n">
        <f aca="false">IF(AB952&gt;=1,H952-I952,"on going")</f>
        <v>0</v>
      </c>
      <c r="AL952" s="2"/>
      <c r="AM952" s="142"/>
      <c r="AN952" s="142"/>
      <c r="AO952" s="142"/>
      <c r="AP952" s="150"/>
      <c r="AQ952" s="150"/>
      <c r="AR952" s="150"/>
      <c r="AS952" s="142"/>
      <c r="AT952" s="142"/>
      <c r="AU952" s="141"/>
      <c r="AV952" s="142"/>
      <c r="AW952" s="142"/>
      <c r="AX952" s="142"/>
      <c r="AY952" s="14"/>
      <c r="AZ952" s="14"/>
      <c r="BA952" s="13" t="str">
        <f aca="false">IF(I952=0,"NSP","Exe")</f>
        <v>NSP</v>
      </c>
      <c r="BB952" s="6" t="s">
        <v>253</v>
      </c>
      <c r="BC952" s="20"/>
      <c r="BD952" s="14"/>
    </row>
    <row collapsed="false" customFormat="false" customHeight="false" hidden="false" ht="15" outlineLevel="0" r="953">
      <c r="B953" s="6" t="s">
        <v>124</v>
      </c>
      <c r="C953" s="6" t="e">
        <f aca="false">IF(B953&lt;&gt;B952,VLOOKUP(B953,#REF!!$A$1:$B$21,2)*1000+1,C952+1)</f>
        <v>#REF!</v>
      </c>
      <c r="D953" s="6" t="s">
        <v>250</v>
      </c>
      <c r="E953" s="6" t="s">
        <v>7343</v>
      </c>
      <c r="F953" s="8" t="s">
        <v>7344</v>
      </c>
      <c r="G953" s="17" t="n">
        <v>18.08</v>
      </c>
      <c r="H953" s="17" t="n">
        <v>15.11</v>
      </c>
      <c r="I953" s="15" t="n">
        <v>7.48</v>
      </c>
      <c r="J953" s="138" t="n">
        <v>184</v>
      </c>
      <c r="K953" s="6" t="s">
        <v>5367</v>
      </c>
      <c r="L953" s="6" t="n">
        <v>1</v>
      </c>
      <c r="M953" s="20"/>
      <c r="N953" s="14"/>
      <c r="O953" s="14"/>
      <c r="P953" s="14"/>
      <c r="Q953" s="14"/>
      <c r="R953" s="14"/>
      <c r="S953" s="14"/>
      <c r="T953" s="14"/>
      <c r="U953" s="14"/>
      <c r="V953" s="14"/>
      <c r="W953" s="14"/>
      <c r="X953" s="14"/>
      <c r="Y953" s="14"/>
      <c r="Z953" s="14"/>
      <c r="AA953" s="14"/>
      <c r="AB953" s="6" t="n">
        <v>1</v>
      </c>
      <c r="AC953" s="6" t="s">
        <v>286</v>
      </c>
      <c r="AD953" s="6" t="s">
        <v>5728</v>
      </c>
      <c r="AE953" s="14"/>
      <c r="AF953" s="14"/>
      <c r="AG953" s="14"/>
      <c r="AH953" s="14"/>
      <c r="AI953" s="10" t="n">
        <f aca="false">+H953-I953</f>
        <v>7.63</v>
      </c>
      <c r="AJ953" s="139" t="n">
        <f aca="false">+I953/H953</f>
        <v>0.495036399735275</v>
      </c>
      <c r="AK953" s="140" t="n">
        <f aca="false">IF(AB953&gt;=1,H953-I953,"on going")</f>
        <v>7.63</v>
      </c>
      <c r="AL953" s="2"/>
      <c r="AM953" s="142"/>
      <c r="AN953" s="142"/>
      <c r="AO953" s="142"/>
      <c r="AP953" s="150"/>
      <c r="AQ953" s="150"/>
      <c r="AR953" s="150"/>
      <c r="AS953" s="142"/>
      <c r="AT953" s="142"/>
      <c r="AU953" s="141"/>
      <c r="AV953" s="142"/>
      <c r="AW953" s="142"/>
      <c r="AX953" s="142"/>
      <c r="AY953" s="14"/>
      <c r="AZ953" s="14"/>
      <c r="BA953" s="13" t="str">
        <f aca="false">IF(I953=0,"NSP","Exe")</f>
        <v>Exe</v>
      </c>
      <c r="BB953" s="6" t="s">
        <v>253</v>
      </c>
      <c r="BC953" s="20"/>
      <c r="BD953" s="14"/>
    </row>
    <row collapsed="false" customFormat="false" customHeight="false" hidden="false" ht="15" outlineLevel="0" r="954">
      <c r="B954" s="6" t="s">
        <v>124</v>
      </c>
      <c r="C954" s="6" t="e">
        <f aca="false">IF(B954&lt;&gt;B953,VLOOKUP(B954,#REF!!$A$1:$B$21,2)*1000+1,C953+1)</f>
        <v>#REF!</v>
      </c>
      <c r="D954" s="6" t="s">
        <v>250</v>
      </c>
      <c r="E954" s="6" t="s">
        <v>294</v>
      </c>
      <c r="F954" s="8" t="s">
        <v>295</v>
      </c>
      <c r="G954" s="17" t="n">
        <v>21.28</v>
      </c>
      <c r="H954" s="17" t="n">
        <v>17.79</v>
      </c>
      <c r="I954" s="15" t="n">
        <v>2.51</v>
      </c>
      <c r="J954" s="138" t="n">
        <v>157</v>
      </c>
      <c r="K954" s="6" t="s">
        <v>5367</v>
      </c>
      <c r="L954" s="6" t="n">
        <v>1</v>
      </c>
      <c r="M954" s="20"/>
      <c r="N954" s="14"/>
      <c r="O954" s="14"/>
      <c r="P954" s="14"/>
      <c r="Q954" s="14"/>
      <c r="R954" s="14"/>
      <c r="S954" s="14"/>
      <c r="T954" s="14"/>
      <c r="U954" s="14"/>
      <c r="V954" s="14"/>
      <c r="W954" s="14"/>
      <c r="X954" s="14"/>
      <c r="Y954" s="14"/>
      <c r="Z954" s="14"/>
      <c r="AA954" s="14"/>
      <c r="AB954" s="6"/>
      <c r="AC954" s="6" t="s">
        <v>286</v>
      </c>
      <c r="AD954" s="6" t="s">
        <v>5728</v>
      </c>
      <c r="AE954" s="14"/>
      <c r="AF954" s="14"/>
      <c r="AG954" s="14"/>
      <c r="AH954" s="14"/>
      <c r="AI954" s="10" t="n">
        <f aca="false">+H954-I954</f>
        <v>15.28</v>
      </c>
      <c r="AJ954" s="139" t="n">
        <f aca="false">+I954/H954</f>
        <v>0.141090500281057</v>
      </c>
      <c r="AK954" s="140" t="n">
        <f aca="false">IF(AB954&gt;=1,H954-I954,"on going")</f>
        <v>0</v>
      </c>
      <c r="AL954" s="2"/>
      <c r="AM954" s="142"/>
      <c r="AN954" s="142"/>
      <c r="AO954" s="142"/>
      <c r="AP954" s="150"/>
      <c r="AQ954" s="150"/>
      <c r="AR954" s="150"/>
      <c r="AS954" s="142"/>
      <c r="AT954" s="142"/>
      <c r="AU954" s="141"/>
      <c r="AV954" s="142"/>
      <c r="AW954" s="142"/>
      <c r="AX954" s="142"/>
      <c r="AY954" s="14"/>
      <c r="AZ954" s="14"/>
      <c r="BA954" s="13" t="str">
        <f aca="false">IF(I954=0,"NSP","Exe")</f>
        <v>Exe</v>
      </c>
      <c r="BB954" s="6" t="s">
        <v>253</v>
      </c>
      <c r="BC954" s="20"/>
      <c r="BD954" s="14"/>
    </row>
    <row collapsed="false" customFormat="false" customHeight="false" hidden="false" ht="15" outlineLevel="0" r="955">
      <c r="B955" s="6" t="s">
        <v>124</v>
      </c>
      <c r="C955" s="6" t="e">
        <f aca="false">IF(B955&lt;&gt;B954,VLOOKUP(B955,#REF!!$A$1:$B$21,2)*1000+1,C954+1)</f>
        <v>#REF!</v>
      </c>
      <c r="D955" s="6" t="s">
        <v>250</v>
      </c>
      <c r="E955" s="6" t="s">
        <v>7345</v>
      </c>
      <c r="F955" s="8" t="s">
        <v>7346</v>
      </c>
      <c r="G955" s="17" t="n">
        <v>13.9</v>
      </c>
      <c r="H955" s="17" t="n">
        <v>11.62</v>
      </c>
      <c r="I955" s="15" t="n">
        <v>0</v>
      </c>
      <c r="J955" s="138" t="n">
        <v>166</v>
      </c>
      <c r="K955" s="6" t="s">
        <v>5367</v>
      </c>
      <c r="L955" s="143" t="s">
        <v>5398</v>
      </c>
      <c r="M955" s="20"/>
      <c r="N955" s="14"/>
      <c r="O955" s="14"/>
      <c r="P955" s="14"/>
      <c r="Q955" s="14"/>
      <c r="R955" s="14"/>
      <c r="S955" s="14"/>
      <c r="T955" s="14"/>
      <c r="U955" s="14"/>
      <c r="V955" s="14"/>
      <c r="W955" s="14"/>
      <c r="X955" s="14"/>
      <c r="Y955" s="14"/>
      <c r="Z955" s="14"/>
      <c r="AA955" s="14"/>
      <c r="AB955" s="6"/>
      <c r="AC955" s="6" t="s">
        <v>286</v>
      </c>
      <c r="AD955" s="6" t="s">
        <v>5728</v>
      </c>
      <c r="AE955" s="14"/>
      <c r="AF955" s="14"/>
      <c r="AG955" s="14"/>
      <c r="AH955" s="14"/>
      <c r="AI955" s="10" t="n">
        <f aca="false">+H955-I955</f>
        <v>11.62</v>
      </c>
      <c r="AJ955" s="139" t="n">
        <f aca="false">+I955/H955</f>
        <v>0</v>
      </c>
      <c r="AK955" s="140" t="n">
        <f aca="false">IF(AB955&gt;=1,H955-I955,"on going")</f>
        <v>0</v>
      </c>
      <c r="AL955" s="2"/>
      <c r="AM955" s="142"/>
      <c r="AN955" s="142"/>
      <c r="AO955" s="142"/>
      <c r="AP955" s="150"/>
      <c r="AQ955" s="150"/>
      <c r="AR955" s="150"/>
      <c r="AS955" s="142"/>
      <c r="AT955" s="142"/>
      <c r="AU955" s="141"/>
      <c r="AV955" s="142"/>
      <c r="AW955" s="142"/>
      <c r="AX955" s="142"/>
      <c r="AY955" s="14"/>
      <c r="AZ955" s="14"/>
      <c r="BA955" s="13" t="str">
        <f aca="false">IF(I955=0,"NSP","Exe")</f>
        <v>NSP</v>
      </c>
      <c r="BB955" s="6" t="s">
        <v>253</v>
      </c>
      <c r="BC955" s="20"/>
      <c r="BD955" s="14"/>
    </row>
    <row collapsed="false" customFormat="false" customHeight="false" hidden="false" ht="15" outlineLevel="0" r="956">
      <c r="B956" s="6" t="s">
        <v>124</v>
      </c>
      <c r="C956" s="6" t="e">
        <f aca="false">IF(B956&lt;&gt;B955,VLOOKUP(B956,#REF!!$A$1:$B$21,2)*1000+1,C955+1)</f>
        <v>#REF!</v>
      </c>
      <c r="D956" s="6" t="s">
        <v>250</v>
      </c>
      <c r="E956" s="6" t="s">
        <v>7347</v>
      </c>
      <c r="F956" s="8" t="s">
        <v>7348</v>
      </c>
      <c r="G956" s="17" t="n">
        <v>11.88</v>
      </c>
      <c r="H956" s="17" t="n">
        <v>9.93</v>
      </c>
      <c r="I956" s="15" t="n">
        <v>0</v>
      </c>
      <c r="J956" s="138" t="n">
        <v>122</v>
      </c>
      <c r="K956" s="6" t="s">
        <v>5367</v>
      </c>
      <c r="L956" s="143" t="s">
        <v>5398</v>
      </c>
      <c r="M956" s="20"/>
      <c r="N956" s="14"/>
      <c r="O956" s="14"/>
      <c r="P956" s="14"/>
      <c r="Q956" s="14"/>
      <c r="R956" s="14"/>
      <c r="S956" s="14"/>
      <c r="T956" s="14"/>
      <c r="U956" s="14"/>
      <c r="V956" s="14"/>
      <c r="W956" s="14"/>
      <c r="X956" s="14"/>
      <c r="Y956" s="14"/>
      <c r="Z956" s="14"/>
      <c r="AA956" s="14"/>
      <c r="AB956" s="6"/>
      <c r="AC956" s="6" t="s">
        <v>286</v>
      </c>
      <c r="AD956" s="6" t="s">
        <v>5728</v>
      </c>
      <c r="AE956" s="14"/>
      <c r="AF956" s="14"/>
      <c r="AG956" s="14"/>
      <c r="AH956" s="14"/>
      <c r="AI956" s="10" t="n">
        <f aca="false">+H956-I956</f>
        <v>9.93</v>
      </c>
      <c r="AJ956" s="139" t="n">
        <f aca="false">+I956/H956</f>
        <v>0</v>
      </c>
      <c r="AK956" s="140" t="n">
        <f aca="false">IF(AB956&gt;=1,H956-I956,"on going")</f>
        <v>0</v>
      </c>
      <c r="AL956" s="2"/>
      <c r="AM956" s="142"/>
      <c r="AN956" s="142"/>
      <c r="AO956" s="142"/>
      <c r="AP956" s="150"/>
      <c r="AQ956" s="150"/>
      <c r="AR956" s="150"/>
      <c r="AS956" s="142"/>
      <c r="AT956" s="142"/>
      <c r="AU956" s="141"/>
      <c r="AV956" s="142"/>
      <c r="AW956" s="142"/>
      <c r="AX956" s="142"/>
      <c r="AY956" s="14"/>
      <c r="AZ956" s="14"/>
      <c r="BA956" s="13" t="str">
        <f aca="false">IF(I956=0,"NSP","Exe")</f>
        <v>NSP</v>
      </c>
      <c r="BB956" s="6" t="s">
        <v>253</v>
      </c>
      <c r="BC956" s="20"/>
      <c r="BD956" s="14"/>
    </row>
    <row collapsed="false" customFormat="false" customHeight="false" hidden="false" ht="15" outlineLevel="0" r="957">
      <c r="B957" s="6" t="s">
        <v>124</v>
      </c>
      <c r="C957" s="6" t="e">
        <f aca="false">IF(B957&lt;&gt;B956,VLOOKUP(B957,#REF!!$A$1:$B$21,2)*1000+1,C956+1)</f>
        <v>#REF!</v>
      </c>
      <c r="D957" s="6" t="s">
        <v>250</v>
      </c>
      <c r="E957" s="6" t="s">
        <v>296</v>
      </c>
      <c r="F957" s="8" t="s">
        <v>297</v>
      </c>
      <c r="G957" s="17" t="n">
        <v>13.43</v>
      </c>
      <c r="H957" s="17" t="n">
        <v>11.23</v>
      </c>
      <c r="I957" s="15" t="n">
        <v>2.73</v>
      </c>
      <c r="J957" s="138" t="n">
        <v>111</v>
      </c>
      <c r="K957" s="6" t="s">
        <v>5367</v>
      </c>
      <c r="L957" s="6" t="n">
        <v>1</v>
      </c>
      <c r="M957" s="20"/>
      <c r="N957" s="14"/>
      <c r="O957" s="14"/>
      <c r="P957" s="14"/>
      <c r="Q957" s="14"/>
      <c r="R957" s="14"/>
      <c r="S957" s="14"/>
      <c r="T957" s="14"/>
      <c r="U957" s="14"/>
      <c r="V957" s="14"/>
      <c r="W957" s="14"/>
      <c r="X957" s="14"/>
      <c r="Y957" s="14"/>
      <c r="Z957" s="14"/>
      <c r="AA957" s="14"/>
      <c r="AB957" s="6"/>
      <c r="AC957" s="6" t="s">
        <v>286</v>
      </c>
      <c r="AD957" s="6" t="s">
        <v>5728</v>
      </c>
      <c r="AE957" s="14"/>
      <c r="AF957" s="14"/>
      <c r="AG957" s="14"/>
      <c r="AH957" s="14"/>
      <c r="AI957" s="10" t="n">
        <f aca="false">+H957-I957</f>
        <v>8.5</v>
      </c>
      <c r="AJ957" s="139" t="n">
        <f aca="false">+I957/H957</f>
        <v>0.243098842386465</v>
      </c>
      <c r="AK957" s="140" t="n">
        <f aca="false">IF(AB957&gt;=1,H957-I957,"on going")</f>
        <v>0</v>
      </c>
      <c r="AL957" s="2"/>
      <c r="AM957" s="142"/>
      <c r="AN957" s="142"/>
      <c r="AO957" s="142"/>
      <c r="AP957" s="150"/>
      <c r="AQ957" s="150"/>
      <c r="AR957" s="150"/>
      <c r="AS957" s="142"/>
      <c r="AT957" s="142"/>
      <c r="AU957" s="141"/>
      <c r="AV957" s="142"/>
      <c r="AW957" s="142"/>
      <c r="AX957" s="156"/>
      <c r="AY957" s="14"/>
      <c r="AZ957" s="14"/>
      <c r="BA957" s="13" t="str">
        <f aca="false">IF(I957=0,"NSP","Exe")</f>
        <v>Exe</v>
      </c>
      <c r="BB957" s="6" t="s">
        <v>253</v>
      </c>
      <c r="BC957" s="20"/>
      <c r="BD957" s="14"/>
    </row>
    <row collapsed="false" customFormat="false" customHeight="false" hidden="false" ht="15" outlineLevel="0" r="958">
      <c r="B958" s="6" t="s">
        <v>124</v>
      </c>
      <c r="C958" s="6" t="e">
        <f aca="false">IF(B958&lt;&gt;B957,VLOOKUP(B958,#REF!!$A$1:$B$21,2)*1000+1,C957+1)</f>
        <v>#REF!</v>
      </c>
      <c r="D958" s="6" t="s">
        <v>250</v>
      </c>
      <c r="E958" s="6" t="s">
        <v>7349</v>
      </c>
      <c r="F958" s="8" t="s">
        <v>7350</v>
      </c>
      <c r="G958" s="17" t="n">
        <v>10.67</v>
      </c>
      <c r="H958" s="17" t="n">
        <v>8.92</v>
      </c>
      <c r="I958" s="15" t="n">
        <v>0</v>
      </c>
      <c r="J958" s="138" t="n">
        <v>228</v>
      </c>
      <c r="K958" s="6" t="s">
        <v>5367</v>
      </c>
      <c r="L958" s="6" t="n">
        <v>1</v>
      </c>
      <c r="M958" s="20"/>
      <c r="N958" s="14"/>
      <c r="O958" s="14"/>
      <c r="P958" s="14"/>
      <c r="Q958" s="14"/>
      <c r="R958" s="14"/>
      <c r="S958" s="14"/>
      <c r="T958" s="14"/>
      <c r="U958" s="14"/>
      <c r="V958" s="14"/>
      <c r="W958" s="14"/>
      <c r="X958" s="14"/>
      <c r="Y958" s="14"/>
      <c r="Z958" s="14"/>
      <c r="AA958" s="14"/>
      <c r="AB958" s="6"/>
      <c r="AC958" s="6" t="s">
        <v>286</v>
      </c>
      <c r="AD958" s="6" t="s">
        <v>5728</v>
      </c>
      <c r="AE958" s="14"/>
      <c r="AF958" s="14"/>
      <c r="AG958" s="14"/>
      <c r="AH958" s="14"/>
      <c r="AI958" s="10" t="n">
        <f aca="false">+H958-I958</f>
        <v>8.92</v>
      </c>
      <c r="AJ958" s="139" t="n">
        <f aca="false">+I958/H958</f>
        <v>0</v>
      </c>
      <c r="AK958" s="140" t="n">
        <f aca="false">IF(AB958&gt;=1,H958-I958,"on going")</f>
        <v>0</v>
      </c>
      <c r="AL958" s="2"/>
      <c r="AM958" s="142"/>
      <c r="AN958" s="142"/>
      <c r="AO958" s="142"/>
      <c r="AP958" s="142"/>
      <c r="AQ958" s="141"/>
      <c r="AR958" s="141"/>
      <c r="AS958" s="142"/>
      <c r="AT958" s="142"/>
      <c r="AU958" s="141"/>
      <c r="AV958" s="142"/>
      <c r="AW958" s="142"/>
      <c r="AX958" s="141"/>
      <c r="AY958" s="14"/>
      <c r="AZ958" s="14"/>
      <c r="BA958" s="13" t="str">
        <f aca="false">IF(I958=0,"NSP","Exe")</f>
        <v>NSP</v>
      </c>
      <c r="BB958" s="6" t="s">
        <v>253</v>
      </c>
      <c r="BC958" s="20"/>
      <c r="BD958" s="14"/>
    </row>
    <row collapsed="false" customFormat="false" customHeight="false" hidden="false" ht="15" outlineLevel="0" r="959">
      <c r="B959" s="6" t="s">
        <v>124</v>
      </c>
      <c r="C959" s="6" t="e">
        <f aca="false">IF(B959&lt;&gt;B958,VLOOKUP(B959,#REF!!$A$1:$B$21,2)*1000+1,C958+1)</f>
        <v>#REF!</v>
      </c>
      <c r="D959" s="6" t="s">
        <v>250</v>
      </c>
      <c r="E959" s="6" t="s">
        <v>7351</v>
      </c>
      <c r="F959" s="8" t="s">
        <v>7352</v>
      </c>
      <c r="G959" s="17" t="n">
        <v>13.45</v>
      </c>
      <c r="H959" s="17" t="n">
        <v>11.25</v>
      </c>
      <c r="I959" s="15" t="n">
        <v>10.04</v>
      </c>
      <c r="J959" s="138" t="n">
        <v>232</v>
      </c>
      <c r="K959" s="6" t="s">
        <v>5367</v>
      </c>
      <c r="L959" s="6" t="n">
        <v>1</v>
      </c>
      <c r="M959" s="20"/>
      <c r="N959" s="14"/>
      <c r="O959" s="14"/>
      <c r="P959" s="14"/>
      <c r="Q959" s="14"/>
      <c r="R959" s="14"/>
      <c r="S959" s="14"/>
      <c r="T959" s="14"/>
      <c r="U959" s="14"/>
      <c r="V959" s="14"/>
      <c r="W959" s="14"/>
      <c r="X959" s="14"/>
      <c r="Y959" s="14"/>
      <c r="Z959" s="14"/>
      <c r="AA959" s="14"/>
      <c r="AB959" s="6" t="n">
        <v>1</v>
      </c>
      <c r="AC959" s="6" t="s">
        <v>286</v>
      </c>
      <c r="AD959" s="6" t="s">
        <v>5728</v>
      </c>
      <c r="AE959" s="14"/>
      <c r="AF959" s="14"/>
      <c r="AG959" s="14"/>
      <c r="AH959" s="14"/>
      <c r="AI959" s="10" t="n">
        <f aca="false">+H959-I959</f>
        <v>1.21</v>
      </c>
      <c r="AJ959" s="139" t="n">
        <f aca="false">+I959/H959</f>
        <v>0.892444444444444</v>
      </c>
      <c r="AK959" s="140" t="n">
        <f aca="false">IF(AB959&gt;=1,H959-I959,"on going")</f>
        <v>1.21</v>
      </c>
      <c r="AL959" s="2"/>
      <c r="AM959" s="142"/>
      <c r="AN959" s="142"/>
      <c r="AO959" s="142"/>
      <c r="AP959" s="142"/>
      <c r="AQ959" s="141"/>
      <c r="AR959" s="141"/>
      <c r="AS959" s="142"/>
      <c r="AT959" s="142"/>
      <c r="AU959" s="141"/>
      <c r="AV959" s="142"/>
      <c r="AW959" s="142"/>
      <c r="AX959" s="141"/>
      <c r="AY959" s="11"/>
      <c r="AZ959" s="14"/>
      <c r="BA959" s="13" t="str">
        <f aca="false">IF(I959=0,"NSP","Exe")</f>
        <v>Exe</v>
      </c>
      <c r="BB959" s="6" t="s">
        <v>253</v>
      </c>
      <c r="BC959" s="19"/>
      <c r="BD959" s="14"/>
    </row>
    <row collapsed="false" customFormat="false" customHeight="false" hidden="false" ht="15" outlineLevel="0" r="960">
      <c r="B960" s="6" t="s">
        <v>124</v>
      </c>
      <c r="C960" s="6" t="e">
        <f aca="false">IF(B960&lt;&gt;B959,VLOOKUP(B960,#REF!!$A$1:$B$21,2)*1000+1,C959+1)</f>
        <v>#REF!</v>
      </c>
      <c r="D960" s="6" t="s">
        <v>250</v>
      </c>
      <c r="E960" s="6" t="s">
        <v>7353</v>
      </c>
      <c r="F960" s="8" t="s">
        <v>7354</v>
      </c>
      <c r="G960" s="17" t="n">
        <v>37.52</v>
      </c>
      <c r="H960" s="17" t="n">
        <v>31.37</v>
      </c>
      <c r="I960" s="15" t="n">
        <v>0</v>
      </c>
      <c r="J960" s="138" t="n">
        <v>149</v>
      </c>
      <c r="K960" s="6" t="s">
        <v>5367</v>
      </c>
      <c r="L960" s="143" t="s">
        <v>5398</v>
      </c>
      <c r="M960" s="20"/>
      <c r="N960" s="14"/>
      <c r="O960" s="14"/>
      <c r="P960" s="14"/>
      <c r="Q960" s="14"/>
      <c r="R960" s="14"/>
      <c r="S960" s="14"/>
      <c r="T960" s="14"/>
      <c r="U960" s="14"/>
      <c r="V960" s="14"/>
      <c r="W960" s="14"/>
      <c r="X960" s="14"/>
      <c r="Y960" s="14"/>
      <c r="Z960" s="14"/>
      <c r="AA960" s="14"/>
      <c r="AB960" s="6"/>
      <c r="AC960" s="6" t="s">
        <v>286</v>
      </c>
      <c r="AD960" s="6" t="s">
        <v>5728</v>
      </c>
      <c r="AE960" s="14"/>
      <c r="AF960" s="14"/>
      <c r="AG960" s="14"/>
      <c r="AH960" s="14"/>
      <c r="AI960" s="10" t="n">
        <f aca="false">+H960-I960</f>
        <v>31.37</v>
      </c>
      <c r="AJ960" s="139" t="n">
        <f aca="false">+I960/H960</f>
        <v>0</v>
      </c>
      <c r="AK960" s="140" t="n">
        <f aca="false">IF(AB960&gt;=1,H960-I960,"on going")</f>
        <v>0</v>
      </c>
      <c r="AL960" s="2"/>
      <c r="AM960" s="142"/>
      <c r="AN960" s="142"/>
      <c r="AO960" s="142"/>
      <c r="AP960" s="142"/>
      <c r="AQ960" s="141"/>
      <c r="AR960" s="141"/>
      <c r="AS960" s="142"/>
      <c r="AT960" s="142"/>
      <c r="AU960" s="141"/>
      <c r="AV960" s="142"/>
      <c r="AW960" s="142"/>
      <c r="AX960" s="141"/>
      <c r="AY960" s="11"/>
      <c r="AZ960" s="14"/>
      <c r="BA960" s="13" t="str">
        <f aca="false">IF(I960=0,"NSP","Exe")</f>
        <v>NSP</v>
      </c>
      <c r="BB960" s="6" t="s">
        <v>253</v>
      </c>
      <c r="BC960" s="19"/>
      <c r="BD960" s="14"/>
    </row>
    <row collapsed="false" customFormat="false" customHeight="false" hidden="false" ht="15" outlineLevel="0" r="961">
      <c r="B961" s="6" t="s">
        <v>124</v>
      </c>
      <c r="C961" s="6" t="e">
        <f aca="false">IF(B961&lt;&gt;B960,VLOOKUP(B961,#REF!!$A$1:$B$21,2)*1000+1,C960+1)</f>
        <v>#REF!</v>
      </c>
      <c r="D961" s="6" t="s">
        <v>250</v>
      </c>
      <c r="E961" s="6" t="s">
        <v>7355</v>
      </c>
      <c r="F961" s="8" t="s">
        <v>7356</v>
      </c>
      <c r="G961" s="17" t="n">
        <v>26.27</v>
      </c>
      <c r="H961" s="17" t="n">
        <v>21.96</v>
      </c>
      <c r="I961" s="15" t="n">
        <v>21.96</v>
      </c>
      <c r="J961" s="138" t="n">
        <v>246</v>
      </c>
      <c r="K961" s="6" t="s">
        <v>5367</v>
      </c>
      <c r="L961" s="6" t="n">
        <v>1</v>
      </c>
      <c r="M961" s="20"/>
      <c r="N961" s="14"/>
      <c r="O961" s="14"/>
      <c r="P961" s="14"/>
      <c r="Q961" s="14"/>
      <c r="R961" s="14"/>
      <c r="S961" s="14"/>
      <c r="T961" s="14"/>
      <c r="U961" s="14"/>
      <c r="V961" s="14"/>
      <c r="W961" s="14"/>
      <c r="X961" s="14"/>
      <c r="Y961" s="14"/>
      <c r="Z961" s="14"/>
      <c r="AA961" s="14"/>
      <c r="AB961" s="6" t="n">
        <v>1</v>
      </c>
      <c r="AC961" s="6" t="s">
        <v>286</v>
      </c>
      <c r="AD961" s="6" t="s">
        <v>5728</v>
      </c>
      <c r="AE961" s="14"/>
      <c r="AF961" s="14"/>
      <c r="AG961" s="14"/>
      <c r="AH961" s="14"/>
      <c r="AI961" s="10" t="n">
        <f aca="false">+H961-I961</f>
        <v>0</v>
      </c>
      <c r="AJ961" s="139" t="n">
        <f aca="false">+I961/H961</f>
        <v>1</v>
      </c>
      <c r="AK961" s="140" t="n">
        <f aca="false">IF(AB961&gt;=1,H961-I961,"on going")</f>
        <v>0</v>
      </c>
      <c r="AL961" s="2"/>
      <c r="AM961" s="142"/>
      <c r="AN961" s="142"/>
      <c r="AO961" s="142"/>
      <c r="AP961" s="142"/>
      <c r="AQ961" s="141"/>
      <c r="AR961" s="141"/>
      <c r="AS961" s="142"/>
      <c r="AT961" s="142"/>
      <c r="AU961" s="141"/>
      <c r="AV961" s="142"/>
      <c r="AW961" s="142"/>
      <c r="AX961" s="141"/>
      <c r="AY961" s="11"/>
      <c r="AZ961" s="14"/>
      <c r="BA961" s="13" t="str">
        <f aca="false">IF(I961=0,"NSP","Exe")</f>
        <v>Exe</v>
      </c>
      <c r="BB961" s="6" t="s">
        <v>253</v>
      </c>
      <c r="BC961" s="19"/>
      <c r="BD961" s="14"/>
    </row>
    <row collapsed="false" customFormat="false" customHeight="false" hidden="false" ht="15" outlineLevel="0" r="962">
      <c r="B962" s="6" t="s">
        <v>124</v>
      </c>
      <c r="C962" s="6" t="e">
        <f aca="false">IF(B962&lt;&gt;B961,VLOOKUP(B962,#REF!!$A$1:$B$21,2)*1000+1,C961+1)</f>
        <v>#REF!</v>
      </c>
      <c r="D962" s="6" t="s">
        <v>250</v>
      </c>
      <c r="E962" s="6" t="s">
        <v>7357</v>
      </c>
      <c r="F962" s="8" t="s">
        <v>7358</v>
      </c>
      <c r="G962" s="17" t="n">
        <v>12.96</v>
      </c>
      <c r="H962" s="17" t="n">
        <v>10.83</v>
      </c>
      <c r="I962" s="15" t="n">
        <v>10.83</v>
      </c>
      <c r="J962" s="138" t="n">
        <v>133</v>
      </c>
      <c r="K962" s="6" t="s">
        <v>5367</v>
      </c>
      <c r="L962" s="6" t="n">
        <v>1</v>
      </c>
      <c r="M962" s="20"/>
      <c r="N962" s="14"/>
      <c r="O962" s="14"/>
      <c r="P962" s="14"/>
      <c r="Q962" s="14"/>
      <c r="R962" s="14"/>
      <c r="S962" s="14"/>
      <c r="T962" s="14"/>
      <c r="U962" s="14"/>
      <c r="V962" s="14"/>
      <c r="W962" s="14"/>
      <c r="X962" s="14"/>
      <c r="Y962" s="14"/>
      <c r="Z962" s="14"/>
      <c r="AA962" s="14"/>
      <c r="AB962" s="6" t="n">
        <v>1</v>
      </c>
      <c r="AC962" s="6" t="s">
        <v>286</v>
      </c>
      <c r="AD962" s="6" t="s">
        <v>5728</v>
      </c>
      <c r="AE962" s="14"/>
      <c r="AF962" s="14"/>
      <c r="AG962" s="14"/>
      <c r="AH962" s="14"/>
      <c r="AI962" s="10" t="n">
        <f aca="false">+H962-I962</f>
        <v>0</v>
      </c>
      <c r="AJ962" s="139" t="n">
        <f aca="false">+I962/H962</f>
        <v>1</v>
      </c>
      <c r="AK962" s="140" t="n">
        <f aca="false">IF(AB962&gt;=1,H962-I962,"on going")</f>
        <v>0</v>
      </c>
      <c r="AL962" s="2"/>
      <c r="AM962" s="142"/>
      <c r="AN962" s="142"/>
      <c r="AO962" s="142"/>
      <c r="AP962" s="142"/>
      <c r="AQ962" s="141"/>
      <c r="AR962" s="141"/>
      <c r="AS962" s="142"/>
      <c r="AT962" s="142"/>
      <c r="AU962" s="141"/>
      <c r="AV962" s="142"/>
      <c r="AW962" s="142"/>
      <c r="AX962" s="141"/>
      <c r="AY962" s="11"/>
      <c r="AZ962" s="14"/>
      <c r="BA962" s="13" t="str">
        <f aca="false">IF(I962=0,"NSP","Exe")</f>
        <v>Exe</v>
      </c>
      <c r="BB962" s="6" t="s">
        <v>253</v>
      </c>
      <c r="BC962" s="19"/>
      <c r="BD962" s="14"/>
    </row>
    <row collapsed="false" customFormat="false" customHeight="false" hidden="false" ht="15" outlineLevel="0" r="963">
      <c r="B963" s="6" t="s">
        <v>140</v>
      </c>
      <c r="C963" s="6" t="e">
        <f aca="false">IF(B963&lt;&gt;B962,VLOOKUP(B963,#REF!!$A$1:$B$21,2)*1000+1,C962+1)</f>
        <v>#REF!</v>
      </c>
      <c r="D963" s="6" t="s">
        <v>250</v>
      </c>
      <c r="E963" s="6" t="s">
        <v>7359</v>
      </c>
      <c r="F963" s="8" t="s">
        <v>7360</v>
      </c>
      <c r="G963" s="17" t="n">
        <v>1254.92</v>
      </c>
      <c r="H963" s="17" t="n">
        <v>1003.94</v>
      </c>
      <c r="I963" s="17" t="n">
        <v>166.31</v>
      </c>
      <c r="J963" s="138" t="n">
        <v>17.23</v>
      </c>
      <c r="K963" s="6" t="s">
        <v>454</v>
      </c>
      <c r="L963" s="6" t="n">
        <v>1</v>
      </c>
      <c r="M963" s="20"/>
      <c r="N963" s="14"/>
      <c r="O963" s="14"/>
      <c r="P963" s="14" t="n">
        <v>3.79</v>
      </c>
      <c r="Q963" s="14" t="n">
        <v>5</v>
      </c>
      <c r="R963" s="14" t="n">
        <v>21023</v>
      </c>
      <c r="S963" s="14"/>
      <c r="T963" s="14"/>
      <c r="U963" s="14" t="n">
        <v>5</v>
      </c>
      <c r="V963" s="14" t="n">
        <v>2</v>
      </c>
      <c r="W963" s="14"/>
      <c r="X963" s="14"/>
      <c r="Y963" s="14"/>
      <c r="Z963" s="14"/>
      <c r="AA963" s="14"/>
      <c r="AB963" s="6" t="n">
        <v>0</v>
      </c>
      <c r="AC963" s="6" t="s">
        <v>286</v>
      </c>
      <c r="AD963" s="6" t="s">
        <v>5728</v>
      </c>
      <c r="AE963" s="14"/>
      <c r="AF963" s="14"/>
      <c r="AG963" s="14"/>
      <c r="AH963" s="14"/>
      <c r="AI963" s="10" t="n">
        <f aca="false">+H963-I963</f>
        <v>837.63</v>
      </c>
      <c r="AJ963" s="139" t="n">
        <f aca="false">+I963/H963</f>
        <v>0.165657310197821</v>
      </c>
      <c r="AK963" s="140" t="n">
        <f aca="false">IF(AB963&gt;=1,H963-I963,"on going")</f>
        <v>0</v>
      </c>
      <c r="AL963" s="2"/>
      <c r="AM963" s="142"/>
      <c r="AN963" s="142"/>
      <c r="AO963" s="142"/>
      <c r="AP963" s="150"/>
      <c r="AQ963" s="150"/>
      <c r="AR963" s="150"/>
      <c r="AS963" s="141"/>
      <c r="AT963" s="141"/>
      <c r="AU963" s="141"/>
      <c r="AV963" s="141"/>
      <c r="AW963" s="141"/>
      <c r="AX963" s="142"/>
      <c r="AY963" s="11"/>
      <c r="AZ963" s="14"/>
      <c r="BA963" s="11"/>
      <c r="BB963" s="6" t="s">
        <v>458</v>
      </c>
      <c r="BC963" s="19"/>
      <c r="BD963" s="14"/>
    </row>
    <row collapsed="false" customFormat="false" customHeight="false" hidden="false" ht="15" outlineLevel="0" r="964">
      <c r="B964" s="6" t="s">
        <v>85</v>
      </c>
      <c r="C964" s="6" t="e">
        <f aca="false">IF(B964&lt;&gt;B963,VLOOKUP(B964,#REF!!$A$1:$B$21,2)*1000+1,C963+1)</f>
        <v>#REF!</v>
      </c>
      <c r="D964" s="6" t="s">
        <v>250</v>
      </c>
      <c r="E964" s="6" t="s">
        <v>7361</v>
      </c>
      <c r="F964" s="8" t="s">
        <v>7362</v>
      </c>
      <c r="G964" s="17" t="n">
        <v>889.2</v>
      </c>
      <c r="H964" s="17" t="n">
        <v>711.36</v>
      </c>
      <c r="I964" s="17" t="n">
        <v>498.62</v>
      </c>
      <c r="J964" s="138" t="n">
        <v>15.3</v>
      </c>
      <c r="K964" s="6" t="s">
        <v>454</v>
      </c>
      <c r="L964" s="6" t="n">
        <v>1</v>
      </c>
      <c r="M964" s="20"/>
      <c r="N964" s="14"/>
      <c r="O964" s="14"/>
      <c r="P964" s="14" t="n">
        <v>2.68</v>
      </c>
      <c r="Q964" s="14" t="n">
        <v>5</v>
      </c>
      <c r="R964" s="14" t="n">
        <v>19105</v>
      </c>
      <c r="S964" s="14"/>
      <c r="T964" s="14"/>
      <c r="U964" s="14" t="n">
        <v>5</v>
      </c>
      <c r="V964" s="14" t="n">
        <v>5</v>
      </c>
      <c r="W964" s="14"/>
      <c r="X964" s="14"/>
      <c r="Y964" s="14"/>
      <c r="Z964" s="14"/>
      <c r="AA964" s="14"/>
      <c r="AB964" s="6" t="n">
        <v>1</v>
      </c>
      <c r="AC964" s="6" t="s">
        <v>286</v>
      </c>
      <c r="AD964" s="6" t="s">
        <v>5728</v>
      </c>
      <c r="AE964" s="14"/>
      <c r="AF964" s="14"/>
      <c r="AG964" s="14"/>
      <c r="AH964" s="14"/>
      <c r="AI964" s="10" t="n">
        <f aca="false">+H964-I964</f>
        <v>212.74</v>
      </c>
      <c r="AJ964" s="139" t="n">
        <f aca="false">+I964/H964</f>
        <v>0.700939046333783</v>
      </c>
      <c r="AK964" s="140" t="n">
        <f aca="false">IF(AB964&gt;=1,H964-I964,"on going")</f>
        <v>212.74</v>
      </c>
      <c r="AL964" s="2"/>
      <c r="AM964" s="142"/>
      <c r="AN964" s="142"/>
      <c r="AO964" s="142"/>
      <c r="AP964" s="141"/>
      <c r="AQ964" s="141"/>
      <c r="AR964" s="142"/>
      <c r="AS964" s="141"/>
      <c r="AT964" s="141"/>
      <c r="AU964" s="141"/>
      <c r="AV964" s="142"/>
      <c r="AW964" s="142"/>
      <c r="AX964" s="142"/>
      <c r="AY964" s="11"/>
      <c r="AZ964" s="14"/>
      <c r="BA964" s="11"/>
      <c r="BB964" s="6" t="s">
        <v>458</v>
      </c>
      <c r="BC964" s="19"/>
      <c r="BD964" s="14"/>
    </row>
    <row collapsed="false" customFormat="false" customHeight="false" hidden="false" ht="15" outlineLevel="0" r="965">
      <c r="B965" s="6" t="s">
        <v>36</v>
      </c>
      <c r="C965" s="6" t="e">
        <f aca="false">IF(B965&lt;&gt;B964,VLOOKUP(B965,#REF!!$A$1:$B$21,2)*1000+1,C964+1)</f>
        <v>#REF!</v>
      </c>
      <c r="D965" s="6" t="s">
        <v>250</v>
      </c>
      <c r="E965" s="6" t="s">
        <v>7363</v>
      </c>
      <c r="F965" s="8" t="s">
        <v>7364</v>
      </c>
      <c r="G965" s="17" t="n">
        <v>701.77</v>
      </c>
      <c r="H965" s="17" t="n">
        <v>561.42</v>
      </c>
      <c r="I965" s="17" t="n">
        <v>482.94</v>
      </c>
      <c r="J965" s="138" t="n">
        <v>9.66</v>
      </c>
      <c r="K965" s="6" t="s">
        <v>454</v>
      </c>
      <c r="L965" s="6" t="n">
        <v>1</v>
      </c>
      <c r="M965" s="20"/>
      <c r="N965" s="14"/>
      <c r="O965" s="14"/>
      <c r="P965" s="14" t="n">
        <v>2.08</v>
      </c>
      <c r="Q965" s="14" t="n">
        <v>10</v>
      </c>
      <c r="R965" s="14" t="n">
        <v>151957</v>
      </c>
      <c r="S965" s="14"/>
      <c r="T965" s="14"/>
      <c r="U965" s="14" t="n">
        <v>10</v>
      </c>
      <c r="V965" s="14" t="n">
        <v>3</v>
      </c>
      <c r="W965" s="14"/>
      <c r="X965" s="14"/>
      <c r="Y965" s="14"/>
      <c r="Z965" s="14"/>
      <c r="AA965" s="14"/>
      <c r="AB965" s="6" t="n">
        <v>1</v>
      </c>
      <c r="AC965" s="6" t="s">
        <v>286</v>
      </c>
      <c r="AD965" s="6" t="s">
        <v>5728</v>
      </c>
      <c r="AE965" s="14"/>
      <c r="AF965" s="14"/>
      <c r="AG965" s="14"/>
      <c r="AH965" s="14"/>
      <c r="AI965" s="10" t="n">
        <f aca="false">+H965-I965</f>
        <v>78.48</v>
      </c>
      <c r="AJ965" s="139" t="n">
        <f aca="false">+I965/H965</f>
        <v>0.860211606284065</v>
      </c>
      <c r="AK965" s="140" t="n">
        <f aca="false">IF(AB965&gt;=1,H965-I965,"on going")</f>
        <v>78.48</v>
      </c>
      <c r="AL965" s="2"/>
      <c r="AM965" s="142"/>
      <c r="AN965" s="142"/>
      <c r="AO965" s="142"/>
      <c r="AP965" s="141"/>
      <c r="AQ965" s="141"/>
      <c r="AR965" s="142"/>
      <c r="AS965" s="142"/>
      <c r="AT965" s="142"/>
      <c r="AU965" s="150"/>
      <c r="AV965" s="142"/>
      <c r="AW965" s="142"/>
      <c r="AX965" s="142"/>
      <c r="AY965" s="11"/>
      <c r="AZ965" s="14"/>
      <c r="BA965" s="11"/>
      <c r="BB965" s="6" t="s">
        <v>458</v>
      </c>
      <c r="BC965" s="19"/>
      <c r="BD965" s="14"/>
    </row>
    <row collapsed="false" customFormat="false" customHeight="false" hidden="false" ht="15" outlineLevel="0" r="966">
      <c r="B966" s="6" t="s">
        <v>70</v>
      </c>
      <c r="C966" s="6" t="e">
        <f aca="false">IF(B966&lt;&gt;B965,VLOOKUP(B966,#REF!!$A$1:$B$21,2)*1000+1,C965+1)</f>
        <v>#REF!</v>
      </c>
      <c r="D966" s="6" t="s">
        <v>250</v>
      </c>
      <c r="E966" s="6" t="s">
        <v>7365</v>
      </c>
      <c r="F966" s="8" t="s">
        <v>7366</v>
      </c>
      <c r="G966" s="17" t="n">
        <v>495.91</v>
      </c>
      <c r="H966" s="17" t="n">
        <v>396.73</v>
      </c>
      <c r="I966" s="17" t="n">
        <v>353.97</v>
      </c>
      <c r="J966" s="138" t="n">
        <v>7.07</v>
      </c>
      <c r="K966" s="6" t="s">
        <v>454</v>
      </c>
      <c r="L966" s="6" t="n">
        <v>1</v>
      </c>
      <c r="M966" s="20"/>
      <c r="N966" s="14"/>
      <c r="O966" s="14"/>
      <c r="P966" s="14" t="n">
        <v>1.5</v>
      </c>
      <c r="Q966" s="14" t="n">
        <v>10</v>
      </c>
      <c r="R966" s="14" t="n">
        <v>13780</v>
      </c>
      <c r="S966" s="14"/>
      <c r="T966" s="14"/>
      <c r="U966" s="14" t="n">
        <v>10</v>
      </c>
      <c r="V966" s="14" t="n">
        <v>2</v>
      </c>
      <c r="W966" s="14"/>
      <c r="X966" s="14"/>
      <c r="Y966" s="14"/>
      <c r="Z966" s="14"/>
      <c r="AA966" s="14"/>
      <c r="AB966" s="6" t="n">
        <v>1</v>
      </c>
      <c r="AC966" s="6" t="s">
        <v>286</v>
      </c>
      <c r="AD966" s="6" t="s">
        <v>5728</v>
      </c>
      <c r="AE966" s="14"/>
      <c r="AF966" s="14"/>
      <c r="AG966" s="14"/>
      <c r="AH966" s="14"/>
      <c r="AI966" s="10" t="n">
        <f aca="false">+H966-I966</f>
        <v>42.76</v>
      </c>
      <c r="AJ966" s="139" t="n">
        <f aca="false">+I966/H966</f>
        <v>0.892218889421017</v>
      </c>
      <c r="AK966" s="140" t="n">
        <f aca="false">IF(AB966&gt;=1,H966-I966,"on going")</f>
        <v>42.76</v>
      </c>
      <c r="AL966" s="2"/>
      <c r="AM966" s="142"/>
      <c r="AN966" s="142"/>
      <c r="AO966" s="142"/>
      <c r="AP966" s="141"/>
      <c r="AQ966" s="141"/>
      <c r="AR966" s="141"/>
      <c r="AS966" s="142"/>
      <c r="AT966" s="142"/>
      <c r="AU966" s="141"/>
      <c r="AV966" s="142"/>
      <c r="AW966" s="142"/>
      <c r="AX966" s="142"/>
      <c r="AY966" s="11"/>
      <c r="AZ966" s="14"/>
      <c r="BA966" s="11"/>
      <c r="BB966" s="6" t="s">
        <v>458</v>
      </c>
      <c r="BC966" s="19"/>
      <c r="BD966" s="14"/>
    </row>
    <row collapsed="false" customFormat="false" customHeight="false" hidden="false" ht="15" outlineLevel="0" r="967">
      <c r="B967" s="6" t="s">
        <v>70</v>
      </c>
      <c r="C967" s="6" t="e">
        <f aca="false">IF(B967&lt;&gt;B966,VLOOKUP(B967,#REF!!$A$1:$B$21,2)*1000+1,C966+1)</f>
        <v>#REF!</v>
      </c>
      <c r="D967" s="6" t="s">
        <v>250</v>
      </c>
      <c r="E967" s="6" t="s">
        <v>7367</v>
      </c>
      <c r="F967" s="8" t="s">
        <v>7368</v>
      </c>
      <c r="G967" s="17" t="n">
        <v>173.61</v>
      </c>
      <c r="H967" s="17" t="n">
        <v>138.89</v>
      </c>
      <c r="I967" s="17" t="n">
        <v>103.83</v>
      </c>
      <c r="J967" s="138" t="n">
        <v>5.65</v>
      </c>
      <c r="K967" s="6" t="s">
        <v>454</v>
      </c>
      <c r="L967" s="6" t="n">
        <v>1</v>
      </c>
      <c r="M967" s="20"/>
      <c r="N967" s="14"/>
      <c r="O967" s="14"/>
      <c r="P967" s="14" t="n">
        <v>0.52</v>
      </c>
      <c r="Q967" s="14" t="n">
        <v>4</v>
      </c>
      <c r="R967" s="14" t="n">
        <v>5087</v>
      </c>
      <c r="S967" s="14"/>
      <c r="T967" s="14"/>
      <c r="U967" s="14" t="n">
        <v>4</v>
      </c>
      <c r="V967" s="14" t="n">
        <v>1</v>
      </c>
      <c r="W967" s="14"/>
      <c r="X967" s="14"/>
      <c r="Y967" s="14"/>
      <c r="Z967" s="14"/>
      <c r="AA967" s="14"/>
      <c r="AB967" s="6" t="n">
        <v>1</v>
      </c>
      <c r="AC967" s="6" t="s">
        <v>286</v>
      </c>
      <c r="AD967" s="6" t="s">
        <v>5728</v>
      </c>
      <c r="AE967" s="14"/>
      <c r="AF967" s="14"/>
      <c r="AG967" s="14"/>
      <c r="AH967" s="14"/>
      <c r="AI967" s="10" t="n">
        <f aca="false">+H967-I967</f>
        <v>35.06</v>
      </c>
      <c r="AJ967" s="139" t="n">
        <f aca="false">+I967/H967</f>
        <v>0.747570019439845</v>
      </c>
      <c r="AK967" s="140" t="n">
        <f aca="false">IF(AB967&gt;=1,H967-I967,"on going")</f>
        <v>35.06</v>
      </c>
      <c r="AL967" s="2"/>
      <c r="AM967" s="142"/>
      <c r="AN967" s="142"/>
      <c r="AO967" s="142"/>
      <c r="AP967" s="141"/>
      <c r="AQ967" s="141"/>
      <c r="AR967" s="141"/>
      <c r="AS967" s="142"/>
      <c r="AT967" s="142"/>
      <c r="AU967" s="141"/>
      <c r="AV967" s="142"/>
      <c r="AW967" s="142"/>
      <c r="AX967" s="142"/>
      <c r="AY967" s="11"/>
      <c r="AZ967" s="14"/>
      <c r="BA967" s="11"/>
      <c r="BB967" s="6" t="s">
        <v>458</v>
      </c>
      <c r="BC967" s="19"/>
      <c r="BD967" s="14"/>
    </row>
    <row collapsed="false" customFormat="false" customHeight="false" hidden="false" ht="15" outlineLevel="0" r="968">
      <c r="B968" s="6" t="s">
        <v>57</v>
      </c>
      <c r="C968" s="6" t="e">
        <f aca="false">IF(B968&lt;&gt;B967,VLOOKUP(B968,#REF!!$A$1:$B$21,2)*1000+1,C967+1)</f>
        <v>#REF!</v>
      </c>
      <c r="D968" s="6" t="s">
        <v>250</v>
      </c>
      <c r="E968" s="6" t="s">
        <v>7369</v>
      </c>
      <c r="F968" s="8" t="s">
        <v>7370</v>
      </c>
      <c r="G968" s="17" t="n">
        <v>1455.46</v>
      </c>
      <c r="H968" s="17" t="n">
        <v>1164.37</v>
      </c>
      <c r="I968" s="17" t="n">
        <v>948.29</v>
      </c>
      <c r="J968" s="138" t="n">
        <v>25.75</v>
      </c>
      <c r="K968" s="6" t="s">
        <v>454</v>
      </c>
      <c r="L968" s="6" t="n">
        <v>1</v>
      </c>
      <c r="M968" s="20"/>
      <c r="N968" s="14"/>
      <c r="O968" s="14"/>
      <c r="P968" s="14" t="n">
        <v>4.11</v>
      </c>
      <c r="Q968" s="14" t="n">
        <v>15</v>
      </c>
      <c r="R968" s="14" t="n">
        <v>38366</v>
      </c>
      <c r="S968" s="14"/>
      <c r="T968" s="14"/>
      <c r="U968" s="14" t="n">
        <v>15</v>
      </c>
      <c r="V968" s="14" t="n">
        <v>4</v>
      </c>
      <c r="W968" s="14"/>
      <c r="X968" s="14"/>
      <c r="Y968" s="14"/>
      <c r="Z968" s="14"/>
      <c r="AA968" s="14"/>
      <c r="AB968" s="6" t="n">
        <v>1</v>
      </c>
      <c r="AC968" s="6" t="s">
        <v>286</v>
      </c>
      <c r="AD968" s="6" t="s">
        <v>5728</v>
      </c>
      <c r="AE968" s="14"/>
      <c r="AF968" s="14"/>
      <c r="AG968" s="14"/>
      <c r="AH968" s="14"/>
      <c r="AI968" s="10" t="n">
        <f aca="false">+H968-I968</f>
        <v>216.08</v>
      </c>
      <c r="AJ968" s="139" t="n">
        <f aca="false">+I968/H968</f>
        <v>0.814423250341386</v>
      </c>
      <c r="AK968" s="140" t="n">
        <f aca="false">IF(AB968&gt;=1,H968-I968,"on going")</f>
        <v>216.08</v>
      </c>
      <c r="AL968" s="2"/>
      <c r="AM968" s="142"/>
      <c r="AN968" s="142"/>
      <c r="AO968" s="142"/>
      <c r="AP968" s="142"/>
      <c r="AQ968" s="141"/>
      <c r="AR968" s="142"/>
      <c r="AS968" s="142"/>
      <c r="AT968" s="142"/>
      <c r="AU968" s="141"/>
      <c r="AV968" s="142"/>
      <c r="AW968" s="142"/>
      <c r="AX968" s="142"/>
      <c r="AY968" s="11"/>
      <c r="AZ968" s="14"/>
      <c r="BA968" s="11"/>
      <c r="BB968" s="6" t="s">
        <v>458</v>
      </c>
      <c r="BC968" s="19"/>
      <c r="BD968" s="14"/>
    </row>
    <row collapsed="false" customFormat="false" customHeight="false" hidden="false" ht="15" outlineLevel="0" r="969">
      <c r="B969" s="6" t="s">
        <v>57</v>
      </c>
      <c r="C969" s="6" t="e">
        <f aca="false">IF(B969&lt;&gt;B968,VLOOKUP(B969,#REF!!$A$1:$B$21,2)*1000+1,C968+1)</f>
        <v>#REF!</v>
      </c>
      <c r="D969" s="6" t="s">
        <v>250</v>
      </c>
      <c r="E969" s="6" t="s">
        <v>7371</v>
      </c>
      <c r="F969" s="8" t="s">
        <v>7372</v>
      </c>
      <c r="G969" s="17" t="n">
        <v>2234.18</v>
      </c>
      <c r="H969" s="17" t="n">
        <v>1787.34</v>
      </c>
      <c r="I969" s="17" t="n">
        <v>1282.01</v>
      </c>
      <c r="J969" s="138" t="n">
        <v>28.9</v>
      </c>
      <c r="K969" s="6" t="s">
        <v>454</v>
      </c>
      <c r="L969" s="6" t="n">
        <v>1</v>
      </c>
      <c r="M969" s="20"/>
      <c r="N969" s="14"/>
      <c r="O969" s="14"/>
      <c r="P969" s="14" t="n">
        <v>6.75</v>
      </c>
      <c r="Q969" s="14" t="n">
        <v>12</v>
      </c>
      <c r="R969" s="14" t="n">
        <v>35000</v>
      </c>
      <c r="S969" s="14"/>
      <c r="T969" s="14"/>
      <c r="U969" s="14" t="n">
        <v>12</v>
      </c>
      <c r="V969" s="14" t="n">
        <v>8</v>
      </c>
      <c r="W969" s="14"/>
      <c r="X969" s="14"/>
      <c r="Y969" s="14"/>
      <c r="Z969" s="14"/>
      <c r="AA969" s="14"/>
      <c r="AB969" s="6" t="n">
        <v>1</v>
      </c>
      <c r="AC969" s="6" t="s">
        <v>286</v>
      </c>
      <c r="AD969" s="6" t="s">
        <v>5728</v>
      </c>
      <c r="AE969" s="14"/>
      <c r="AF969" s="14"/>
      <c r="AG969" s="14"/>
      <c r="AH969" s="14"/>
      <c r="AI969" s="10" t="n">
        <f aca="false">+H969-I969</f>
        <v>505.33</v>
      </c>
      <c r="AJ969" s="139" t="n">
        <f aca="false">+I969/H969</f>
        <v>0.717272595029485</v>
      </c>
      <c r="AK969" s="140" t="n">
        <f aca="false">IF(AB969&gt;=1,H969-I969,"on going")</f>
        <v>505.33</v>
      </c>
      <c r="AL969" s="2"/>
      <c r="AM969" s="142"/>
      <c r="AN969" s="142"/>
      <c r="AO969" s="142"/>
      <c r="AP969" s="142"/>
      <c r="AQ969" s="141"/>
      <c r="AR969" s="142"/>
      <c r="AS969" s="142"/>
      <c r="AT969" s="142"/>
      <c r="AU969" s="141"/>
      <c r="AV969" s="142"/>
      <c r="AW969" s="142"/>
      <c r="AX969" s="141"/>
      <c r="AY969" s="11"/>
      <c r="AZ969" s="14"/>
      <c r="BA969" s="11"/>
      <c r="BB969" s="6" t="s">
        <v>458</v>
      </c>
      <c r="BC969" s="19"/>
      <c r="BD969" s="14"/>
    </row>
    <row collapsed="false" customFormat="false" customHeight="false" hidden="false" ht="15" outlineLevel="0" r="970">
      <c r="B970" s="6" t="s">
        <v>54</v>
      </c>
      <c r="C970" s="6" t="e">
        <f aca="false">IF(B970&lt;&gt;B969,VLOOKUP(B970,#REF!!$A$1:$B$21,2)*1000+1,C969+1)</f>
        <v>#REF!</v>
      </c>
      <c r="D970" s="6" t="s">
        <v>250</v>
      </c>
      <c r="E970" s="6" t="s">
        <v>7373</v>
      </c>
      <c r="F970" s="8" t="s">
        <v>7374</v>
      </c>
      <c r="G970" s="17" t="n">
        <v>1274.27</v>
      </c>
      <c r="H970" s="17" t="n">
        <v>1019.42</v>
      </c>
      <c r="I970" s="17" t="n">
        <v>909.09</v>
      </c>
      <c r="J970" s="138" t="n">
        <v>19.64</v>
      </c>
      <c r="K970" s="6" t="s">
        <v>454</v>
      </c>
      <c r="L970" s="6" t="n">
        <v>1</v>
      </c>
      <c r="M970" s="20"/>
      <c r="N970" s="14"/>
      <c r="O970" s="14"/>
      <c r="P970" s="14" t="n">
        <v>3.85</v>
      </c>
      <c r="Q970" s="14" t="n">
        <v>5</v>
      </c>
      <c r="R970" s="14" t="n">
        <v>47340</v>
      </c>
      <c r="S970" s="14"/>
      <c r="T970" s="14"/>
      <c r="U970" s="14" t="n">
        <v>5</v>
      </c>
      <c r="V970" s="14" t="n">
        <v>2</v>
      </c>
      <c r="W970" s="14"/>
      <c r="X970" s="14"/>
      <c r="Y970" s="14"/>
      <c r="Z970" s="14"/>
      <c r="AA970" s="14"/>
      <c r="AB970" s="6" t="n">
        <v>1</v>
      </c>
      <c r="AC970" s="6" t="s">
        <v>286</v>
      </c>
      <c r="AD970" s="6" t="s">
        <v>5728</v>
      </c>
      <c r="AE970" s="14"/>
      <c r="AF970" s="14"/>
      <c r="AG970" s="14"/>
      <c r="AH970" s="14"/>
      <c r="AI970" s="10" t="n">
        <f aca="false">+H970-I970</f>
        <v>110.33</v>
      </c>
      <c r="AJ970" s="139" t="n">
        <f aca="false">+I970/H970</f>
        <v>0.891771791803182</v>
      </c>
      <c r="AK970" s="140" t="n">
        <f aca="false">IF(AB970&gt;=1,H970-I970,"on going")</f>
        <v>110.33</v>
      </c>
      <c r="AL970" s="2"/>
      <c r="AM970" s="142"/>
      <c r="AN970" s="142"/>
      <c r="AO970" s="142"/>
      <c r="AP970" s="150"/>
      <c r="AQ970" s="156"/>
      <c r="AR970" s="141"/>
      <c r="AS970" s="150"/>
      <c r="AT970" s="150"/>
      <c r="AU970" s="142"/>
      <c r="AV970" s="150"/>
      <c r="AW970" s="150"/>
      <c r="AX970" s="141"/>
      <c r="AY970" s="11"/>
      <c r="AZ970" s="14"/>
      <c r="BA970" s="11"/>
      <c r="BB970" s="6" t="s">
        <v>458</v>
      </c>
      <c r="BC970" s="19"/>
      <c r="BD970" s="14"/>
    </row>
    <row collapsed="false" customFormat="false" customHeight="false" hidden="false" ht="15" outlineLevel="0" r="971">
      <c r="B971" s="6" t="s">
        <v>54</v>
      </c>
      <c r="C971" s="6" t="e">
        <f aca="false">IF(B971&lt;&gt;B970,VLOOKUP(B971,#REF!!$A$1:$B$21,2)*1000+1,C970+1)</f>
        <v>#REF!</v>
      </c>
      <c r="D971" s="6" t="s">
        <v>250</v>
      </c>
      <c r="E971" s="6" t="s">
        <v>7375</v>
      </c>
      <c r="F971" s="8" t="s">
        <v>7376</v>
      </c>
      <c r="G971" s="17" t="n">
        <v>1311.25</v>
      </c>
      <c r="H971" s="17" t="n">
        <v>1049</v>
      </c>
      <c r="I971" s="17" t="n">
        <v>865.55</v>
      </c>
      <c r="J971" s="138" t="n">
        <v>19.7</v>
      </c>
      <c r="K971" s="6" t="s">
        <v>454</v>
      </c>
      <c r="L971" s="6" t="n">
        <v>1</v>
      </c>
      <c r="M971" s="20"/>
      <c r="N971" s="14"/>
      <c r="O971" s="14"/>
      <c r="P971" s="14" t="n">
        <v>3.95</v>
      </c>
      <c r="Q971" s="14" t="n">
        <v>3</v>
      </c>
      <c r="R971" s="14" t="n">
        <v>227735</v>
      </c>
      <c r="S971" s="14"/>
      <c r="T971" s="14"/>
      <c r="U971" s="14" t="n">
        <v>3</v>
      </c>
      <c r="V971" s="14" t="n">
        <v>1</v>
      </c>
      <c r="W971" s="14"/>
      <c r="X971" s="14"/>
      <c r="Y971" s="14"/>
      <c r="Z971" s="14"/>
      <c r="AA971" s="14"/>
      <c r="AB971" s="6" t="n">
        <v>1</v>
      </c>
      <c r="AC971" s="6" t="s">
        <v>286</v>
      </c>
      <c r="AD971" s="6" t="s">
        <v>5728</v>
      </c>
      <c r="AE971" s="14"/>
      <c r="AF971" s="14"/>
      <c r="AG971" s="14"/>
      <c r="AH971" s="14"/>
      <c r="AI971" s="10" t="n">
        <f aca="false">+H971-I971</f>
        <v>183.45</v>
      </c>
      <c r="AJ971" s="139" t="n">
        <f aca="false">+I971/H971</f>
        <v>0.825119161105815</v>
      </c>
      <c r="AK971" s="140" t="n">
        <f aca="false">IF(AB971&gt;=1,H971-I971,"on going")</f>
        <v>183.45</v>
      </c>
      <c r="AL971" s="2"/>
      <c r="AM971" s="142"/>
      <c r="AN971" s="142"/>
      <c r="AO971" s="142"/>
      <c r="AP971" s="150"/>
      <c r="AQ971" s="141"/>
      <c r="AR971" s="141"/>
      <c r="AS971" s="150"/>
      <c r="AT971" s="150"/>
      <c r="AU971" s="142"/>
      <c r="AV971" s="150"/>
      <c r="AW971" s="150"/>
      <c r="AX971" s="141"/>
      <c r="AY971" s="11"/>
      <c r="AZ971" s="14"/>
      <c r="BA971" s="11"/>
      <c r="BB971" s="6" t="s">
        <v>458</v>
      </c>
      <c r="BC971" s="19"/>
      <c r="BD971" s="14"/>
    </row>
    <row collapsed="false" customFormat="false" customHeight="false" hidden="false" ht="15" outlineLevel="0" r="972">
      <c r="B972" s="6" t="s">
        <v>91</v>
      </c>
      <c r="C972" s="6" t="e">
        <f aca="false">IF(B972&lt;&gt;B971,VLOOKUP(B972,#REF!!$A$1:$B$21,2)*1000+1,C971+1)</f>
        <v>#REF!</v>
      </c>
      <c r="D972" s="6" t="s">
        <v>250</v>
      </c>
      <c r="E972" s="6" t="s">
        <v>7377</v>
      </c>
      <c r="F972" s="8" t="s">
        <v>7378</v>
      </c>
      <c r="G972" s="17" t="n">
        <v>845.77</v>
      </c>
      <c r="H972" s="17" t="n">
        <v>676.62</v>
      </c>
      <c r="I972" s="17" t="n">
        <v>582.38</v>
      </c>
      <c r="J972" s="138" t="n">
        <v>11.57</v>
      </c>
      <c r="K972" s="6" t="s">
        <v>454</v>
      </c>
      <c r="L972" s="6" t="n">
        <v>1</v>
      </c>
      <c r="M972" s="20"/>
      <c r="N972" s="14"/>
      <c r="O972" s="14"/>
      <c r="P972" s="14" t="n">
        <v>2.56</v>
      </c>
      <c r="Q972" s="14" t="n">
        <v>8</v>
      </c>
      <c r="R972" s="14" t="n">
        <v>18244</v>
      </c>
      <c r="S972" s="14"/>
      <c r="T972" s="14"/>
      <c r="U972" s="14" t="n">
        <v>8</v>
      </c>
      <c r="V972" s="14" t="n">
        <v>6</v>
      </c>
      <c r="W972" s="14"/>
      <c r="X972" s="14"/>
      <c r="Y972" s="14"/>
      <c r="Z972" s="14"/>
      <c r="AA972" s="14"/>
      <c r="AB972" s="6" t="n">
        <v>1</v>
      </c>
      <c r="AC972" s="6" t="s">
        <v>286</v>
      </c>
      <c r="AD972" s="6" t="s">
        <v>5728</v>
      </c>
      <c r="AE972" s="14"/>
      <c r="AF972" s="14"/>
      <c r="AG972" s="14"/>
      <c r="AH972" s="14"/>
      <c r="AI972" s="10" t="n">
        <f aca="false">+H972-I972</f>
        <v>94.24</v>
      </c>
      <c r="AJ972" s="139" t="n">
        <f aca="false">+I972/H972</f>
        <v>0.860719458484822</v>
      </c>
      <c r="AK972" s="140" t="n">
        <f aca="false">IF(AB972&gt;=1,H972-I972,"on going")</f>
        <v>94.24</v>
      </c>
      <c r="AL972" s="2"/>
      <c r="AM972" s="142"/>
      <c r="AN972" s="142"/>
      <c r="AO972" s="142"/>
      <c r="AP972" s="150"/>
      <c r="AQ972" s="150"/>
      <c r="AR972" s="150"/>
      <c r="AS972" s="150"/>
      <c r="AT972" s="150"/>
      <c r="AU972" s="150"/>
      <c r="AV972" s="150"/>
      <c r="AW972" s="150"/>
      <c r="AX972" s="150"/>
      <c r="AY972" s="11"/>
      <c r="AZ972" s="11"/>
      <c r="BA972" s="11"/>
      <c r="BB972" s="6" t="s">
        <v>458</v>
      </c>
      <c r="BC972" s="19"/>
      <c r="BD972" s="11"/>
    </row>
    <row collapsed="false" customFormat="false" customHeight="false" hidden="false" ht="15" outlineLevel="0" r="973">
      <c r="B973" s="6" t="s">
        <v>51</v>
      </c>
      <c r="C973" s="6" t="e">
        <f aca="false">IF(B973&lt;&gt;B972,VLOOKUP(B973,#REF!!$A$1:$B$21,2)*1000+1,C972+1)</f>
        <v>#REF!</v>
      </c>
      <c r="D973" s="6" t="s">
        <v>250</v>
      </c>
      <c r="E973" s="6" t="s">
        <v>7379</v>
      </c>
      <c r="F973" s="8" t="s">
        <v>7380</v>
      </c>
      <c r="G973" s="17" t="n">
        <v>201.23</v>
      </c>
      <c r="H973" s="17" t="n">
        <v>171.05</v>
      </c>
      <c r="I973" s="17" t="n">
        <v>88.92</v>
      </c>
      <c r="J973" s="138" t="n">
        <v>7430</v>
      </c>
      <c r="K973" s="6" t="s">
        <v>5471</v>
      </c>
      <c r="L973" s="6" t="n">
        <v>1</v>
      </c>
      <c r="M973" s="20"/>
      <c r="N973" s="14"/>
      <c r="O973" s="14"/>
      <c r="P973" s="14" t="n">
        <v>0.43</v>
      </c>
      <c r="Q973" s="14" t="n">
        <v>3</v>
      </c>
      <c r="R973" s="14" t="n">
        <v>7430</v>
      </c>
      <c r="S973" s="14"/>
      <c r="T973" s="14"/>
      <c r="U973" s="14"/>
      <c r="V973" s="14"/>
      <c r="W973" s="14"/>
      <c r="X973" s="14"/>
      <c r="Y973" s="14"/>
      <c r="Z973" s="14"/>
      <c r="AA973" s="14"/>
      <c r="AB973" s="6" t="n">
        <v>0</v>
      </c>
      <c r="AC973" s="6" t="s">
        <v>286</v>
      </c>
      <c r="AD973" s="6" t="s">
        <v>5728</v>
      </c>
      <c r="AE973" s="14"/>
      <c r="AF973" s="14"/>
      <c r="AG973" s="14"/>
      <c r="AH973" s="14"/>
      <c r="AI973" s="10" t="n">
        <f aca="false">+H973-I973</f>
        <v>82.13</v>
      </c>
      <c r="AJ973" s="139" t="n">
        <f aca="false">+I973/H973</f>
        <v>0.519847997661502</v>
      </c>
      <c r="AK973" s="140" t="n">
        <f aca="false">IF(AB973&gt;=1,H973-I973,"on going")</f>
        <v>0</v>
      </c>
      <c r="AL973" s="2"/>
      <c r="AM973" s="142"/>
      <c r="AN973" s="142"/>
      <c r="AO973" s="142"/>
      <c r="AP973" s="142"/>
      <c r="AQ973" s="150"/>
      <c r="AR973" s="141"/>
      <c r="AS973" s="142"/>
      <c r="AT973" s="142"/>
      <c r="AU973" s="142"/>
      <c r="AV973" s="141"/>
      <c r="AW973" s="141"/>
      <c r="AX973" s="142"/>
      <c r="AY973" s="11"/>
      <c r="AZ973" s="11"/>
      <c r="BA973" s="11"/>
      <c r="BB973" s="6" t="s">
        <v>703</v>
      </c>
      <c r="BC973" s="19" t="s">
        <v>7381</v>
      </c>
      <c r="BD973" s="11" t="s">
        <v>5341</v>
      </c>
    </row>
    <row collapsed="false" customFormat="false" customHeight="false" hidden="false" ht="15" outlineLevel="0" r="974">
      <c r="B974" s="6" t="s">
        <v>51</v>
      </c>
      <c r="C974" s="6" t="e">
        <f aca="false">IF(B974&lt;&gt;B973,VLOOKUP(B974,#REF!!$A$1:$B$21,2)*1000+1,C973+1)</f>
        <v>#REF!</v>
      </c>
      <c r="D974" s="6" t="s">
        <v>250</v>
      </c>
      <c r="E974" s="6" t="s">
        <v>802</v>
      </c>
      <c r="F974" s="8" t="s">
        <v>803</v>
      </c>
      <c r="G974" s="17" t="n">
        <v>198.66</v>
      </c>
      <c r="H974" s="17" t="n">
        <v>168.86</v>
      </c>
      <c r="I974" s="17" t="n">
        <v>148.43</v>
      </c>
      <c r="J974" s="138" t="n">
        <v>7179</v>
      </c>
      <c r="K974" s="6" t="s">
        <v>5471</v>
      </c>
      <c r="L974" s="6" t="n">
        <v>1</v>
      </c>
      <c r="M974" s="20"/>
      <c r="N974" s="14"/>
      <c r="O974" s="14"/>
      <c r="P974" s="14" t="n">
        <v>0.42</v>
      </c>
      <c r="Q974" s="14" t="n">
        <v>3</v>
      </c>
      <c r="R974" s="14" t="n">
        <v>7179</v>
      </c>
      <c r="S974" s="14"/>
      <c r="T974" s="14"/>
      <c r="U974" s="14"/>
      <c r="V974" s="14"/>
      <c r="W974" s="14"/>
      <c r="X974" s="14"/>
      <c r="Y974" s="14"/>
      <c r="Z974" s="14"/>
      <c r="AA974" s="14"/>
      <c r="AB974" s="6" t="n">
        <v>0</v>
      </c>
      <c r="AC974" s="6" t="s">
        <v>286</v>
      </c>
      <c r="AD974" s="6" t="s">
        <v>5728</v>
      </c>
      <c r="AE974" s="14"/>
      <c r="AF974" s="14"/>
      <c r="AG974" s="14"/>
      <c r="AH974" s="14"/>
      <c r="AI974" s="10" t="n">
        <f aca="false">+H974-I974</f>
        <v>20.43</v>
      </c>
      <c r="AJ974" s="139" t="n">
        <f aca="false">+I974/H974</f>
        <v>0.87901219945517</v>
      </c>
      <c r="AK974" s="140" t="n">
        <f aca="false">IF(AB974&gt;=1,H974-I974,"on going")</f>
        <v>0</v>
      </c>
      <c r="AL974" s="2"/>
      <c r="AM974" s="142"/>
      <c r="AN974" s="142"/>
      <c r="AO974" s="142"/>
      <c r="AP974" s="142"/>
      <c r="AQ974" s="150"/>
      <c r="AR974" s="141"/>
      <c r="AS974" s="142"/>
      <c r="AT974" s="142"/>
      <c r="AU974" s="142"/>
      <c r="AV974" s="141"/>
      <c r="AW974" s="141"/>
      <c r="AX974" s="142"/>
      <c r="AY974" s="11"/>
      <c r="AZ974" s="11"/>
      <c r="BA974" s="11"/>
      <c r="BB974" s="6" t="s">
        <v>703</v>
      </c>
      <c r="BC974" s="19" t="s">
        <v>801</v>
      </c>
      <c r="BD974" s="11" t="s">
        <v>5341</v>
      </c>
    </row>
    <row collapsed="false" customFormat="false" customHeight="false" hidden="false" ht="15" outlineLevel="0" r="975">
      <c r="B975" s="6" t="s">
        <v>51</v>
      </c>
      <c r="C975" s="6" t="e">
        <f aca="false">IF(B975&lt;&gt;B974,VLOOKUP(B975,#REF!!$A$1:$B$21,2)*1000+1,C974+1)</f>
        <v>#REF!</v>
      </c>
      <c r="D975" s="6" t="s">
        <v>250</v>
      </c>
      <c r="E975" s="6" t="s">
        <v>7382</v>
      </c>
      <c r="F975" s="8" t="s">
        <v>7383</v>
      </c>
      <c r="G975" s="17" t="n">
        <v>170.01</v>
      </c>
      <c r="H975" s="17" t="n">
        <v>144.51</v>
      </c>
      <c r="I975" s="17" t="n">
        <v>136.43</v>
      </c>
      <c r="J975" s="138" t="n">
        <v>4972</v>
      </c>
      <c r="K975" s="6" t="s">
        <v>5471</v>
      </c>
      <c r="L975" s="6" t="n">
        <v>1</v>
      </c>
      <c r="M975" s="20"/>
      <c r="N975" s="14"/>
      <c r="O975" s="14"/>
      <c r="P975" s="14" t="n">
        <v>0.36</v>
      </c>
      <c r="Q975" s="14" t="n">
        <v>3</v>
      </c>
      <c r="R975" s="14" t="n">
        <v>4972</v>
      </c>
      <c r="S975" s="14"/>
      <c r="T975" s="14"/>
      <c r="U975" s="14"/>
      <c r="V975" s="14"/>
      <c r="W975" s="14"/>
      <c r="X975" s="14"/>
      <c r="Y975" s="14"/>
      <c r="Z975" s="14"/>
      <c r="AA975" s="14"/>
      <c r="AB975" s="6" t="n">
        <v>0</v>
      </c>
      <c r="AC975" s="6" t="s">
        <v>286</v>
      </c>
      <c r="AD975" s="6" t="s">
        <v>5728</v>
      </c>
      <c r="AE975" s="14"/>
      <c r="AF975" s="14"/>
      <c r="AG975" s="14"/>
      <c r="AH975" s="14"/>
      <c r="AI975" s="10" t="n">
        <f aca="false">+H975-I975</f>
        <v>8.07999999999998</v>
      </c>
      <c r="AJ975" s="139" t="n">
        <f aca="false">+I975/H975</f>
        <v>0.944086914400388</v>
      </c>
      <c r="AK975" s="140" t="n">
        <f aca="false">IF(AB975&gt;=1,H975-I975,"on going")</f>
        <v>0</v>
      </c>
      <c r="AL975" s="2"/>
      <c r="AM975" s="142"/>
      <c r="AN975" s="142"/>
      <c r="AO975" s="142"/>
      <c r="AP975" s="142"/>
      <c r="AQ975" s="150"/>
      <c r="AR975" s="141"/>
      <c r="AS975" s="142"/>
      <c r="AT975" s="142"/>
      <c r="AU975" s="142"/>
      <c r="AV975" s="141"/>
      <c r="AW975" s="141"/>
      <c r="AX975" s="141"/>
      <c r="AY975" s="11"/>
      <c r="AZ975" s="14"/>
      <c r="BA975" s="11"/>
      <c r="BB975" s="6" t="s">
        <v>703</v>
      </c>
      <c r="BC975" s="19" t="s">
        <v>7384</v>
      </c>
      <c r="BD975" s="11" t="s">
        <v>5341</v>
      </c>
    </row>
    <row collapsed="false" customFormat="false" customHeight="false" hidden="false" ht="15" outlineLevel="0" r="976">
      <c r="B976" s="6" t="s">
        <v>51</v>
      </c>
      <c r="C976" s="6" t="e">
        <f aca="false">IF(B976&lt;&gt;B975,VLOOKUP(B976,#REF!!$A$1:$B$21,2)*1000+1,C975+1)</f>
        <v>#REF!</v>
      </c>
      <c r="D976" s="6" t="s">
        <v>250</v>
      </c>
      <c r="E976" s="6" t="s">
        <v>796</v>
      </c>
      <c r="F976" s="8" t="s">
        <v>797</v>
      </c>
      <c r="G976" s="17" t="n">
        <v>169.82</v>
      </c>
      <c r="H976" s="17" t="n">
        <v>144.35</v>
      </c>
      <c r="I976" s="17" t="n">
        <v>140.02</v>
      </c>
      <c r="J976" s="138" t="n">
        <v>5560</v>
      </c>
      <c r="K976" s="6" t="s">
        <v>5471</v>
      </c>
      <c r="L976" s="6" t="n">
        <v>1</v>
      </c>
      <c r="M976" s="20"/>
      <c r="N976" s="14"/>
      <c r="O976" s="14"/>
      <c r="P976" s="14" t="n">
        <v>0.36</v>
      </c>
      <c r="Q976" s="14" t="n">
        <v>2</v>
      </c>
      <c r="R976" s="14" t="n">
        <v>5560</v>
      </c>
      <c r="S976" s="14"/>
      <c r="T976" s="14"/>
      <c r="U976" s="14"/>
      <c r="V976" s="14"/>
      <c r="W976" s="14"/>
      <c r="X976" s="14"/>
      <c r="Y976" s="14"/>
      <c r="Z976" s="14"/>
      <c r="AA976" s="14"/>
      <c r="AB976" s="6" t="n">
        <v>0</v>
      </c>
      <c r="AC976" s="6" t="s">
        <v>286</v>
      </c>
      <c r="AD976" s="6" t="s">
        <v>5728</v>
      </c>
      <c r="AE976" s="14"/>
      <c r="AF976" s="14"/>
      <c r="AG976" s="14"/>
      <c r="AH976" s="14"/>
      <c r="AI976" s="10" t="n">
        <f aca="false">+H976-I976</f>
        <v>4.32999999999998</v>
      </c>
      <c r="AJ976" s="139" t="n">
        <f aca="false">+I976/H976</f>
        <v>0.970003463803256</v>
      </c>
      <c r="AK976" s="140" t="n">
        <f aca="false">IF(AB976&gt;=1,H976-I976,"on going")</f>
        <v>0</v>
      </c>
      <c r="AL976" s="2"/>
      <c r="AM976" s="142"/>
      <c r="AN976" s="142"/>
      <c r="AO976" s="142"/>
      <c r="AP976" s="142"/>
      <c r="AQ976" s="150"/>
      <c r="AR976" s="141"/>
      <c r="AS976" s="142"/>
      <c r="AT976" s="142"/>
      <c r="AU976" s="142"/>
      <c r="AV976" s="153"/>
      <c r="AW976" s="153"/>
      <c r="AX976" s="142"/>
      <c r="AY976" s="11"/>
      <c r="AZ976" s="14"/>
      <c r="BA976" s="11"/>
      <c r="BB976" s="6" t="s">
        <v>703</v>
      </c>
      <c r="BC976" s="19" t="s">
        <v>795</v>
      </c>
      <c r="BD976" s="14" t="s">
        <v>5341</v>
      </c>
    </row>
    <row collapsed="false" customFormat="false" customHeight="false" hidden="false" ht="15" outlineLevel="0" r="977">
      <c r="B977" s="6" t="s">
        <v>51</v>
      </c>
      <c r="C977" s="6" t="e">
        <f aca="false">IF(B977&lt;&gt;B976,VLOOKUP(B977,#REF!!$A$1:$B$21,2)*1000+1,C976+1)</f>
        <v>#REF!</v>
      </c>
      <c r="D977" s="6" t="s">
        <v>250</v>
      </c>
      <c r="E977" s="6" t="s">
        <v>783</v>
      </c>
      <c r="F977" s="8" t="s">
        <v>784</v>
      </c>
      <c r="G977" s="17" t="n">
        <v>188.21</v>
      </c>
      <c r="H977" s="17" t="n">
        <v>159.98</v>
      </c>
      <c r="I977" s="17" t="n">
        <v>79.4</v>
      </c>
      <c r="J977" s="138" t="n">
        <v>8188</v>
      </c>
      <c r="K977" s="6" t="s">
        <v>5471</v>
      </c>
      <c r="L977" s="6" t="n">
        <v>1</v>
      </c>
      <c r="M977" s="20"/>
      <c r="N977" s="14"/>
      <c r="O977" s="14"/>
      <c r="P977" s="14" t="n">
        <v>0.4</v>
      </c>
      <c r="Q977" s="14" t="n">
        <v>2</v>
      </c>
      <c r="R977" s="14" t="n">
        <v>8188</v>
      </c>
      <c r="S977" s="14"/>
      <c r="T977" s="14"/>
      <c r="U977" s="14"/>
      <c r="V977" s="14"/>
      <c r="W977" s="14"/>
      <c r="X977" s="14"/>
      <c r="Y977" s="14"/>
      <c r="Z977" s="14"/>
      <c r="AA977" s="14"/>
      <c r="AB977" s="6" t="n">
        <v>0</v>
      </c>
      <c r="AC977" s="6" t="s">
        <v>286</v>
      </c>
      <c r="AD977" s="6" t="s">
        <v>5728</v>
      </c>
      <c r="AE977" s="14"/>
      <c r="AF977" s="14"/>
      <c r="AG977" s="14"/>
      <c r="AH977" s="14"/>
      <c r="AI977" s="10" t="n">
        <f aca="false">+H977-I977</f>
        <v>80.58</v>
      </c>
      <c r="AJ977" s="139" t="n">
        <f aca="false">+I977/H977</f>
        <v>0.496312039004876</v>
      </c>
      <c r="AK977" s="140" t="n">
        <f aca="false">IF(AB977&gt;=1,H977-I977,"on going")</f>
        <v>0</v>
      </c>
      <c r="AL977" s="2"/>
      <c r="AM977" s="142"/>
      <c r="AN977" s="142"/>
      <c r="AO977" s="142"/>
      <c r="AP977" s="142"/>
      <c r="AQ977" s="150"/>
      <c r="AR977" s="141"/>
      <c r="AS977" s="142"/>
      <c r="AT977" s="142"/>
      <c r="AU977" s="142"/>
      <c r="AV977" s="141"/>
      <c r="AW977" s="141"/>
      <c r="AX977" s="156"/>
      <c r="AY977" s="11"/>
      <c r="AZ977" s="14"/>
      <c r="BA977" s="11"/>
      <c r="BB977" s="6" t="s">
        <v>703</v>
      </c>
      <c r="BC977" s="19" t="s">
        <v>782</v>
      </c>
      <c r="BD977" s="14" t="s">
        <v>7385</v>
      </c>
    </row>
    <row collapsed="false" customFormat="false" customHeight="false" hidden="false" ht="15" outlineLevel="0" r="978">
      <c r="B978" s="6" t="s">
        <v>51</v>
      </c>
      <c r="C978" s="6" t="e">
        <f aca="false">IF(B978&lt;&gt;B977,VLOOKUP(B978,#REF!!$A$1:$B$21,2)*1000+1,C977+1)</f>
        <v>#REF!</v>
      </c>
      <c r="D978" s="6" t="s">
        <v>250</v>
      </c>
      <c r="E978" s="6" t="s">
        <v>799</v>
      </c>
      <c r="F978" s="8" t="s">
        <v>800</v>
      </c>
      <c r="G978" s="17" t="n">
        <v>217.64</v>
      </c>
      <c r="H978" s="17" t="n">
        <v>184.99</v>
      </c>
      <c r="I978" s="17" t="n">
        <v>138.74</v>
      </c>
      <c r="J978" s="138" t="n">
        <v>6842</v>
      </c>
      <c r="K978" s="6" t="s">
        <v>5471</v>
      </c>
      <c r="L978" s="6" t="n">
        <v>1</v>
      </c>
      <c r="M978" s="20"/>
      <c r="N978" s="14"/>
      <c r="O978" s="14"/>
      <c r="P978" s="14" t="n">
        <v>0.46</v>
      </c>
      <c r="Q978" s="14" t="n">
        <v>1</v>
      </c>
      <c r="R978" s="14" t="n">
        <v>6842</v>
      </c>
      <c r="S978" s="14"/>
      <c r="T978" s="14"/>
      <c r="U978" s="14"/>
      <c r="V978" s="14"/>
      <c r="W978" s="14"/>
      <c r="X978" s="14"/>
      <c r="Y978" s="14"/>
      <c r="Z978" s="14"/>
      <c r="AA978" s="14"/>
      <c r="AB978" s="6" t="n">
        <v>0</v>
      </c>
      <c r="AC978" s="6" t="s">
        <v>286</v>
      </c>
      <c r="AD978" s="6" t="s">
        <v>5728</v>
      </c>
      <c r="AE978" s="14"/>
      <c r="AF978" s="14"/>
      <c r="AG978" s="14"/>
      <c r="AH978" s="14"/>
      <c r="AI978" s="10" t="n">
        <f aca="false">+H978-I978</f>
        <v>46.25</v>
      </c>
      <c r="AJ978" s="139" t="n">
        <f aca="false">+I978/H978</f>
        <v>0.749986485755987</v>
      </c>
      <c r="AK978" s="140" t="n">
        <f aca="false">IF(AB978&gt;=1,H978-I978,"on going")</f>
        <v>0</v>
      </c>
      <c r="AL978" s="2"/>
      <c r="AM978" s="142"/>
      <c r="AN978" s="142"/>
      <c r="AO978" s="142"/>
      <c r="AP978" s="142"/>
      <c r="AQ978" s="150"/>
      <c r="AR978" s="141"/>
      <c r="AS978" s="142"/>
      <c r="AT978" s="142"/>
      <c r="AU978" s="142"/>
      <c r="AV978" s="141"/>
      <c r="AW978" s="141"/>
      <c r="AX978" s="141"/>
      <c r="AY978" s="11"/>
      <c r="AZ978" s="14"/>
      <c r="BA978" s="11"/>
      <c r="BB978" s="6" t="s">
        <v>703</v>
      </c>
      <c r="BC978" s="19" t="s">
        <v>798</v>
      </c>
      <c r="BD978" s="14" t="s">
        <v>5341</v>
      </c>
    </row>
    <row collapsed="false" customFormat="false" customHeight="false" hidden="false" ht="15" outlineLevel="0" r="979">
      <c r="B979" s="6" t="s">
        <v>51</v>
      </c>
      <c r="C979" s="6" t="e">
        <f aca="false">IF(B979&lt;&gt;B978,VLOOKUP(B979,#REF!!$A$1:$B$21,2)*1000+1,C978+1)</f>
        <v>#REF!</v>
      </c>
      <c r="D979" s="6" t="s">
        <v>250</v>
      </c>
      <c r="E979" s="6" t="s">
        <v>805</v>
      </c>
      <c r="F979" s="8" t="s">
        <v>806</v>
      </c>
      <c r="G979" s="17" t="n">
        <v>192.48</v>
      </c>
      <c r="H979" s="17" t="n">
        <v>163.61</v>
      </c>
      <c r="I979" s="17" t="n">
        <v>134.16</v>
      </c>
      <c r="J979" s="138" t="n">
        <v>5823</v>
      </c>
      <c r="K979" s="6" t="s">
        <v>5471</v>
      </c>
      <c r="L979" s="6" t="n">
        <v>1</v>
      </c>
      <c r="M979" s="20"/>
      <c r="N979" s="14"/>
      <c r="O979" s="14"/>
      <c r="P979" s="14" t="n">
        <v>0.41</v>
      </c>
      <c r="Q979" s="14" t="n">
        <v>1</v>
      </c>
      <c r="R979" s="14" t="n">
        <v>5823</v>
      </c>
      <c r="S979" s="14"/>
      <c r="T979" s="14"/>
      <c r="U979" s="14"/>
      <c r="V979" s="14"/>
      <c r="W979" s="14"/>
      <c r="X979" s="14"/>
      <c r="Y979" s="14"/>
      <c r="Z979" s="14"/>
      <c r="AA979" s="14"/>
      <c r="AB979" s="6" t="n">
        <v>0</v>
      </c>
      <c r="AC979" s="6" t="s">
        <v>286</v>
      </c>
      <c r="AD979" s="6" t="s">
        <v>5728</v>
      </c>
      <c r="AE979" s="14"/>
      <c r="AF979" s="14"/>
      <c r="AG979" s="14"/>
      <c r="AH979" s="14"/>
      <c r="AI979" s="10" t="n">
        <f aca="false">+H979-I979</f>
        <v>29.45</v>
      </c>
      <c r="AJ979" s="139" t="n">
        <f aca="false">+I979/H979</f>
        <v>0.819998777580832</v>
      </c>
      <c r="AK979" s="140" t="n">
        <f aca="false">IF(AB979&gt;=1,H979-I979,"on going")</f>
        <v>0</v>
      </c>
      <c r="AL979" s="2"/>
      <c r="AM979" s="142"/>
      <c r="AN979" s="142"/>
      <c r="AO979" s="142"/>
      <c r="AP979" s="142"/>
      <c r="AQ979" s="150"/>
      <c r="AR979" s="141"/>
      <c r="AS979" s="142"/>
      <c r="AT979" s="142"/>
      <c r="AU979" s="142"/>
      <c r="AV979" s="141"/>
      <c r="AW979" s="141"/>
      <c r="AX979" s="141"/>
      <c r="AY979" s="11"/>
      <c r="AZ979" s="14"/>
      <c r="BA979" s="11"/>
      <c r="BB979" s="6" t="s">
        <v>703</v>
      </c>
      <c r="BC979" s="19" t="s">
        <v>804</v>
      </c>
      <c r="BD979" s="14" t="s">
        <v>5341</v>
      </c>
    </row>
    <row collapsed="false" customFormat="false" customHeight="false" hidden="false" ht="15" outlineLevel="0" r="980">
      <c r="B980" s="6" t="s">
        <v>51</v>
      </c>
      <c r="C980" s="6" t="e">
        <f aca="false">IF(B980&lt;&gt;B979,VLOOKUP(B980,#REF!!$A$1:$B$21,2)*1000+1,C979+1)</f>
        <v>#REF!</v>
      </c>
      <c r="D980" s="6" t="s">
        <v>250</v>
      </c>
      <c r="E980" s="6" t="s">
        <v>7386</v>
      </c>
      <c r="F980" s="8" t="s">
        <v>7387</v>
      </c>
      <c r="G980" s="17" t="n">
        <v>122.95</v>
      </c>
      <c r="H980" s="17" t="n">
        <v>104.51</v>
      </c>
      <c r="I980" s="17" t="n">
        <v>94.06</v>
      </c>
      <c r="J980" s="138" t="n">
        <v>18377</v>
      </c>
      <c r="K980" s="6" t="s">
        <v>5471</v>
      </c>
      <c r="L980" s="6" t="n">
        <v>1</v>
      </c>
      <c r="M980" s="20"/>
      <c r="N980" s="14"/>
      <c r="O980" s="14"/>
      <c r="P980" s="14" t="n">
        <v>0.26</v>
      </c>
      <c r="Q980" s="14" t="n">
        <v>7</v>
      </c>
      <c r="R980" s="14" t="n">
        <v>18377</v>
      </c>
      <c r="S980" s="14"/>
      <c r="T980" s="14"/>
      <c r="U980" s="14"/>
      <c r="V980" s="14"/>
      <c r="W980" s="14"/>
      <c r="X980" s="14"/>
      <c r="Y980" s="14"/>
      <c r="Z980" s="14"/>
      <c r="AA980" s="14"/>
      <c r="AB980" s="6" t="n">
        <v>1</v>
      </c>
      <c r="AC980" s="6" t="s">
        <v>286</v>
      </c>
      <c r="AD980" s="6" t="s">
        <v>5728</v>
      </c>
      <c r="AE980" s="14"/>
      <c r="AF980" s="14"/>
      <c r="AG980" s="14"/>
      <c r="AH980" s="14"/>
      <c r="AI980" s="10" t="n">
        <f aca="false">+H980-I980</f>
        <v>10.45</v>
      </c>
      <c r="AJ980" s="139" t="n">
        <f aca="false">+I980/H980</f>
        <v>0.900009568462348</v>
      </c>
      <c r="AK980" s="140" t="n">
        <f aca="false">IF(AB980&gt;=1,H980-I980,"on going")</f>
        <v>10.45</v>
      </c>
      <c r="AL980" s="2"/>
      <c r="AM980" s="142"/>
      <c r="AN980" s="142"/>
      <c r="AO980" s="142"/>
      <c r="AP980" s="142"/>
      <c r="AQ980" s="150"/>
      <c r="AR980" s="141"/>
      <c r="AS980" s="142"/>
      <c r="AT980" s="142"/>
      <c r="AU980" s="142"/>
      <c r="AV980" s="141"/>
      <c r="AW980" s="141"/>
      <c r="AX980" s="153"/>
      <c r="AY980" s="11"/>
      <c r="AZ980" s="14"/>
      <c r="BA980" s="11"/>
      <c r="BB980" s="6" t="s">
        <v>703</v>
      </c>
      <c r="BC980" s="19" t="s">
        <v>7388</v>
      </c>
      <c r="BD980" s="14" t="s">
        <v>7389</v>
      </c>
    </row>
    <row collapsed="false" customFormat="false" customHeight="false" hidden="false" ht="15" outlineLevel="0" r="981">
      <c r="B981" s="6" t="s">
        <v>42</v>
      </c>
      <c r="C981" s="6" t="e">
        <f aca="false">IF(B981&lt;&gt;B980,VLOOKUP(B981,#REF!!$A$1:$B$21,2)*1000+1,C980+1)</f>
        <v>#REF!</v>
      </c>
      <c r="D981" s="6" t="s">
        <v>250</v>
      </c>
      <c r="E981" s="6" t="s">
        <v>7390</v>
      </c>
      <c r="F981" s="14" t="s">
        <v>7391</v>
      </c>
      <c r="G981" s="17" t="n">
        <v>135.13</v>
      </c>
      <c r="H981" s="17" t="n">
        <v>115.08</v>
      </c>
      <c r="I981" s="15" t="n">
        <v>115.08</v>
      </c>
      <c r="J981" s="138" t="n">
        <v>611.9</v>
      </c>
      <c r="K981" s="6" t="s">
        <v>5367</v>
      </c>
      <c r="L981" s="6" t="n">
        <v>1</v>
      </c>
      <c r="M981" s="20"/>
      <c r="N981" s="14"/>
      <c r="O981" s="14" t="n">
        <v>28</v>
      </c>
      <c r="P981" s="14" t="n">
        <v>59097</v>
      </c>
      <c r="Q981" s="14"/>
      <c r="R981" s="14"/>
      <c r="S981" s="14"/>
      <c r="T981" s="14"/>
      <c r="U981" s="14"/>
      <c r="V981" s="14"/>
      <c r="W981" s="14"/>
      <c r="X981" s="14"/>
      <c r="Y981" s="14"/>
      <c r="Z981" s="14"/>
      <c r="AA981" s="14"/>
      <c r="AB981" s="6" t="n">
        <v>1</v>
      </c>
      <c r="AC981" s="6" t="s">
        <v>263</v>
      </c>
      <c r="AD981" s="6" t="s">
        <v>5728</v>
      </c>
      <c r="AE981" s="14"/>
      <c r="AF981" s="14"/>
      <c r="AG981" s="14"/>
      <c r="AH981" s="14"/>
      <c r="AI981" s="10" t="n">
        <f aca="false">+H981-I981</f>
        <v>0</v>
      </c>
      <c r="AJ981" s="139" t="n">
        <f aca="false">+I981/H981</f>
        <v>1</v>
      </c>
      <c r="AK981" s="140" t="n">
        <f aca="false">IF(AB981&gt;=1,H981-I981,"on going")</f>
        <v>0</v>
      </c>
      <c r="AL981" s="2"/>
      <c r="AM981" s="142"/>
      <c r="AN981" s="142"/>
      <c r="AO981" s="142"/>
      <c r="AP981" s="141"/>
      <c r="AQ981" s="142"/>
      <c r="AR981" s="142"/>
      <c r="AS981" s="141"/>
      <c r="AT981" s="141"/>
      <c r="AU981" s="142"/>
      <c r="AV981" s="142"/>
      <c r="AW981" s="142"/>
      <c r="AX981" s="141"/>
      <c r="AY981" s="11"/>
      <c r="AZ981" s="14"/>
      <c r="BA981" s="11"/>
      <c r="BB981" s="6" t="s">
        <v>253</v>
      </c>
      <c r="BC981" s="19"/>
      <c r="BD981" s="14"/>
    </row>
    <row collapsed="false" customFormat="false" customHeight="false" hidden="false" ht="15" outlineLevel="0" r="982">
      <c r="B982" s="6" t="s">
        <v>42</v>
      </c>
      <c r="C982" s="6" t="e">
        <f aca="false">IF(B982&lt;&gt;B981,VLOOKUP(B982,#REF!!$A$1:$B$21,2)*1000+1,C981+1)</f>
        <v>#REF!</v>
      </c>
      <c r="D982" s="6" t="s">
        <v>250</v>
      </c>
      <c r="E982" s="6" t="s">
        <v>261</v>
      </c>
      <c r="F982" s="14" t="s">
        <v>262</v>
      </c>
      <c r="G982" s="17" t="n">
        <v>284.46</v>
      </c>
      <c r="H982" s="17" t="n">
        <v>242.23</v>
      </c>
      <c r="I982" s="15" t="n">
        <v>0</v>
      </c>
      <c r="J982" s="138" t="n">
        <v>2290.57</v>
      </c>
      <c r="K982" s="6" t="s">
        <v>6078</v>
      </c>
      <c r="L982" s="6" t="n">
        <v>1</v>
      </c>
      <c r="M982" s="20"/>
      <c r="N982" s="14"/>
      <c r="O982" s="14" t="n">
        <v>99</v>
      </c>
      <c r="P982" s="14" t="n">
        <v>124404</v>
      </c>
      <c r="Q982" s="14"/>
      <c r="R982" s="14"/>
      <c r="S982" s="14"/>
      <c r="T982" s="14"/>
      <c r="U982" s="14"/>
      <c r="V982" s="14"/>
      <c r="W982" s="14"/>
      <c r="X982" s="14"/>
      <c r="Y982" s="14"/>
      <c r="Z982" s="14"/>
      <c r="AA982" s="14"/>
      <c r="AB982" s="6" t="n">
        <v>0</v>
      </c>
      <c r="AC982" s="6" t="s">
        <v>263</v>
      </c>
      <c r="AD982" s="6" t="s">
        <v>5728</v>
      </c>
      <c r="AE982" s="14"/>
      <c r="AF982" s="14"/>
      <c r="AG982" s="14"/>
      <c r="AH982" s="14"/>
      <c r="AI982" s="10" t="n">
        <f aca="false">+H982-I982</f>
        <v>242.23</v>
      </c>
      <c r="AJ982" s="139" t="n">
        <f aca="false">+I982/H982</f>
        <v>0</v>
      </c>
      <c r="AK982" s="140" t="n">
        <f aca="false">IF(AB982&gt;=1,H982-I982,"on going")</f>
        <v>0</v>
      </c>
      <c r="AL982" s="2"/>
      <c r="AM982" s="142"/>
      <c r="AN982" s="142"/>
      <c r="AO982" s="142"/>
      <c r="AP982" s="141"/>
      <c r="AQ982" s="142"/>
      <c r="AR982" s="142"/>
      <c r="AS982" s="141"/>
      <c r="AT982" s="141"/>
      <c r="AU982" s="142"/>
      <c r="AV982" s="142"/>
      <c r="AW982" s="142"/>
      <c r="AX982" s="141"/>
      <c r="AY982" s="11"/>
      <c r="AZ982" s="14"/>
      <c r="BA982" s="11"/>
      <c r="BB982" s="6" t="s">
        <v>253</v>
      </c>
      <c r="BC982" s="19"/>
      <c r="BD982" s="14"/>
    </row>
    <row collapsed="false" customFormat="false" customHeight="false" hidden="false" ht="15" outlineLevel="0" r="983">
      <c r="B983" s="6" t="s">
        <v>70</v>
      </c>
      <c r="C983" s="6" t="e">
        <f aca="false">IF(B983&lt;&gt;B982,VLOOKUP(B983,#REF!!$A$1:$B$21,2)*1000+1,C982+1)</f>
        <v>#REF!</v>
      </c>
      <c r="D983" s="6" t="s">
        <v>250</v>
      </c>
      <c r="E983" s="6" t="s">
        <v>7392</v>
      </c>
      <c r="F983" s="14" t="s">
        <v>7393</v>
      </c>
      <c r="G983" s="17" t="n">
        <v>435.7</v>
      </c>
      <c r="H983" s="17" t="n">
        <v>375.24</v>
      </c>
      <c r="I983" s="15" t="n">
        <v>371.49</v>
      </c>
      <c r="J983" s="138" t="n">
        <v>9057.87</v>
      </c>
      <c r="K983" s="6" t="s">
        <v>6078</v>
      </c>
      <c r="L983" s="6" t="n">
        <v>1</v>
      </c>
      <c r="M983" s="20"/>
      <c r="N983" s="14"/>
      <c r="O983" s="14" t="n">
        <v>377</v>
      </c>
      <c r="P983" s="14" t="n">
        <v>127031</v>
      </c>
      <c r="Q983" s="14"/>
      <c r="R983" s="14"/>
      <c r="S983" s="14"/>
      <c r="T983" s="14"/>
      <c r="U983" s="14"/>
      <c r="V983" s="14"/>
      <c r="W983" s="14"/>
      <c r="X983" s="14"/>
      <c r="Y983" s="14"/>
      <c r="Z983" s="14"/>
      <c r="AA983" s="14"/>
      <c r="AB983" s="6" t="n">
        <v>0</v>
      </c>
      <c r="AC983" s="6" t="s">
        <v>263</v>
      </c>
      <c r="AD983" s="6" t="s">
        <v>5728</v>
      </c>
      <c r="AE983" s="14"/>
      <c r="AF983" s="14"/>
      <c r="AG983" s="14"/>
      <c r="AH983" s="14"/>
      <c r="AI983" s="10" t="n">
        <f aca="false">+H983-I983</f>
        <v>3.75</v>
      </c>
      <c r="AJ983" s="139" t="n">
        <f aca="false">+I983/H983</f>
        <v>0.99000639590662</v>
      </c>
      <c r="AK983" s="140" t="n">
        <f aca="false">IF(AB983&gt;=1,H983-I983,"on going")</f>
        <v>0</v>
      </c>
      <c r="AL983" s="2"/>
      <c r="AM983" s="142"/>
      <c r="AN983" s="142"/>
      <c r="AO983" s="142"/>
      <c r="AP983" s="141"/>
      <c r="AQ983" s="141"/>
      <c r="AR983" s="141"/>
      <c r="AS983" s="142"/>
      <c r="AT983" s="142"/>
      <c r="AU983" s="141"/>
      <c r="AV983" s="142"/>
      <c r="AW983" s="142"/>
      <c r="AX983" s="142"/>
      <c r="AY983" s="11"/>
      <c r="AZ983" s="14"/>
      <c r="BA983" s="11"/>
      <c r="BB983" s="6" t="s">
        <v>253</v>
      </c>
      <c r="BC983" s="19"/>
      <c r="BD983" s="14"/>
    </row>
    <row collapsed="false" customFormat="false" customHeight="false" hidden="false" ht="15" outlineLevel="0" r="984">
      <c r="B984" s="6" t="s">
        <v>33</v>
      </c>
      <c r="C984" s="6" t="e">
        <f aca="false">IF(B984&lt;&gt;B983,VLOOKUP(B984,#REF!!$A$1:$B$21,2)*1000+1,C983+1)</f>
        <v>#REF!</v>
      </c>
      <c r="D984" s="6" t="s">
        <v>250</v>
      </c>
      <c r="E984" s="6" t="s">
        <v>7394</v>
      </c>
      <c r="F984" s="14" t="s">
        <v>7395</v>
      </c>
      <c r="G984" s="17" t="n">
        <v>420.48</v>
      </c>
      <c r="H984" s="17" t="n">
        <v>363.14</v>
      </c>
      <c r="I984" s="15" t="n">
        <v>0</v>
      </c>
      <c r="J984" s="138" t="n">
        <v>2008.5</v>
      </c>
      <c r="K984" s="6" t="s">
        <v>6078</v>
      </c>
      <c r="L984" s="6" t="n">
        <v>1</v>
      </c>
      <c r="M984" s="20"/>
      <c r="N984" s="14"/>
      <c r="O984" s="14" t="n">
        <v>90</v>
      </c>
      <c r="P984" s="14" t="n">
        <v>183890</v>
      </c>
      <c r="Q984" s="14"/>
      <c r="R984" s="14"/>
      <c r="S984" s="14"/>
      <c r="T984" s="14"/>
      <c r="U984" s="14"/>
      <c r="V984" s="14"/>
      <c r="W984" s="14"/>
      <c r="X984" s="14"/>
      <c r="Y984" s="14"/>
      <c r="Z984" s="14"/>
      <c r="AA984" s="14"/>
      <c r="AB984" s="6" t="n">
        <v>0</v>
      </c>
      <c r="AC984" s="6" t="s">
        <v>263</v>
      </c>
      <c r="AD984" s="6" t="s">
        <v>5728</v>
      </c>
      <c r="AE984" s="14"/>
      <c r="AF984" s="14"/>
      <c r="AG984" s="14"/>
      <c r="AH984" s="14"/>
      <c r="AI984" s="10" t="n">
        <f aca="false">+H984-I984</f>
        <v>363.14</v>
      </c>
      <c r="AJ984" s="139" t="n">
        <f aca="false">+I984/H984</f>
        <v>0</v>
      </c>
      <c r="AK984" s="140" t="n">
        <f aca="false">IF(AB984&gt;=1,H984-I984,"on going")</f>
        <v>0</v>
      </c>
      <c r="AL984" s="2"/>
      <c r="AM984" s="142"/>
      <c r="AN984" s="142"/>
      <c r="AO984" s="142"/>
      <c r="AP984" s="150"/>
      <c r="AQ984" s="150"/>
      <c r="AR984" s="150"/>
      <c r="AS984" s="141"/>
      <c r="AT984" s="141"/>
      <c r="AU984" s="141"/>
      <c r="AV984" s="142"/>
      <c r="AW984" s="142"/>
      <c r="AX984" s="141"/>
      <c r="AY984" s="11"/>
      <c r="AZ984" s="14"/>
      <c r="BA984" s="11"/>
      <c r="BB984" s="6" t="s">
        <v>253</v>
      </c>
      <c r="BC984" s="19"/>
      <c r="BD984" s="14"/>
    </row>
    <row collapsed="false" customFormat="false" customHeight="false" hidden="false" ht="15" outlineLevel="0" r="985">
      <c r="B985" s="6" t="s">
        <v>85</v>
      </c>
      <c r="C985" s="6" t="e">
        <f aca="false">IF(B985&lt;&gt;B984,VLOOKUP(B985,#REF!!$A$1:$B$21,2)*1000+1,C984+1)</f>
        <v>#REF!</v>
      </c>
      <c r="D985" s="6" t="s">
        <v>250</v>
      </c>
      <c r="E985" s="6" t="s">
        <v>7396</v>
      </c>
      <c r="F985" s="14" t="s">
        <v>7397</v>
      </c>
      <c r="G985" s="17" t="n">
        <v>225.79</v>
      </c>
      <c r="H985" s="17" t="n">
        <v>191.76</v>
      </c>
      <c r="I985" s="15" t="n">
        <v>154.67</v>
      </c>
      <c r="J985" s="138" t="n">
        <v>2301.9</v>
      </c>
      <c r="K985" s="6" t="s">
        <v>6078</v>
      </c>
      <c r="L985" s="6" t="n">
        <v>1</v>
      </c>
      <c r="M985" s="20"/>
      <c r="N985" s="14"/>
      <c r="O985" s="14" t="n">
        <v>98</v>
      </c>
      <c r="P985" s="14" t="n">
        <v>65830</v>
      </c>
      <c r="Q985" s="14"/>
      <c r="R985" s="14"/>
      <c r="S985" s="14"/>
      <c r="T985" s="14"/>
      <c r="U985" s="14"/>
      <c r="V985" s="14"/>
      <c r="W985" s="14"/>
      <c r="X985" s="14"/>
      <c r="Y985" s="14"/>
      <c r="Z985" s="14"/>
      <c r="AA985" s="14"/>
      <c r="AB985" s="6" t="n">
        <v>1</v>
      </c>
      <c r="AC985" s="6" t="s">
        <v>263</v>
      </c>
      <c r="AD985" s="6" t="s">
        <v>5728</v>
      </c>
      <c r="AE985" s="14"/>
      <c r="AF985" s="14"/>
      <c r="AG985" s="14"/>
      <c r="AH985" s="14"/>
      <c r="AI985" s="10" t="n">
        <f aca="false">+H985-I985</f>
        <v>37.09</v>
      </c>
      <c r="AJ985" s="139" t="n">
        <f aca="false">+I985/H985</f>
        <v>0.806581143095536</v>
      </c>
      <c r="AK985" s="140" t="n">
        <f aca="false">IF(AB985&gt;=1,H985-I985,"on going")</f>
        <v>37.09</v>
      </c>
      <c r="AL985" s="2"/>
      <c r="AM985" s="142"/>
      <c r="AN985" s="142"/>
      <c r="AO985" s="142"/>
      <c r="AP985" s="141"/>
      <c r="AQ985" s="141"/>
      <c r="AR985" s="142"/>
      <c r="AS985" s="141"/>
      <c r="AT985" s="141"/>
      <c r="AU985" s="141"/>
      <c r="AV985" s="142"/>
      <c r="AW985" s="142"/>
      <c r="AX985" s="142"/>
      <c r="AY985" s="11"/>
      <c r="AZ985" s="14"/>
      <c r="BA985" s="11"/>
      <c r="BB985" s="6" t="s">
        <v>253</v>
      </c>
      <c r="BC985" s="19"/>
      <c r="BD985" s="14"/>
    </row>
    <row collapsed="false" customFormat="false" customHeight="false" hidden="false" ht="15" outlineLevel="0" r="986">
      <c r="B986" s="6" t="s">
        <v>48</v>
      </c>
      <c r="C986" s="6" t="e">
        <f aca="false">IF(B986&lt;&gt;B985,VLOOKUP(B986,#REF!!$A$1:$B$21,2)*1000+1,C985+1)</f>
        <v>#REF!</v>
      </c>
      <c r="D986" s="6" t="s">
        <v>250</v>
      </c>
      <c r="E986" s="6" t="s">
        <v>7398</v>
      </c>
      <c r="F986" s="14" t="s">
        <v>7399</v>
      </c>
      <c r="G986" s="17" t="n">
        <v>78.01</v>
      </c>
      <c r="H986" s="17" t="n">
        <v>69.5</v>
      </c>
      <c r="I986" s="15" t="n">
        <v>0</v>
      </c>
      <c r="J986" s="138" t="n">
        <v>174.02</v>
      </c>
      <c r="K986" s="6" t="s">
        <v>5367</v>
      </c>
      <c r="L986" s="6" t="n">
        <v>1</v>
      </c>
      <c r="M986" s="20"/>
      <c r="N986" s="14"/>
      <c r="O986" s="14" t="n">
        <v>9</v>
      </c>
      <c r="P986" s="14" t="n">
        <v>20655</v>
      </c>
      <c r="Q986" s="14"/>
      <c r="R986" s="14"/>
      <c r="S986" s="14"/>
      <c r="T986" s="14"/>
      <c r="U986" s="14"/>
      <c r="V986" s="14"/>
      <c r="W986" s="14"/>
      <c r="X986" s="14"/>
      <c r="Y986" s="14"/>
      <c r="Z986" s="14"/>
      <c r="AA986" s="14"/>
      <c r="AB986" s="6" t="n">
        <v>0</v>
      </c>
      <c r="AC986" s="6" t="s">
        <v>263</v>
      </c>
      <c r="AD986" s="6" t="s">
        <v>5728</v>
      </c>
      <c r="AE986" s="14"/>
      <c r="AF986" s="14"/>
      <c r="AG986" s="14"/>
      <c r="AH986" s="14"/>
      <c r="AI986" s="10" t="n">
        <f aca="false">+H986-I986</f>
        <v>69.5</v>
      </c>
      <c r="AJ986" s="139" t="n">
        <f aca="false">+I986/H986</f>
        <v>0</v>
      </c>
      <c r="AK986" s="140" t="n">
        <f aca="false">IF(AB986&gt;=1,H986-I986,"on going")</f>
        <v>0</v>
      </c>
      <c r="AL986" s="2"/>
      <c r="AM986" s="142"/>
      <c r="AN986" s="142"/>
      <c r="AO986" s="142"/>
      <c r="AP986" s="150"/>
      <c r="AQ986" s="150"/>
      <c r="AR986" s="150"/>
      <c r="AS986" s="141"/>
      <c r="AT986" s="141"/>
      <c r="AU986" s="142"/>
      <c r="AV986" s="141"/>
      <c r="AW986" s="141"/>
      <c r="AX986" s="141"/>
      <c r="AY986" s="11"/>
      <c r="AZ986" s="14"/>
      <c r="BA986" s="11"/>
      <c r="BB986" s="6" t="s">
        <v>253</v>
      </c>
      <c r="BC986" s="19"/>
      <c r="BD986" s="14"/>
    </row>
    <row collapsed="false" customFormat="false" customHeight="false" hidden="false" ht="15" outlineLevel="0" r="987">
      <c r="B987" s="6" t="s">
        <v>85</v>
      </c>
      <c r="C987" s="6" t="e">
        <f aca="false">IF(B987&lt;&gt;B986,VLOOKUP(B987,#REF!!$A$1:$B$21,2)*1000+1,C986+1)</f>
        <v>#REF!</v>
      </c>
      <c r="D987" s="6" t="s">
        <v>250</v>
      </c>
      <c r="E987" s="6" t="s">
        <v>7400</v>
      </c>
      <c r="F987" s="14" t="s">
        <v>7401</v>
      </c>
      <c r="G987" s="17" t="n">
        <v>12.95</v>
      </c>
      <c r="H987" s="17" t="n">
        <v>11.18</v>
      </c>
      <c r="I987" s="15" t="n">
        <v>0</v>
      </c>
      <c r="J987" s="138" t="n">
        <v>47.35</v>
      </c>
      <c r="K987" s="6" t="s">
        <v>5367</v>
      </c>
      <c r="L987" s="143" t="s">
        <v>5398</v>
      </c>
      <c r="M987" s="20"/>
      <c r="N987" s="14"/>
      <c r="O987" s="14" t="n">
        <v>2</v>
      </c>
      <c r="P987" s="14" t="n">
        <v>5663</v>
      </c>
      <c r="Q987" s="14"/>
      <c r="R987" s="14"/>
      <c r="S987" s="14"/>
      <c r="T987" s="14"/>
      <c r="U987" s="14"/>
      <c r="V987" s="14"/>
      <c r="W987" s="14"/>
      <c r="X987" s="14"/>
      <c r="Y987" s="14"/>
      <c r="Z987" s="14"/>
      <c r="AA987" s="14"/>
      <c r="AB987" s="6" t="n">
        <v>0</v>
      </c>
      <c r="AC987" s="6" t="s">
        <v>263</v>
      </c>
      <c r="AD987" s="6" t="s">
        <v>5728</v>
      </c>
      <c r="AE987" s="14"/>
      <c r="AF987" s="14"/>
      <c r="AG987" s="14"/>
      <c r="AH987" s="14"/>
      <c r="AI987" s="10" t="n">
        <f aca="false">+H987-I987</f>
        <v>11.18</v>
      </c>
      <c r="AJ987" s="139" t="n">
        <f aca="false">+I987/H987</f>
        <v>0</v>
      </c>
      <c r="AK987" s="140" t="n">
        <f aca="false">IF(AB987&gt;=1,H987-I987,"on going")</f>
        <v>0</v>
      </c>
      <c r="AL987" s="2"/>
      <c r="AM987" s="142"/>
      <c r="AN987" s="142"/>
      <c r="AO987" s="142"/>
      <c r="AP987" s="141"/>
      <c r="AQ987" s="141"/>
      <c r="AR987" s="142"/>
      <c r="AS987" s="141"/>
      <c r="AT987" s="141"/>
      <c r="AU987" s="141"/>
      <c r="AV987" s="142"/>
      <c r="AW987" s="142"/>
      <c r="AX987" s="142"/>
      <c r="AY987" s="11"/>
      <c r="AZ987" s="14"/>
      <c r="BA987" s="11"/>
      <c r="BB987" s="6" t="s">
        <v>253</v>
      </c>
      <c r="BC987" s="19"/>
      <c r="BD987" s="14"/>
    </row>
    <row collapsed="false" customFormat="false" customHeight="false" hidden="false" ht="15" outlineLevel="0" r="988">
      <c r="B988" s="6" t="s">
        <v>85</v>
      </c>
      <c r="C988" s="6" t="e">
        <f aca="false">IF(B988&lt;&gt;B987,VLOOKUP(B988,#REF!!$A$1:$B$21,2)*1000+1,C987+1)</f>
        <v>#REF!</v>
      </c>
      <c r="D988" s="6" t="s">
        <v>250</v>
      </c>
      <c r="E988" s="6" t="s">
        <v>7402</v>
      </c>
      <c r="F988" s="14" t="s">
        <v>7403</v>
      </c>
      <c r="G988" s="17" t="n">
        <v>40.31</v>
      </c>
      <c r="H988" s="17" t="n">
        <v>33.76</v>
      </c>
      <c r="I988" s="15" t="n">
        <v>31.49</v>
      </c>
      <c r="J988" s="138" t="n">
        <v>435.45</v>
      </c>
      <c r="K988" s="6" t="s">
        <v>5367</v>
      </c>
      <c r="L988" s="6" t="n">
        <v>1</v>
      </c>
      <c r="M988" s="20"/>
      <c r="N988" s="14"/>
      <c r="O988" s="14" t="n">
        <v>19</v>
      </c>
      <c r="P988" s="14" t="n">
        <v>17629</v>
      </c>
      <c r="Q988" s="14"/>
      <c r="R988" s="14"/>
      <c r="S988" s="14"/>
      <c r="T988" s="14"/>
      <c r="U988" s="14"/>
      <c r="V988" s="14"/>
      <c r="W988" s="14"/>
      <c r="X988" s="14"/>
      <c r="Y988" s="14"/>
      <c r="Z988" s="14"/>
      <c r="AA988" s="14"/>
      <c r="AB988" s="6" t="n">
        <v>1</v>
      </c>
      <c r="AC988" s="6" t="s">
        <v>263</v>
      </c>
      <c r="AD988" s="6" t="s">
        <v>5728</v>
      </c>
      <c r="AE988" s="14"/>
      <c r="AF988" s="14"/>
      <c r="AG988" s="14"/>
      <c r="AH988" s="14"/>
      <c r="AI988" s="10" t="n">
        <f aca="false">+H988-I988</f>
        <v>2.27</v>
      </c>
      <c r="AJ988" s="139" t="n">
        <f aca="false">+I988/H988</f>
        <v>0.932760663507109</v>
      </c>
      <c r="AK988" s="140" t="n">
        <f aca="false">IF(AB988&gt;=1,H988-I988,"on going")</f>
        <v>2.27</v>
      </c>
      <c r="AL988" s="2"/>
      <c r="AM988" s="142"/>
      <c r="AN988" s="142"/>
      <c r="AO988" s="142"/>
      <c r="AP988" s="141"/>
      <c r="AQ988" s="141"/>
      <c r="AR988" s="141"/>
      <c r="AS988" s="141"/>
      <c r="AT988" s="141"/>
      <c r="AU988" s="141"/>
      <c r="AV988" s="142"/>
      <c r="AW988" s="142"/>
      <c r="AX988" s="142"/>
      <c r="AY988" s="11"/>
      <c r="AZ988" s="14"/>
      <c r="BA988" s="11"/>
      <c r="BB988" s="6" t="s">
        <v>253</v>
      </c>
      <c r="BC988" s="19"/>
      <c r="BD988" s="14"/>
    </row>
    <row collapsed="false" customFormat="false" customHeight="false" hidden="false" ht="15" outlineLevel="0" r="989">
      <c r="B989" s="6" t="s">
        <v>82</v>
      </c>
      <c r="C989" s="6" t="e">
        <f aca="false">IF(B989&lt;&gt;B988,VLOOKUP(B989,#REF!!$A$1:$B$21,2)*1000+1,C988+1)</f>
        <v>#REF!</v>
      </c>
      <c r="D989" s="6" t="s">
        <v>250</v>
      </c>
      <c r="E989" s="6" t="s">
        <v>424</v>
      </c>
      <c r="F989" s="14" t="s">
        <v>425</v>
      </c>
      <c r="G989" s="17" t="n">
        <v>268.82</v>
      </c>
      <c r="H989" s="17" t="n">
        <v>244.73</v>
      </c>
      <c r="I989" s="15" t="n">
        <v>195.78</v>
      </c>
      <c r="J989" s="138" t="n">
        <v>373.53</v>
      </c>
      <c r="K989" s="6" t="s">
        <v>5367</v>
      </c>
      <c r="L989" s="6" t="n">
        <v>1</v>
      </c>
      <c r="M989" s="20"/>
      <c r="N989" s="14"/>
      <c r="O989" s="14" t="n">
        <v>21</v>
      </c>
      <c r="P989" s="14" t="n">
        <v>44752</v>
      </c>
      <c r="Q989" s="14"/>
      <c r="R989" s="14"/>
      <c r="S989" s="14"/>
      <c r="T989" s="14"/>
      <c r="U989" s="14"/>
      <c r="V989" s="14"/>
      <c r="W989" s="14"/>
      <c r="X989" s="14"/>
      <c r="Y989" s="14"/>
      <c r="Z989" s="14"/>
      <c r="AA989" s="14"/>
      <c r="AB989" s="6" t="n">
        <v>0</v>
      </c>
      <c r="AC989" s="6" t="s">
        <v>263</v>
      </c>
      <c r="AD989" s="6" t="s">
        <v>5728</v>
      </c>
      <c r="AE989" s="14"/>
      <c r="AF989" s="14"/>
      <c r="AG989" s="14"/>
      <c r="AH989" s="14"/>
      <c r="AI989" s="10" t="n">
        <f aca="false">+H989-I989</f>
        <v>48.95</v>
      </c>
      <c r="AJ989" s="139" t="n">
        <f aca="false">+I989/H989</f>
        <v>0.799983655457034</v>
      </c>
      <c r="AK989" s="140" t="n">
        <f aca="false">IF(AB989&gt;=1,H989-I989,"on going")</f>
        <v>0</v>
      </c>
      <c r="AL989" s="2"/>
      <c r="AM989" s="142"/>
      <c r="AN989" s="142"/>
      <c r="AO989" s="142"/>
      <c r="AP989" s="142"/>
      <c r="AQ989" s="141"/>
      <c r="AR989" s="141"/>
      <c r="AS989" s="142"/>
      <c r="AT989" s="142"/>
      <c r="AU989" s="150"/>
      <c r="AV989" s="141"/>
      <c r="AW989" s="141"/>
      <c r="AX989" s="141"/>
      <c r="AY989" s="11"/>
      <c r="AZ989" s="14"/>
      <c r="BA989" s="11"/>
      <c r="BB989" s="6" t="s">
        <v>253</v>
      </c>
      <c r="BC989" s="19"/>
      <c r="BD989" s="14"/>
    </row>
    <row collapsed="false" customFormat="false" customHeight="false" hidden="false" ht="15" outlineLevel="0" r="990">
      <c r="B990" s="6" t="s">
        <v>48</v>
      </c>
      <c r="C990" s="6" t="e">
        <f aca="false">IF(B990&lt;&gt;B989,VLOOKUP(B990,#REF!!$A$1:$B$21,2)*1000+1,C989+1)</f>
        <v>#REF!</v>
      </c>
      <c r="D990" s="6" t="s">
        <v>250</v>
      </c>
      <c r="E990" s="6" t="s">
        <v>7404</v>
      </c>
      <c r="F990" s="14" t="s">
        <v>7405</v>
      </c>
      <c r="G990" s="17" t="n">
        <v>723.97</v>
      </c>
      <c r="H990" s="17" t="n">
        <v>649.33</v>
      </c>
      <c r="I990" s="15" t="n">
        <v>0</v>
      </c>
      <c r="J990" s="138" t="n">
        <v>1231.49</v>
      </c>
      <c r="K990" s="6" t="s">
        <v>5367</v>
      </c>
      <c r="L990" s="143" t="s">
        <v>5398</v>
      </c>
      <c r="M990" s="20"/>
      <c r="N990" s="14"/>
      <c r="O990" s="14" t="n">
        <v>65</v>
      </c>
      <c r="P990" s="14" t="n">
        <v>155083</v>
      </c>
      <c r="Q990" s="14"/>
      <c r="R990" s="14"/>
      <c r="S990" s="14"/>
      <c r="T990" s="14"/>
      <c r="U990" s="14"/>
      <c r="V990" s="14"/>
      <c r="W990" s="14"/>
      <c r="X990" s="14"/>
      <c r="Y990" s="14"/>
      <c r="Z990" s="14"/>
      <c r="AA990" s="14"/>
      <c r="AB990" s="6" t="n">
        <v>0</v>
      </c>
      <c r="AC990" s="6" t="s">
        <v>263</v>
      </c>
      <c r="AD990" s="6" t="s">
        <v>5728</v>
      </c>
      <c r="AE990" s="14"/>
      <c r="AF990" s="14"/>
      <c r="AG990" s="14"/>
      <c r="AH990" s="14"/>
      <c r="AI990" s="10" t="n">
        <f aca="false">+H990-I990</f>
        <v>649.33</v>
      </c>
      <c r="AJ990" s="139" t="n">
        <f aca="false">+I990/H990</f>
        <v>0</v>
      </c>
      <c r="AK990" s="140" t="n">
        <f aca="false">IF(AB990&gt;=1,H990-I990,"on going")</f>
        <v>0</v>
      </c>
      <c r="AL990" s="2"/>
      <c r="AM990" s="142"/>
      <c r="AN990" s="142"/>
      <c r="AO990" s="142"/>
      <c r="AP990" s="150"/>
      <c r="AQ990" s="150"/>
      <c r="AR990" s="150"/>
      <c r="AS990" s="141"/>
      <c r="AT990" s="141"/>
      <c r="AU990" s="142"/>
      <c r="AV990" s="141"/>
      <c r="AW990" s="141"/>
      <c r="AX990" s="141"/>
      <c r="AY990" s="11"/>
      <c r="AZ990" s="14"/>
      <c r="BA990" s="11"/>
      <c r="BB990" s="6" t="s">
        <v>253</v>
      </c>
      <c r="BC990" s="19"/>
      <c r="BD990" s="14"/>
    </row>
    <row collapsed="false" customFormat="false" customHeight="false" hidden="false" ht="15" outlineLevel="0" r="991">
      <c r="B991" s="6" t="s">
        <v>48</v>
      </c>
      <c r="C991" s="6" t="e">
        <f aca="false">IF(B991&lt;&gt;B990,VLOOKUP(B991,#REF!!$A$1:$B$21,2)*1000+1,C990+1)</f>
        <v>#REF!</v>
      </c>
      <c r="D991" s="6" t="s">
        <v>250</v>
      </c>
      <c r="E991" s="6" t="s">
        <v>7406</v>
      </c>
      <c r="F991" s="14" t="s">
        <v>7407</v>
      </c>
      <c r="G991" s="17" t="n">
        <v>337.11</v>
      </c>
      <c r="H991" s="17" t="n">
        <v>300.3</v>
      </c>
      <c r="I991" s="15" t="n">
        <v>248.18</v>
      </c>
      <c r="J991" s="138" t="n">
        <v>945.37</v>
      </c>
      <c r="K991" s="6" t="s">
        <v>5367</v>
      </c>
      <c r="L991" s="6" t="n">
        <v>1</v>
      </c>
      <c r="M991" s="20"/>
      <c r="N991" s="14"/>
      <c r="O991" s="14" t="n">
        <v>45</v>
      </c>
      <c r="P991" s="14" t="n">
        <v>96030</v>
      </c>
      <c r="Q991" s="14"/>
      <c r="R991" s="14"/>
      <c r="S991" s="14"/>
      <c r="T991" s="14"/>
      <c r="U991" s="14"/>
      <c r="V991" s="14"/>
      <c r="W991" s="14"/>
      <c r="X991" s="14"/>
      <c r="Y991" s="14"/>
      <c r="Z991" s="14"/>
      <c r="AA991" s="14"/>
      <c r="AB991" s="6" t="n">
        <v>1</v>
      </c>
      <c r="AC991" s="6" t="s">
        <v>263</v>
      </c>
      <c r="AD991" s="6" t="s">
        <v>5728</v>
      </c>
      <c r="AE991" s="14"/>
      <c r="AF991" s="14"/>
      <c r="AG991" s="14"/>
      <c r="AH991" s="14"/>
      <c r="AI991" s="10" t="n">
        <f aca="false">+H991-I991</f>
        <v>52.12</v>
      </c>
      <c r="AJ991" s="139" t="n">
        <f aca="false">+I991/H991</f>
        <v>0.826440226440226</v>
      </c>
      <c r="AK991" s="140" t="n">
        <f aca="false">IF(AB991&gt;=1,H991-I991,"on going")</f>
        <v>52.12</v>
      </c>
      <c r="AL991" s="2"/>
      <c r="AM991" s="142"/>
      <c r="AN991" s="142"/>
      <c r="AO991" s="142"/>
      <c r="AP991" s="150"/>
      <c r="AQ991" s="150"/>
      <c r="AR991" s="150"/>
      <c r="AS991" s="141"/>
      <c r="AT991" s="141"/>
      <c r="AU991" s="142"/>
      <c r="AV991" s="141"/>
      <c r="AW991" s="141"/>
      <c r="AX991" s="142"/>
      <c r="AY991" s="11"/>
      <c r="AZ991" s="14"/>
      <c r="BA991" s="11"/>
      <c r="BB991" s="6" t="s">
        <v>253</v>
      </c>
      <c r="BC991" s="19"/>
      <c r="BD991" s="14"/>
    </row>
    <row collapsed="false" customFormat="false" customHeight="false" hidden="false" ht="15" outlineLevel="0" r="992">
      <c r="B992" s="6" t="s">
        <v>48</v>
      </c>
      <c r="C992" s="6" t="e">
        <f aca="false">IF(B992&lt;&gt;B991,VLOOKUP(B992,#REF!!$A$1:$B$21,2)*1000+1,C991+1)</f>
        <v>#REF!</v>
      </c>
      <c r="D992" s="6" t="s">
        <v>250</v>
      </c>
      <c r="E992" s="6" t="s">
        <v>7408</v>
      </c>
      <c r="F992" s="14" t="s">
        <v>7409</v>
      </c>
      <c r="G992" s="17" t="n">
        <v>27.41</v>
      </c>
      <c r="H992" s="17" t="n">
        <v>22.54</v>
      </c>
      <c r="I992" s="15" t="n">
        <v>0</v>
      </c>
      <c r="J992" s="138" t="n">
        <v>465.8</v>
      </c>
      <c r="K992" s="6" t="s">
        <v>5367</v>
      </c>
      <c r="L992" s="6" t="n">
        <v>1</v>
      </c>
      <c r="M992" s="20"/>
      <c r="N992" s="14"/>
      <c r="O992" s="14" t="n">
        <v>19</v>
      </c>
      <c r="P992" s="14" t="n">
        <v>11987</v>
      </c>
      <c r="Q992" s="14"/>
      <c r="R992" s="14"/>
      <c r="S992" s="14"/>
      <c r="T992" s="14"/>
      <c r="U992" s="14"/>
      <c r="V992" s="14"/>
      <c r="W992" s="14"/>
      <c r="X992" s="14"/>
      <c r="Y992" s="14"/>
      <c r="Z992" s="14"/>
      <c r="AA992" s="14"/>
      <c r="AB992" s="6" t="n">
        <v>0</v>
      </c>
      <c r="AC992" s="6" t="s">
        <v>263</v>
      </c>
      <c r="AD992" s="6" t="s">
        <v>5728</v>
      </c>
      <c r="AE992" s="14"/>
      <c r="AF992" s="14"/>
      <c r="AG992" s="14"/>
      <c r="AH992" s="14"/>
      <c r="AI992" s="10" t="n">
        <f aca="false">+H992-I992</f>
        <v>22.54</v>
      </c>
      <c r="AJ992" s="139" t="n">
        <f aca="false">+I992/H992</f>
        <v>0</v>
      </c>
      <c r="AK992" s="140" t="n">
        <f aca="false">IF(AB992&gt;=1,H992-I992,"on going")</f>
        <v>0</v>
      </c>
      <c r="AL992" s="2"/>
      <c r="AM992" s="142"/>
      <c r="AN992" s="142"/>
      <c r="AO992" s="142"/>
      <c r="AP992" s="150"/>
      <c r="AQ992" s="150"/>
      <c r="AR992" s="150"/>
      <c r="AS992" s="141"/>
      <c r="AT992" s="141"/>
      <c r="AU992" s="142"/>
      <c r="AV992" s="141"/>
      <c r="AW992" s="141"/>
      <c r="AX992" s="142"/>
      <c r="AY992" s="11"/>
      <c r="AZ992" s="14"/>
      <c r="BA992" s="11"/>
      <c r="BB992" s="6" t="s">
        <v>253</v>
      </c>
      <c r="BC992" s="19"/>
      <c r="BD992" s="14"/>
    </row>
    <row collapsed="false" customFormat="false" customHeight="false" hidden="false" ht="15" outlineLevel="0" r="993">
      <c r="B993" s="6" t="s">
        <v>48</v>
      </c>
      <c r="C993" s="6" t="e">
        <f aca="false">IF(B993&lt;&gt;B992,VLOOKUP(B993,#REF!!$A$1:$B$21,2)*1000+1,C992+1)</f>
        <v>#REF!</v>
      </c>
      <c r="D993" s="6" t="s">
        <v>250</v>
      </c>
      <c r="E993" s="6" t="s">
        <v>7410</v>
      </c>
      <c r="F993" s="14" t="s">
        <v>7411</v>
      </c>
      <c r="G993" s="17" t="n">
        <v>149.82</v>
      </c>
      <c r="H993" s="17" t="n">
        <v>137.65</v>
      </c>
      <c r="I993" s="15" t="n">
        <v>133.52</v>
      </c>
      <c r="J993" s="138" t="n">
        <v>465.4</v>
      </c>
      <c r="K993" s="6" t="s">
        <v>5367</v>
      </c>
      <c r="L993" s="6" t="n">
        <v>1</v>
      </c>
      <c r="M993" s="20"/>
      <c r="N993" s="14"/>
      <c r="O993" s="14" t="n">
        <v>22</v>
      </c>
      <c r="P993" s="14" t="n">
        <v>20262</v>
      </c>
      <c r="Q993" s="14"/>
      <c r="R993" s="14"/>
      <c r="S993" s="14"/>
      <c r="T993" s="14"/>
      <c r="U993" s="14"/>
      <c r="V993" s="14"/>
      <c r="W993" s="14"/>
      <c r="X993" s="14"/>
      <c r="Y993" s="14"/>
      <c r="Z993" s="14"/>
      <c r="AA993" s="14"/>
      <c r="AB993" s="6" t="n">
        <v>0</v>
      </c>
      <c r="AC993" s="6" t="s">
        <v>263</v>
      </c>
      <c r="AD993" s="6" t="s">
        <v>5728</v>
      </c>
      <c r="AE993" s="14"/>
      <c r="AF993" s="14"/>
      <c r="AG993" s="14"/>
      <c r="AH993" s="14"/>
      <c r="AI993" s="10" t="n">
        <f aca="false">+H993-I993</f>
        <v>4.13</v>
      </c>
      <c r="AJ993" s="139" t="n">
        <f aca="false">+I993/H993</f>
        <v>0.969996367598983</v>
      </c>
      <c r="AK993" s="140" t="n">
        <f aca="false">IF(AB993&gt;=1,H993-I993,"on going")</f>
        <v>0</v>
      </c>
      <c r="AL993" s="2"/>
      <c r="AM993" s="142"/>
      <c r="AN993" s="142"/>
      <c r="AO993" s="142"/>
      <c r="AP993" s="150"/>
      <c r="AQ993" s="150"/>
      <c r="AR993" s="150"/>
      <c r="AS993" s="141"/>
      <c r="AT993" s="141"/>
      <c r="AU993" s="142"/>
      <c r="AV993" s="141"/>
      <c r="AW993" s="141"/>
      <c r="AX993" s="142"/>
      <c r="AY993" s="11"/>
      <c r="AZ993" s="14"/>
      <c r="BA993" s="11"/>
      <c r="BB993" s="6" t="s">
        <v>253</v>
      </c>
      <c r="BC993" s="19"/>
      <c r="BD993" s="14"/>
    </row>
    <row collapsed="false" customFormat="false" customHeight="false" hidden="false" ht="15" outlineLevel="0" r="994">
      <c r="B994" s="6" t="s">
        <v>93</v>
      </c>
      <c r="C994" s="6" t="e">
        <f aca="false">IF(B994&lt;&gt;B993,VLOOKUP(B994,#REF!!$A$1:$B$21,2)*1000+1,C993+1)</f>
        <v>#REF!</v>
      </c>
      <c r="D994" s="6" t="s">
        <v>250</v>
      </c>
      <c r="E994" s="6" t="s">
        <v>7412</v>
      </c>
      <c r="F994" s="14" t="s">
        <v>7413</v>
      </c>
      <c r="G994" s="17" t="n">
        <v>203.04</v>
      </c>
      <c r="H994" s="17" t="n">
        <v>173.18</v>
      </c>
      <c r="I994" s="15" t="n">
        <v>0</v>
      </c>
      <c r="J994" s="138" t="n">
        <v>2857.14</v>
      </c>
      <c r="K994" s="6" t="s">
        <v>6078</v>
      </c>
      <c r="L994" s="6" t="n">
        <v>1</v>
      </c>
      <c r="M994" s="20"/>
      <c r="N994" s="14"/>
      <c r="O994" s="14" t="n">
        <v>120</v>
      </c>
      <c r="P994" s="14" t="n">
        <v>2960</v>
      </c>
      <c r="Q994" s="14"/>
      <c r="R994" s="14"/>
      <c r="S994" s="14"/>
      <c r="T994" s="14"/>
      <c r="U994" s="14"/>
      <c r="V994" s="14"/>
      <c r="W994" s="14"/>
      <c r="X994" s="14"/>
      <c r="Y994" s="14"/>
      <c r="Z994" s="14"/>
      <c r="AA994" s="14"/>
      <c r="AB994" s="6" t="n">
        <v>0</v>
      </c>
      <c r="AC994" s="6" t="s">
        <v>263</v>
      </c>
      <c r="AD994" s="6" t="s">
        <v>5728</v>
      </c>
      <c r="AE994" s="14"/>
      <c r="AF994" s="14"/>
      <c r="AG994" s="14"/>
      <c r="AH994" s="14"/>
      <c r="AI994" s="10" t="n">
        <f aca="false">+H994-I994</f>
        <v>173.18</v>
      </c>
      <c r="AJ994" s="139" t="n">
        <f aca="false">+I994/H994</f>
        <v>0</v>
      </c>
      <c r="AK994" s="140" t="n">
        <f aca="false">IF(AB994&gt;=1,H994-I994,"on going")</f>
        <v>0</v>
      </c>
      <c r="AL994" s="2"/>
      <c r="AM994" s="142"/>
      <c r="AN994" s="142"/>
      <c r="AO994" s="142"/>
      <c r="AP994" s="142"/>
      <c r="AQ994" s="141"/>
      <c r="AR994" s="142"/>
      <c r="AS994" s="142"/>
      <c r="AT994" s="142"/>
      <c r="AU994" s="141"/>
      <c r="AV994" s="142"/>
      <c r="AW994" s="142"/>
      <c r="AX994" s="142"/>
      <c r="AY994" s="11"/>
      <c r="AZ994" s="14"/>
      <c r="BA994" s="11"/>
      <c r="BB994" s="6" t="s">
        <v>253</v>
      </c>
      <c r="BC994" s="19"/>
      <c r="BD994" s="14"/>
    </row>
    <row collapsed="false" customFormat="false" customHeight="false" hidden="false" ht="15" outlineLevel="0" r="995">
      <c r="B995" s="6" t="s">
        <v>107</v>
      </c>
      <c r="C995" s="6" t="e">
        <f aca="false">IF(B995&lt;&gt;B994,VLOOKUP(B995,#REF!!$A$1:$B$21,2)*1000+1,C994+1)</f>
        <v>#REF!</v>
      </c>
      <c r="D995" s="6" t="s">
        <v>250</v>
      </c>
      <c r="E995" s="6" t="s">
        <v>270</v>
      </c>
      <c r="F995" s="14" t="s">
        <v>271</v>
      </c>
      <c r="G995" s="17" t="n">
        <v>2021.15</v>
      </c>
      <c r="H995" s="17" t="n">
        <v>1565.3</v>
      </c>
      <c r="I995" s="15" t="n">
        <v>507.91</v>
      </c>
      <c r="J995" s="138" t="n">
        <v>2122.62</v>
      </c>
      <c r="K995" s="6" t="s">
        <v>6078</v>
      </c>
      <c r="L995" s="6" t="n">
        <v>1</v>
      </c>
      <c r="M995" s="20"/>
      <c r="N995" s="14"/>
      <c r="O995" s="14" t="n">
        <v>128</v>
      </c>
      <c r="P995" s="14" t="n">
        <v>17517</v>
      </c>
      <c r="Q995" s="14"/>
      <c r="R995" s="14"/>
      <c r="S995" s="14"/>
      <c r="T995" s="14"/>
      <c r="U995" s="14"/>
      <c r="V995" s="14"/>
      <c r="W995" s="14"/>
      <c r="X995" s="14"/>
      <c r="Y995" s="14"/>
      <c r="Z995" s="14"/>
      <c r="AA995" s="14"/>
      <c r="AB995" s="6" t="n">
        <v>0</v>
      </c>
      <c r="AC995" s="6" t="s">
        <v>263</v>
      </c>
      <c r="AD995" s="6" t="s">
        <v>5728</v>
      </c>
      <c r="AE995" s="14"/>
      <c r="AF995" s="14"/>
      <c r="AG995" s="14"/>
      <c r="AH995" s="14"/>
      <c r="AI995" s="10" t="n">
        <f aca="false">+H995-I995</f>
        <v>1057.39</v>
      </c>
      <c r="AJ995" s="139" t="n">
        <f aca="false">+I995/H995</f>
        <v>0.32448093017313</v>
      </c>
      <c r="AK995" s="140" t="n">
        <f aca="false">IF(AB995&gt;=1,H995-I995,"on going")</f>
        <v>0</v>
      </c>
      <c r="AL995" s="2"/>
      <c r="AM995" s="142"/>
      <c r="AN995" s="142"/>
      <c r="AO995" s="142"/>
      <c r="AP995" s="141"/>
      <c r="AQ995" s="142"/>
      <c r="AR995" s="142"/>
      <c r="AS995" s="141"/>
      <c r="AT995" s="141"/>
      <c r="AU995" s="142"/>
      <c r="AV995" s="142"/>
      <c r="AW995" s="142"/>
      <c r="AX995" s="142"/>
      <c r="AY995" s="11"/>
      <c r="AZ995" s="14"/>
      <c r="BA995" s="11"/>
      <c r="BB995" s="6" t="s">
        <v>253</v>
      </c>
      <c r="BC995" s="19"/>
      <c r="BD995" s="14"/>
    </row>
    <row collapsed="false" customFormat="false" customHeight="false" hidden="false" ht="15" outlineLevel="0" r="996">
      <c r="B996" s="6" t="s">
        <v>107</v>
      </c>
      <c r="C996" s="6" t="e">
        <f aca="false">IF(B996&lt;&gt;B995,VLOOKUP(B996,#REF!!$A$1:$B$21,2)*1000+1,C995+1)</f>
        <v>#REF!</v>
      </c>
      <c r="D996" s="6" t="s">
        <v>250</v>
      </c>
      <c r="E996" s="6" t="s">
        <v>440</v>
      </c>
      <c r="F996" s="14" t="s">
        <v>441</v>
      </c>
      <c r="G996" s="17" t="n">
        <v>797.92</v>
      </c>
      <c r="H996" s="17" t="n">
        <v>686.27</v>
      </c>
      <c r="I996" s="15" t="n">
        <v>471.91</v>
      </c>
      <c r="J996" s="138" t="n">
        <v>859.17</v>
      </c>
      <c r="K996" s="6" t="s">
        <v>5367</v>
      </c>
      <c r="L996" s="6" t="n">
        <v>1</v>
      </c>
      <c r="M996" s="20"/>
      <c r="N996" s="14"/>
      <c r="O996" s="14" t="n">
        <v>51</v>
      </c>
      <c r="P996" s="14" t="n">
        <v>232638</v>
      </c>
      <c r="Q996" s="14"/>
      <c r="R996" s="14"/>
      <c r="S996" s="14"/>
      <c r="T996" s="14"/>
      <c r="U996" s="14"/>
      <c r="V996" s="14"/>
      <c r="W996" s="14"/>
      <c r="X996" s="14"/>
      <c r="Y996" s="14"/>
      <c r="Z996" s="14"/>
      <c r="AA996" s="14"/>
      <c r="AB996" s="6" t="n">
        <v>0</v>
      </c>
      <c r="AC996" s="6" t="s">
        <v>263</v>
      </c>
      <c r="AD996" s="6" t="s">
        <v>5728</v>
      </c>
      <c r="AE996" s="14"/>
      <c r="AF996" s="14"/>
      <c r="AG996" s="14"/>
      <c r="AH996" s="14"/>
      <c r="AI996" s="10" t="n">
        <f aca="false">+H996-I996</f>
        <v>214.36</v>
      </c>
      <c r="AJ996" s="139" t="n">
        <f aca="false">+I996/H996</f>
        <v>0.687644804523001</v>
      </c>
      <c r="AK996" s="140" t="n">
        <f aca="false">IF(AB996&gt;=1,H996-I996,"on going")</f>
        <v>0</v>
      </c>
      <c r="AL996" s="2"/>
      <c r="AM996" s="142"/>
      <c r="AN996" s="142"/>
      <c r="AO996" s="142"/>
      <c r="AP996" s="141"/>
      <c r="AQ996" s="142"/>
      <c r="AR996" s="142"/>
      <c r="AS996" s="141"/>
      <c r="AT996" s="141"/>
      <c r="AU996" s="142"/>
      <c r="AV996" s="142"/>
      <c r="AW996" s="142"/>
      <c r="AX996" s="142"/>
      <c r="AY996" s="11"/>
      <c r="AZ996" s="14"/>
      <c r="BA996" s="11"/>
      <c r="BB996" s="6" t="s">
        <v>253</v>
      </c>
      <c r="BC996" s="19"/>
      <c r="BD996" s="14"/>
    </row>
    <row collapsed="false" customFormat="false" customHeight="false" hidden="false" ht="15" outlineLevel="0" r="997">
      <c r="B997" s="6" t="s">
        <v>107</v>
      </c>
      <c r="C997" s="6" t="e">
        <f aca="false">IF(B997&lt;&gt;B996,VLOOKUP(B997,#REF!!$A$1:$B$21,2)*1000+1,C996+1)</f>
        <v>#REF!</v>
      </c>
      <c r="D997" s="6" t="s">
        <v>250</v>
      </c>
      <c r="E997" s="6" t="s">
        <v>7414</v>
      </c>
      <c r="F997" s="14" t="s">
        <v>7415</v>
      </c>
      <c r="G997" s="17" t="n">
        <v>101.77</v>
      </c>
      <c r="H997" s="17" t="n">
        <v>86.59</v>
      </c>
      <c r="I997" s="15" t="n">
        <v>69.12</v>
      </c>
      <c r="J997" s="138" t="n">
        <v>962.36</v>
      </c>
      <c r="K997" s="6" t="s">
        <v>5367</v>
      </c>
      <c r="L997" s="6" t="n">
        <v>1</v>
      </c>
      <c r="M997" s="20"/>
      <c r="N997" s="14"/>
      <c r="O997" s="14" t="n">
        <v>41</v>
      </c>
      <c r="P997" s="14" t="n">
        <v>44507</v>
      </c>
      <c r="Q997" s="14"/>
      <c r="R997" s="14"/>
      <c r="S997" s="14"/>
      <c r="T997" s="14"/>
      <c r="U997" s="14"/>
      <c r="V997" s="14"/>
      <c r="W997" s="14"/>
      <c r="X997" s="14"/>
      <c r="Y997" s="14"/>
      <c r="Z997" s="14"/>
      <c r="AA997" s="14"/>
      <c r="AB997" s="6" t="n">
        <v>1</v>
      </c>
      <c r="AC997" s="6" t="s">
        <v>263</v>
      </c>
      <c r="AD997" s="6" t="s">
        <v>5728</v>
      </c>
      <c r="AE997" s="14"/>
      <c r="AF997" s="14"/>
      <c r="AG997" s="14"/>
      <c r="AH997" s="14"/>
      <c r="AI997" s="10" t="n">
        <f aca="false">+H997-I997</f>
        <v>17.47</v>
      </c>
      <c r="AJ997" s="139" t="n">
        <f aca="false">+I997/H997</f>
        <v>0.798244600993186</v>
      </c>
      <c r="AK997" s="140" t="n">
        <f aca="false">IF(AB997&gt;=1,H997-I997,"on going")</f>
        <v>17.47</v>
      </c>
      <c r="AL997" s="2"/>
      <c r="AM997" s="142"/>
      <c r="AN997" s="142"/>
      <c r="AO997" s="142"/>
      <c r="AP997" s="141"/>
      <c r="AQ997" s="142"/>
      <c r="AR997" s="142"/>
      <c r="AS997" s="141"/>
      <c r="AT997" s="141"/>
      <c r="AU997" s="142"/>
      <c r="AV997" s="142"/>
      <c r="AW997" s="142"/>
      <c r="AX997" s="142"/>
      <c r="AY997" s="11"/>
      <c r="AZ997" s="14"/>
      <c r="BA997" s="11"/>
      <c r="BB997" s="6" t="s">
        <v>253</v>
      </c>
      <c r="BC997" s="19"/>
      <c r="BD997" s="14"/>
    </row>
    <row collapsed="false" customFormat="false" customHeight="false" hidden="false" ht="15" outlineLevel="0" r="998">
      <c r="B998" s="6" t="s">
        <v>107</v>
      </c>
      <c r="C998" s="6" t="e">
        <f aca="false">IF(B998&lt;&gt;B997,VLOOKUP(B998,#REF!!$A$1:$B$21,2)*1000+1,C997+1)</f>
        <v>#REF!</v>
      </c>
      <c r="D998" s="6" t="s">
        <v>250</v>
      </c>
      <c r="E998" s="6" t="s">
        <v>7416</v>
      </c>
      <c r="F998" s="14" t="s">
        <v>7417</v>
      </c>
      <c r="G998" s="17" t="n">
        <v>446.55</v>
      </c>
      <c r="H998" s="17" t="n">
        <v>398.31</v>
      </c>
      <c r="I998" s="15" t="n">
        <v>0</v>
      </c>
      <c r="J998" s="138" t="n">
        <v>774.59</v>
      </c>
      <c r="K998" s="6" t="s">
        <v>5367</v>
      </c>
      <c r="L998" s="6" t="n">
        <v>1</v>
      </c>
      <c r="M998" s="20"/>
      <c r="N998" s="14"/>
      <c r="O998" s="14" t="n">
        <v>41</v>
      </c>
      <c r="P998" s="14" t="n">
        <v>93305</v>
      </c>
      <c r="Q998" s="14"/>
      <c r="R998" s="14"/>
      <c r="S998" s="14"/>
      <c r="T998" s="14"/>
      <c r="U998" s="14"/>
      <c r="V998" s="14"/>
      <c r="W998" s="14"/>
      <c r="X998" s="14"/>
      <c r="Y998" s="14"/>
      <c r="Z998" s="14"/>
      <c r="AA998" s="14"/>
      <c r="AB998" s="6" t="n">
        <v>0</v>
      </c>
      <c r="AC998" s="6" t="s">
        <v>263</v>
      </c>
      <c r="AD998" s="6" t="s">
        <v>5728</v>
      </c>
      <c r="AE998" s="14"/>
      <c r="AF998" s="14"/>
      <c r="AG998" s="14"/>
      <c r="AH998" s="14"/>
      <c r="AI998" s="10" t="n">
        <f aca="false">+H998-I998</f>
        <v>398.31</v>
      </c>
      <c r="AJ998" s="139" t="n">
        <f aca="false">+I998/H998</f>
        <v>0</v>
      </c>
      <c r="AK998" s="140" t="n">
        <f aca="false">IF(AB998&gt;=1,H998-I998,"on going")</f>
        <v>0</v>
      </c>
      <c r="AL998" s="2"/>
      <c r="AM998" s="142"/>
      <c r="AN998" s="142"/>
      <c r="AO998" s="142"/>
      <c r="AP998" s="141"/>
      <c r="AQ998" s="142"/>
      <c r="AR998" s="150"/>
      <c r="AS998" s="141"/>
      <c r="AT998" s="141"/>
      <c r="AU998" s="150"/>
      <c r="AV998" s="142"/>
      <c r="AW998" s="142"/>
      <c r="AX998" s="141"/>
      <c r="AY998" s="11"/>
      <c r="AZ998" s="14"/>
      <c r="BA998" s="11"/>
      <c r="BB998" s="6" t="s">
        <v>253</v>
      </c>
      <c r="BC998" s="19"/>
      <c r="BD998" s="14"/>
    </row>
    <row collapsed="false" customFormat="false" customHeight="false" hidden="false" ht="15" outlineLevel="0" r="999">
      <c r="B999" s="6" t="s">
        <v>124</v>
      </c>
      <c r="C999" s="6" t="e">
        <f aca="false">IF(B999&lt;&gt;B998,VLOOKUP(B999,#REF!!$A$1:$B$21,2)*1000+1,C998+1)</f>
        <v>#REF!</v>
      </c>
      <c r="D999" s="6" t="s">
        <v>250</v>
      </c>
      <c r="E999" s="6" t="s">
        <v>7418</v>
      </c>
      <c r="F999" s="14" t="s">
        <v>7419</v>
      </c>
      <c r="G999" s="17" t="n">
        <v>332.17</v>
      </c>
      <c r="H999" s="17" t="n">
        <v>291.49</v>
      </c>
      <c r="I999" s="15" t="n">
        <v>275.55</v>
      </c>
      <c r="J999" s="138" t="n">
        <v>882.23</v>
      </c>
      <c r="K999" s="6" t="s">
        <v>5367</v>
      </c>
      <c r="L999" s="6" t="n">
        <v>1</v>
      </c>
      <c r="M999" s="20"/>
      <c r="N999" s="14"/>
      <c r="O999" s="14" t="n">
        <v>43</v>
      </c>
      <c r="P999" s="14" t="n">
        <v>54059</v>
      </c>
      <c r="Q999" s="14"/>
      <c r="R999" s="14"/>
      <c r="S999" s="14"/>
      <c r="T999" s="14"/>
      <c r="U999" s="14"/>
      <c r="V999" s="14"/>
      <c r="W999" s="14"/>
      <c r="X999" s="14"/>
      <c r="Y999" s="14"/>
      <c r="Z999" s="14"/>
      <c r="AA999" s="14"/>
      <c r="AB999" s="6" t="n">
        <v>1</v>
      </c>
      <c r="AC999" s="6" t="s">
        <v>263</v>
      </c>
      <c r="AD999" s="6" t="s">
        <v>5728</v>
      </c>
      <c r="AE999" s="14"/>
      <c r="AF999" s="14"/>
      <c r="AG999" s="14"/>
      <c r="AH999" s="14"/>
      <c r="AI999" s="10" t="n">
        <f aca="false">+H999-I999</f>
        <v>15.94</v>
      </c>
      <c r="AJ999" s="139" t="n">
        <f aca="false">+I999/H999</f>
        <v>0.945315448214347</v>
      </c>
      <c r="AK999" s="140" t="n">
        <f aca="false">IF(AB999&gt;=1,H999-I999,"on going")</f>
        <v>15.94</v>
      </c>
      <c r="AL999" s="2"/>
      <c r="AM999" s="142"/>
      <c r="AN999" s="142"/>
      <c r="AO999" s="142"/>
      <c r="AP999" s="142"/>
      <c r="AQ999" s="141"/>
      <c r="AR999" s="141"/>
      <c r="AS999" s="142"/>
      <c r="AT999" s="142"/>
      <c r="AU999" s="141"/>
      <c r="AV999" s="142"/>
      <c r="AW999" s="142"/>
      <c r="AX999" s="141"/>
      <c r="AY999" s="11"/>
      <c r="AZ999" s="14"/>
      <c r="BA999" s="11"/>
      <c r="BB999" s="6" t="s">
        <v>253</v>
      </c>
      <c r="BC999" s="19"/>
      <c r="BD999" s="14"/>
    </row>
    <row collapsed="false" customFormat="false" customHeight="false" hidden="false" ht="15" outlineLevel="0" r="1000">
      <c r="B1000" s="6" t="s">
        <v>51</v>
      </c>
      <c r="C1000" s="6" t="e">
        <f aca="false">IF(B1000&lt;&gt;B999,VLOOKUP(B1000,#REF!!$A$1:$B$21,2)*1000+1,C999+1)</f>
        <v>#REF!</v>
      </c>
      <c r="D1000" s="6" t="s">
        <v>250</v>
      </c>
      <c r="E1000" s="6" t="s">
        <v>7420</v>
      </c>
      <c r="F1000" s="14" t="s">
        <v>7421</v>
      </c>
      <c r="G1000" s="17" t="n">
        <v>191.3</v>
      </c>
      <c r="H1000" s="17" t="n">
        <v>161.6</v>
      </c>
      <c r="I1000" s="15" t="n">
        <v>135.58</v>
      </c>
      <c r="J1000" s="138" t="n">
        <v>2023.47</v>
      </c>
      <c r="K1000" s="6" t="s">
        <v>6078</v>
      </c>
      <c r="L1000" s="6" t="n">
        <v>1</v>
      </c>
      <c r="M1000" s="20"/>
      <c r="N1000" s="14"/>
      <c r="O1000" s="14" t="n">
        <v>86</v>
      </c>
      <c r="P1000" s="14" t="n">
        <v>55775</v>
      </c>
      <c r="Q1000" s="14"/>
      <c r="R1000" s="14"/>
      <c r="S1000" s="14"/>
      <c r="T1000" s="14"/>
      <c r="U1000" s="14"/>
      <c r="V1000" s="14"/>
      <c r="W1000" s="14"/>
      <c r="X1000" s="14"/>
      <c r="Y1000" s="14"/>
      <c r="Z1000" s="14"/>
      <c r="AA1000" s="14"/>
      <c r="AB1000" s="6" t="n">
        <v>1</v>
      </c>
      <c r="AC1000" s="6" t="s">
        <v>263</v>
      </c>
      <c r="AD1000" s="6" t="s">
        <v>5728</v>
      </c>
      <c r="AE1000" s="14"/>
      <c r="AF1000" s="14"/>
      <c r="AG1000" s="14"/>
      <c r="AH1000" s="14"/>
      <c r="AI1000" s="10" t="n">
        <f aca="false">+H1000-I1000</f>
        <v>26.02</v>
      </c>
      <c r="AJ1000" s="139" t="n">
        <f aca="false">+I1000/H1000</f>
        <v>0.838985148514852</v>
      </c>
      <c r="AK1000" s="140" t="n">
        <f aca="false">IF(AB1000&gt;=1,H1000-I1000,"on going")</f>
        <v>26.02</v>
      </c>
      <c r="AL1000" s="2"/>
      <c r="AM1000" s="142"/>
      <c r="AN1000" s="142"/>
      <c r="AO1000" s="142"/>
      <c r="AP1000" s="142"/>
      <c r="AQ1000" s="150"/>
      <c r="AR1000" s="141"/>
      <c r="AS1000" s="142"/>
      <c r="AT1000" s="142"/>
      <c r="AU1000" s="142"/>
      <c r="AV1000" s="141"/>
      <c r="AW1000" s="141"/>
      <c r="AX1000" s="142"/>
      <c r="AY1000" s="11"/>
      <c r="AZ1000" s="14"/>
      <c r="BA1000" s="11"/>
      <c r="BB1000" s="6" t="s">
        <v>253</v>
      </c>
      <c r="BC1000" s="19"/>
      <c r="BD1000" s="14"/>
    </row>
    <row collapsed="false" customFormat="false" customHeight="false" hidden="false" ht="15" outlineLevel="0" r="1001">
      <c r="B1001" s="6" t="s">
        <v>51</v>
      </c>
      <c r="C1001" s="6" t="e">
        <f aca="false">IF(B1001&lt;&gt;B1000,VLOOKUP(B1001,#REF!!$A$1:$B$21,2)*1000+1,C1000+1)</f>
        <v>#REF!</v>
      </c>
      <c r="D1001" s="6" t="s">
        <v>250</v>
      </c>
      <c r="E1001" s="6" t="s">
        <v>268</v>
      </c>
      <c r="F1001" s="14" t="s">
        <v>269</v>
      </c>
      <c r="G1001" s="17" t="n">
        <v>1846.42</v>
      </c>
      <c r="H1001" s="17" t="n">
        <v>1594.64</v>
      </c>
      <c r="I1001" s="15" t="n">
        <v>895.32</v>
      </c>
      <c r="J1001" s="138" t="n">
        <v>4079.32</v>
      </c>
      <c r="K1001" s="6" t="s">
        <v>6078</v>
      </c>
      <c r="L1001" s="6" t="n">
        <v>1</v>
      </c>
      <c r="M1001" s="20"/>
      <c r="N1001" s="14"/>
      <c r="O1001" s="14" t="n">
        <v>204</v>
      </c>
      <c r="P1001" s="14" t="n">
        <v>16002</v>
      </c>
      <c r="Q1001" s="14"/>
      <c r="R1001" s="14"/>
      <c r="S1001" s="14"/>
      <c r="T1001" s="14"/>
      <c r="U1001" s="14"/>
      <c r="V1001" s="14"/>
      <c r="W1001" s="14"/>
      <c r="X1001" s="14"/>
      <c r="Y1001" s="14"/>
      <c r="Z1001" s="14"/>
      <c r="AA1001" s="14"/>
      <c r="AB1001" s="6" t="n">
        <v>0</v>
      </c>
      <c r="AC1001" s="6" t="s">
        <v>263</v>
      </c>
      <c r="AD1001" s="6" t="s">
        <v>5728</v>
      </c>
      <c r="AE1001" s="14"/>
      <c r="AF1001" s="14"/>
      <c r="AG1001" s="14"/>
      <c r="AH1001" s="14"/>
      <c r="AI1001" s="10" t="n">
        <f aca="false">+H1001-I1001</f>
        <v>699.32</v>
      </c>
      <c r="AJ1001" s="139" t="n">
        <f aca="false">+I1001/H1001</f>
        <v>0.561455877188582</v>
      </c>
      <c r="AK1001" s="140" t="n">
        <f aca="false">IF(AB1001&gt;=1,H1001-I1001,"on going")</f>
        <v>0</v>
      </c>
      <c r="AL1001" s="2"/>
      <c r="AM1001" s="142"/>
      <c r="AN1001" s="142"/>
      <c r="AO1001" s="142"/>
      <c r="AP1001" s="142"/>
      <c r="AQ1001" s="150"/>
      <c r="AR1001" s="141"/>
      <c r="AS1001" s="142"/>
      <c r="AT1001" s="142"/>
      <c r="AU1001" s="142"/>
      <c r="AV1001" s="141"/>
      <c r="AW1001" s="141"/>
      <c r="AX1001" s="141"/>
      <c r="AY1001" s="11"/>
      <c r="AZ1001" s="14"/>
      <c r="BA1001" s="11"/>
      <c r="BB1001" s="6" t="s">
        <v>253</v>
      </c>
      <c r="BC1001" s="19"/>
      <c r="BD1001" s="21"/>
    </row>
    <row collapsed="false" customFormat="false" customHeight="false" hidden="false" ht="15" outlineLevel="0" r="1002">
      <c r="B1002" s="6" t="s">
        <v>51</v>
      </c>
      <c r="C1002" s="6" t="e">
        <f aca="false">IF(B1002&lt;&gt;B1001,VLOOKUP(B1002,#REF!!$A$1:$B$21,2)*1000+1,C1001+1)</f>
        <v>#REF!</v>
      </c>
      <c r="D1002" s="6" t="s">
        <v>250</v>
      </c>
      <c r="E1002" s="6" t="s">
        <v>7422</v>
      </c>
      <c r="F1002" s="14" t="s">
        <v>7423</v>
      </c>
      <c r="G1002" s="17" t="n">
        <v>77.94</v>
      </c>
      <c r="H1002" s="17" t="n">
        <v>65.39</v>
      </c>
      <c r="I1002" s="15" t="n">
        <v>63.59</v>
      </c>
      <c r="J1002" s="138" t="n">
        <v>608.26</v>
      </c>
      <c r="K1002" s="6" t="s">
        <v>5367</v>
      </c>
      <c r="L1002" s="6" t="n">
        <v>1</v>
      </c>
      <c r="M1002" s="20"/>
      <c r="N1002" s="14"/>
      <c r="O1002" s="14" t="n">
        <v>26</v>
      </c>
      <c r="P1002" s="14" t="n">
        <v>34086</v>
      </c>
      <c r="Q1002" s="14"/>
      <c r="R1002" s="14"/>
      <c r="S1002" s="14"/>
      <c r="T1002" s="14"/>
      <c r="U1002" s="14"/>
      <c r="V1002" s="14"/>
      <c r="W1002" s="14"/>
      <c r="X1002" s="14"/>
      <c r="Y1002" s="14"/>
      <c r="Z1002" s="14"/>
      <c r="AA1002" s="14"/>
      <c r="AB1002" s="6" t="n">
        <v>1</v>
      </c>
      <c r="AC1002" s="6" t="s">
        <v>263</v>
      </c>
      <c r="AD1002" s="6" t="s">
        <v>5728</v>
      </c>
      <c r="AE1002" s="14"/>
      <c r="AF1002" s="14"/>
      <c r="AG1002" s="14"/>
      <c r="AH1002" s="14"/>
      <c r="AI1002" s="10" t="n">
        <f aca="false">+H1002-I1002</f>
        <v>1.8</v>
      </c>
      <c r="AJ1002" s="139" t="n">
        <f aca="false">+I1002/H1002</f>
        <v>0.972472855176632</v>
      </c>
      <c r="AK1002" s="140" t="n">
        <f aca="false">IF(AB1002&gt;=1,H1002-I1002,"on going")</f>
        <v>1.8</v>
      </c>
      <c r="AL1002" s="2"/>
      <c r="AM1002" s="142"/>
      <c r="AN1002" s="142"/>
      <c r="AO1002" s="142"/>
      <c r="AP1002" s="142"/>
      <c r="AQ1002" s="150"/>
      <c r="AR1002" s="142"/>
      <c r="AS1002" s="142"/>
      <c r="AT1002" s="142"/>
      <c r="AU1002" s="142"/>
      <c r="AV1002" s="142"/>
      <c r="AW1002" s="142"/>
      <c r="AX1002" s="141"/>
      <c r="AY1002" s="11"/>
      <c r="AZ1002" s="14"/>
      <c r="BA1002" s="11"/>
      <c r="BB1002" s="6" t="s">
        <v>253</v>
      </c>
      <c r="BC1002" s="19"/>
      <c r="BD1002" s="14"/>
    </row>
    <row collapsed="false" customFormat="false" customHeight="false" hidden="false" ht="15" outlineLevel="0" r="1003">
      <c r="B1003" s="6" t="s">
        <v>124</v>
      </c>
      <c r="C1003" s="6" t="e">
        <f aca="false">IF(B1003&lt;&gt;B1002,VLOOKUP(B1003,#REF!!$A$1:$B$21,2)*1000+1,C1002+1)</f>
        <v>#REF!</v>
      </c>
      <c r="D1003" s="6" t="s">
        <v>250</v>
      </c>
      <c r="E1003" s="6" t="s">
        <v>266</v>
      </c>
      <c r="F1003" s="14" t="s">
        <v>267</v>
      </c>
      <c r="G1003" s="17" t="n">
        <v>1272.27</v>
      </c>
      <c r="H1003" s="17" t="n">
        <v>1098.78</v>
      </c>
      <c r="I1003" s="15" t="n">
        <v>669.32</v>
      </c>
      <c r="J1003" s="138" t="n">
        <v>4046.94</v>
      </c>
      <c r="K1003" s="6" t="s">
        <v>6078</v>
      </c>
      <c r="L1003" s="6" t="n">
        <v>1</v>
      </c>
      <c r="M1003" s="20"/>
      <c r="N1003" s="14"/>
      <c r="O1003" s="14" t="n">
        <v>191</v>
      </c>
      <c r="P1003" s="14" t="n">
        <v>11026</v>
      </c>
      <c r="Q1003" s="14"/>
      <c r="R1003" s="14"/>
      <c r="S1003" s="14"/>
      <c r="T1003" s="14"/>
      <c r="U1003" s="14"/>
      <c r="V1003" s="14"/>
      <c r="W1003" s="14"/>
      <c r="X1003" s="14"/>
      <c r="Y1003" s="14"/>
      <c r="Z1003" s="14"/>
      <c r="AA1003" s="14"/>
      <c r="AB1003" s="6" t="n">
        <v>0</v>
      </c>
      <c r="AC1003" s="6" t="s">
        <v>263</v>
      </c>
      <c r="AD1003" s="6" t="s">
        <v>5728</v>
      </c>
      <c r="AE1003" s="14"/>
      <c r="AF1003" s="14"/>
      <c r="AG1003" s="14"/>
      <c r="AH1003" s="14"/>
      <c r="AI1003" s="10" t="n">
        <f aca="false">+H1003-I1003</f>
        <v>429.46</v>
      </c>
      <c r="AJ1003" s="139" t="n">
        <f aca="false">+I1003/H1003</f>
        <v>0.609148328145762</v>
      </c>
      <c r="AK1003" s="140" t="n">
        <f aca="false">IF(AB1003&gt;=1,H1003-I1003,"on going")</f>
        <v>0</v>
      </c>
      <c r="AL1003" s="2"/>
      <c r="AM1003" s="142"/>
      <c r="AN1003" s="142"/>
      <c r="AO1003" s="142"/>
      <c r="AP1003" s="142"/>
      <c r="AQ1003" s="141"/>
      <c r="AR1003" s="141"/>
      <c r="AS1003" s="142"/>
      <c r="AT1003" s="142"/>
      <c r="AU1003" s="141"/>
      <c r="AV1003" s="142"/>
      <c r="AW1003" s="142"/>
      <c r="AX1003" s="141"/>
      <c r="AY1003" s="11"/>
      <c r="AZ1003" s="14"/>
      <c r="BA1003" s="11"/>
      <c r="BB1003" s="6" t="s">
        <v>253</v>
      </c>
      <c r="BC1003" s="19"/>
      <c r="BD1003" s="14"/>
    </row>
    <row collapsed="false" customFormat="false" customHeight="false" hidden="false" ht="15" outlineLevel="0" r="1004">
      <c r="B1004" s="6" t="s">
        <v>124</v>
      </c>
      <c r="C1004" s="6" t="e">
        <f aca="false">IF(B1004&lt;&gt;B1003,VLOOKUP(B1004,#REF!!$A$1:$B$21,2)*1000+1,C1003+1)</f>
        <v>#REF!</v>
      </c>
      <c r="D1004" s="6" t="s">
        <v>250</v>
      </c>
      <c r="E1004" s="6" t="s">
        <v>7424</v>
      </c>
      <c r="F1004" s="14" t="s">
        <v>7425</v>
      </c>
      <c r="G1004" s="17" t="n">
        <v>163.05</v>
      </c>
      <c r="H1004" s="17" t="n">
        <v>139.32</v>
      </c>
      <c r="I1004" s="15" t="n">
        <v>98.93</v>
      </c>
      <c r="J1004" s="138" t="n">
        <v>1384.86</v>
      </c>
      <c r="K1004" s="6" t="s">
        <v>5367</v>
      </c>
      <c r="L1004" s="6" t="n">
        <v>1</v>
      </c>
      <c r="M1004" s="20"/>
      <c r="N1004" s="14"/>
      <c r="O1004" s="14" t="n">
        <v>60</v>
      </c>
      <c r="P1004" s="14" t="n">
        <v>71307</v>
      </c>
      <c r="Q1004" s="14"/>
      <c r="R1004" s="14"/>
      <c r="S1004" s="14"/>
      <c r="T1004" s="14"/>
      <c r="U1004" s="14"/>
      <c r="V1004" s="14"/>
      <c r="W1004" s="14"/>
      <c r="X1004" s="14"/>
      <c r="Y1004" s="14"/>
      <c r="Z1004" s="14"/>
      <c r="AA1004" s="14"/>
      <c r="AB1004" s="6" t="n">
        <v>1</v>
      </c>
      <c r="AC1004" s="6" t="s">
        <v>263</v>
      </c>
      <c r="AD1004" s="6" t="s">
        <v>5728</v>
      </c>
      <c r="AE1004" s="14"/>
      <c r="AF1004" s="14"/>
      <c r="AG1004" s="14"/>
      <c r="AH1004" s="14"/>
      <c r="AI1004" s="10" t="n">
        <f aca="false">+H1004-I1004</f>
        <v>40.39</v>
      </c>
      <c r="AJ1004" s="139" t="n">
        <f aca="false">+I1004/H1004</f>
        <v>0.710091874820557</v>
      </c>
      <c r="AK1004" s="140" t="n">
        <f aca="false">IF(AB1004&gt;=1,H1004-I1004,"on going")</f>
        <v>40.39</v>
      </c>
      <c r="AL1004" s="2"/>
      <c r="AM1004" s="142"/>
      <c r="AN1004" s="142"/>
      <c r="AO1004" s="142"/>
      <c r="AP1004" s="142"/>
      <c r="AQ1004" s="141"/>
      <c r="AR1004" s="141"/>
      <c r="AS1004" s="142"/>
      <c r="AT1004" s="142"/>
      <c r="AU1004" s="141"/>
      <c r="AV1004" s="142"/>
      <c r="AW1004" s="142"/>
      <c r="AX1004" s="141"/>
      <c r="AY1004" s="11"/>
      <c r="AZ1004" s="14"/>
      <c r="BA1004" s="11"/>
      <c r="BB1004" s="6" t="s">
        <v>253</v>
      </c>
      <c r="BC1004" s="19"/>
      <c r="BD1004" s="14"/>
    </row>
    <row collapsed="false" customFormat="false" customHeight="false" hidden="false" ht="15" outlineLevel="0" r="1005">
      <c r="B1005" s="6" t="s">
        <v>140</v>
      </c>
      <c r="C1005" s="6" t="e">
        <f aca="false">IF(B1005&lt;&gt;B1004,VLOOKUP(B1005,#REF!!$A$1:$B$21,2)*1000+1,C1004+1)</f>
        <v>#REF!</v>
      </c>
      <c r="D1005" s="6" t="s">
        <v>250</v>
      </c>
      <c r="E1005" s="6" t="s">
        <v>7426</v>
      </c>
      <c r="F1005" s="14" t="s">
        <v>7427</v>
      </c>
      <c r="G1005" s="17" t="n">
        <v>125.21</v>
      </c>
      <c r="H1005" s="17" t="n">
        <v>111.8</v>
      </c>
      <c r="I1005" s="15" t="n">
        <v>0</v>
      </c>
      <c r="J1005" s="138" t="n">
        <v>375.96</v>
      </c>
      <c r="K1005" s="6" t="s">
        <v>5367</v>
      </c>
      <c r="L1005" s="6" t="n">
        <v>1</v>
      </c>
      <c r="M1005" s="20"/>
      <c r="N1005" s="14"/>
      <c r="O1005" s="14" t="n">
        <v>18</v>
      </c>
      <c r="P1005" s="14" t="n">
        <v>34116</v>
      </c>
      <c r="Q1005" s="14"/>
      <c r="R1005" s="14"/>
      <c r="S1005" s="14"/>
      <c r="T1005" s="14"/>
      <c r="U1005" s="14"/>
      <c r="V1005" s="14"/>
      <c r="W1005" s="14"/>
      <c r="X1005" s="14"/>
      <c r="Y1005" s="14"/>
      <c r="Z1005" s="14"/>
      <c r="AA1005" s="14"/>
      <c r="AB1005" s="6" t="n">
        <v>0</v>
      </c>
      <c r="AC1005" s="6" t="s">
        <v>263</v>
      </c>
      <c r="AD1005" s="6" t="s">
        <v>5728</v>
      </c>
      <c r="AE1005" s="14"/>
      <c r="AF1005" s="14"/>
      <c r="AG1005" s="14"/>
      <c r="AH1005" s="14"/>
      <c r="AI1005" s="10" t="n">
        <f aca="false">+H1005-I1005</f>
        <v>111.8</v>
      </c>
      <c r="AJ1005" s="139" t="n">
        <f aca="false">+I1005/H1005</f>
        <v>0</v>
      </c>
      <c r="AK1005" s="140" t="n">
        <f aca="false">IF(AB1005&gt;=1,H1005-I1005,"on going")</f>
        <v>0</v>
      </c>
      <c r="AL1005" s="2"/>
      <c r="AM1005" s="142"/>
      <c r="AN1005" s="142"/>
      <c r="AO1005" s="142"/>
      <c r="AP1005" s="150"/>
      <c r="AQ1005" s="150"/>
      <c r="AR1005" s="150"/>
      <c r="AS1005" s="141"/>
      <c r="AT1005" s="141"/>
      <c r="AU1005" s="141"/>
      <c r="AV1005" s="141"/>
      <c r="AW1005" s="141"/>
      <c r="AX1005" s="142"/>
      <c r="AY1005" s="11"/>
      <c r="AZ1005" s="14"/>
      <c r="BA1005" s="11"/>
      <c r="BB1005" s="6" t="s">
        <v>253</v>
      </c>
      <c r="BC1005" s="19"/>
      <c r="BD1005" s="14"/>
    </row>
    <row collapsed="false" customFormat="false" customHeight="false" hidden="false" ht="15" outlineLevel="0" r="1006">
      <c r="B1006" s="6" t="s">
        <v>140</v>
      </c>
      <c r="C1006" s="6" t="e">
        <f aca="false">IF(B1006&lt;&gt;B1005,VLOOKUP(B1006,#REF!!$A$1:$B$21,2)*1000+1,C1005+1)</f>
        <v>#REF!</v>
      </c>
      <c r="D1006" s="6" t="s">
        <v>250</v>
      </c>
      <c r="E1006" s="6" t="s">
        <v>393</v>
      </c>
      <c r="F1006" s="14" t="s">
        <v>394</v>
      </c>
      <c r="G1006" s="17" t="n">
        <v>443.18</v>
      </c>
      <c r="H1006" s="17" t="n">
        <v>399.92</v>
      </c>
      <c r="I1006" s="15" t="n">
        <v>62.17</v>
      </c>
      <c r="J1006" s="138" t="n">
        <v>849.86</v>
      </c>
      <c r="K1006" s="6" t="s">
        <v>5367</v>
      </c>
      <c r="L1006" s="6" t="n">
        <v>1</v>
      </c>
      <c r="M1006" s="20"/>
      <c r="N1006" s="14"/>
      <c r="O1006" s="14" t="n">
        <v>44</v>
      </c>
      <c r="P1006" s="14" t="n">
        <v>103079</v>
      </c>
      <c r="Q1006" s="14"/>
      <c r="R1006" s="14"/>
      <c r="S1006" s="14"/>
      <c r="T1006" s="14"/>
      <c r="U1006" s="14"/>
      <c r="V1006" s="14"/>
      <c r="W1006" s="14"/>
      <c r="X1006" s="14"/>
      <c r="Y1006" s="14"/>
      <c r="Z1006" s="14"/>
      <c r="AA1006" s="14"/>
      <c r="AB1006" s="6" t="n">
        <v>0</v>
      </c>
      <c r="AC1006" s="6" t="s">
        <v>263</v>
      </c>
      <c r="AD1006" s="6" t="s">
        <v>5728</v>
      </c>
      <c r="AE1006" s="14"/>
      <c r="AF1006" s="14"/>
      <c r="AG1006" s="14"/>
      <c r="AH1006" s="14"/>
      <c r="AI1006" s="10" t="n">
        <f aca="false">+H1006-I1006</f>
        <v>337.75</v>
      </c>
      <c r="AJ1006" s="139" t="n">
        <f aca="false">+I1006/H1006</f>
        <v>0.155456091218244</v>
      </c>
      <c r="AK1006" s="140" t="n">
        <f aca="false">IF(AB1006&gt;=1,H1006-I1006,"on going")</f>
        <v>0</v>
      </c>
      <c r="AL1006" s="2"/>
      <c r="AM1006" s="142"/>
      <c r="AN1006" s="142"/>
      <c r="AO1006" s="142"/>
      <c r="AP1006" s="150"/>
      <c r="AQ1006" s="150"/>
      <c r="AR1006" s="150"/>
      <c r="AS1006" s="141"/>
      <c r="AT1006" s="141"/>
      <c r="AU1006" s="141"/>
      <c r="AV1006" s="141"/>
      <c r="AW1006" s="141"/>
      <c r="AX1006" s="142"/>
      <c r="AY1006" s="11"/>
      <c r="AZ1006" s="14"/>
      <c r="BA1006" s="11"/>
      <c r="BB1006" s="6" t="s">
        <v>253</v>
      </c>
      <c r="BC1006" s="19"/>
      <c r="BD1006" s="14"/>
    </row>
    <row collapsed="false" customFormat="false" customHeight="false" hidden="false" ht="15" outlineLevel="0" r="1007">
      <c r="B1007" s="6" t="s">
        <v>39</v>
      </c>
      <c r="C1007" s="6" t="e">
        <f aca="false">IF(B1007&lt;&gt;B1006,VLOOKUP(B1007,#REF!!$A$1:$B$21,2)*1000+1,C1006+1)</f>
        <v>#REF!</v>
      </c>
      <c r="D1007" s="6" t="s">
        <v>250</v>
      </c>
      <c r="E1007" s="6" t="s">
        <v>395</v>
      </c>
      <c r="F1007" s="14" t="s">
        <v>396</v>
      </c>
      <c r="G1007" s="17" t="n">
        <v>177.83</v>
      </c>
      <c r="H1007" s="17" t="n">
        <v>161.55</v>
      </c>
      <c r="I1007" s="15" t="n">
        <v>0</v>
      </c>
      <c r="J1007" s="138" t="n">
        <v>397.01</v>
      </c>
      <c r="K1007" s="6" t="s">
        <v>5367</v>
      </c>
      <c r="L1007" s="6" t="n">
        <v>1</v>
      </c>
      <c r="M1007" s="20"/>
      <c r="N1007" s="14"/>
      <c r="O1007" s="14" t="n">
        <v>20</v>
      </c>
      <c r="P1007" s="14" t="n">
        <v>36189</v>
      </c>
      <c r="Q1007" s="14"/>
      <c r="R1007" s="14"/>
      <c r="S1007" s="14"/>
      <c r="T1007" s="14"/>
      <c r="U1007" s="14"/>
      <c r="V1007" s="14"/>
      <c r="W1007" s="14"/>
      <c r="X1007" s="14"/>
      <c r="Y1007" s="14"/>
      <c r="Z1007" s="14"/>
      <c r="AA1007" s="14"/>
      <c r="AB1007" s="6" t="n">
        <v>0</v>
      </c>
      <c r="AC1007" s="6" t="s">
        <v>263</v>
      </c>
      <c r="AD1007" s="6" t="s">
        <v>5728</v>
      </c>
      <c r="AE1007" s="14"/>
      <c r="AF1007" s="14"/>
      <c r="AG1007" s="14"/>
      <c r="AH1007" s="14"/>
      <c r="AI1007" s="10" t="n">
        <f aca="false">+H1007-I1007</f>
        <v>161.55</v>
      </c>
      <c r="AJ1007" s="139" t="n">
        <f aca="false">+I1007/H1007</f>
        <v>0</v>
      </c>
      <c r="AK1007" s="140" t="n">
        <f aca="false">IF(AB1007&gt;=1,H1007-I1007,"on going")</f>
        <v>0</v>
      </c>
      <c r="AL1007" s="2"/>
      <c r="AM1007" s="142"/>
      <c r="AN1007" s="142"/>
      <c r="AO1007" s="142"/>
      <c r="AP1007" s="142"/>
      <c r="AQ1007" s="141"/>
      <c r="AR1007" s="141"/>
      <c r="AS1007" s="142"/>
      <c r="AT1007" s="142"/>
      <c r="AU1007" s="142"/>
      <c r="AV1007" s="142"/>
      <c r="AW1007" s="142"/>
      <c r="AX1007" s="141"/>
      <c r="AY1007" s="11"/>
      <c r="AZ1007" s="14"/>
      <c r="BA1007" s="11"/>
      <c r="BB1007" s="6" t="s">
        <v>253</v>
      </c>
      <c r="BC1007" s="19"/>
      <c r="BD1007" s="14"/>
    </row>
    <row collapsed="false" customFormat="false" customHeight="false" hidden="false" ht="15" outlineLevel="0" r="1008">
      <c r="B1008" s="6" t="s">
        <v>39</v>
      </c>
      <c r="C1008" s="6" t="e">
        <f aca="false">IF(B1008&lt;&gt;B1007,VLOOKUP(B1008,#REF!!$A$1:$B$21,2)*1000+1,C1007+1)</f>
        <v>#REF!</v>
      </c>
      <c r="D1008" s="6" t="s">
        <v>250</v>
      </c>
      <c r="E1008" s="6" t="s">
        <v>7428</v>
      </c>
      <c r="F1008" s="14" t="s">
        <v>7429</v>
      </c>
      <c r="G1008" s="17" t="n">
        <v>121.45</v>
      </c>
      <c r="H1008" s="17" t="n">
        <v>104.37</v>
      </c>
      <c r="I1008" s="15" t="n">
        <v>23.2</v>
      </c>
      <c r="J1008" s="138" t="n">
        <v>330.23</v>
      </c>
      <c r="K1008" s="6" t="s">
        <v>5367</v>
      </c>
      <c r="L1008" s="6" t="n">
        <v>1</v>
      </c>
      <c r="M1008" s="20"/>
      <c r="N1008" s="14"/>
      <c r="O1008" s="14" t="n">
        <v>16</v>
      </c>
      <c r="P1008" s="14" t="n">
        <v>53114</v>
      </c>
      <c r="Q1008" s="14"/>
      <c r="R1008" s="14"/>
      <c r="S1008" s="14"/>
      <c r="T1008" s="14"/>
      <c r="U1008" s="14"/>
      <c r="V1008" s="14"/>
      <c r="W1008" s="14"/>
      <c r="X1008" s="14"/>
      <c r="Y1008" s="14"/>
      <c r="Z1008" s="14"/>
      <c r="AA1008" s="14"/>
      <c r="AB1008" s="6" t="n">
        <v>1</v>
      </c>
      <c r="AC1008" s="6" t="s">
        <v>263</v>
      </c>
      <c r="AD1008" s="6" t="s">
        <v>5728</v>
      </c>
      <c r="AE1008" s="14"/>
      <c r="AF1008" s="14"/>
      <c r="AG1008" s="14"/>
      <c r="AH1008" s="14"/>
      <c r="AI1008" s="10" t="n">
        <f aca="false">+H1008-I1008</f>
        <v>81.17</v>
      </c>
      <c r="AJ1008" s="139" t="n">
        <f aca="false">+I1008/H1008</f>
        <v>0.222286097537607</v>
      </c>
      <c r="AK1008" s="140" t="n">
        <f aca="false">IF(AB1008&gt;=1,H1008-I1008,"on going")</f>
        <v>81.17</v>
      </c>
      <c r="AL1008" s="2"/>
      <c r="AM1008" s="142"/>
      <c r="AN1008" s="142"/>
      <c r="AO1008" s="142"/>
      <c r="AP1008" s="142"/>
      <c r="AQ1008" s="141"/>
      <c r="AR1008" s="141"/>
      <c r="AS1008" s="142"/>
      <c r="AT1008" s="142"/>
      <c r="AU1008" s="142"/>
      <c r="AV1008" s="142"/>
      <c r="AW1008" s="142"/>
      <c r="AX1008" s="141"/>
      <c r="AY1008" s="11"/>
      <c r="AZ1008" s="14"/>
      <c r="BA1008" s="11"/>
      <c r="BB1008" s="6" t="s">
        <v>253</v>
      </c>
      <c r="BC1008" s="19"/>
      <c r="BD1008" s="14"/>
    </row>
    <row collapsed="false" customFormat="false" customHeight="false" hidden="false" ht="15" outlineLevel="0" r="1009">
      <c r="B1009" s="6" t="s">
        <v>140</v>
      </c>
      <c r="C1009" s="6" t="e">
        <f aca="false">IF(B1009&lt;&gt;B1008,VLOOKUP(B1009,#REF!!$A$1:$B$21,2)*1000+1,C1008+1)</f>
        <v>#REF!</v>
      </c>
      <c r="D1009" s="6" t="s">
        <v>250</v>
      </c>
      <c r="E1009" s="6" t="s">
        <v>7430</v>
      </c>
      <c r="F1009" s="14" t="s">
        <v>7431</v>
      </c>
      <c r="G1009" s="17" t="n">
        <v>43.95</v>
      </c>
      <c r="H1009" s="17" t="n">
        <v>37.53</v>
      </c>
      <c r="I1009" s="15" t="n">
        <v>19.42</v>
      </c>
      <c r="J1009" s="138" t="n">
        <v>346.01</v>
      </c>
      <c r="K1009" s="6" t="s">
        <v>5367</v>
      </c>
      <c r="L1009" s="6" t="n">
        <v>1</v>
      </c>
      <c r="M1009" s="20"/>
      <c r="N1009" s="14"/>
      <c r="O1009" s="14" t="n">
        <v>15</v>
      </c>
      <c r="P1009" s="14" t="n">
        <v>12814</v>
      </c>
      <c r="Q1009" s="14"/>
      <c r="R1009" s="14"/>
      <c r="S1009" s="14"/>
      <c r="T1009" s="14"/>
      <c r="U1009" s="14"/>
      <c r="V1009" s="14"/>
      <c r="W1009" s="14"/>
      <c r="X1009" s="14"/>
      <c r="Y1009" s="14"/>
      <c r="Z1009" s="14"/>
      <c r="AA1009" s="14"/>
      <c r="AB1009" s="6" t="n">
        <v>1</v>
      </c>
      <c r="AC1009" s="6" t="s">
        <v>263</v>
      </c>
      <c r="AD1009" s="6" t="s">
        <v>5728</v>
      </c>
      <c r="AE1009" s="14"/>
      <c r="AF1009" s="14"/>
      <c r="AG1009" s="14"/>
      <c r="AH1009" s="14"/>
      <c r="AI1009" s="10" t="n">
        <f aca="false">+H1009-I1009</f>
        <v>18.11</v>
      </c>
      <c r="AJ1009" s="139" t="n">
        <f aca="false">+I1009/H1009</f>
        <v>0.517452704503064</v>
      </c>
      <c r="AK1009" s="140" t="n">
        <f aca="false">IF(AB1009&gt;=1,H1009-I1009,"on going")</f>
        <v>18.11</v>
      </c>
      <c r="AL1009" s="2"/>
      <c r="AM1009" s="142"/>
      <c r="AN1009" s="142"/>
      <c r="AO1009" s="142"/>
      <c r="AP1009" s="150"/>
      <c r="AQ1009" s="150"/>
      <c r="AR1009" s="150"/>
      <c r="AS1009" s="141"/>
      <c r="AT1009" s="141"/>
      <c r="AU1009" s="141"/>
      <c r="AV1009" s="141"/>
      <c r="AW1009" s="141"/>
      <c r="AX1009" s="142"/>
      <c r="AY1009" s="11"/>
      <c r="AZ1009" s="14"/>
      <c r="BA1009" s="11"/>
      <c r="BB1009" s="6" t="s">
        <v>253</v>
      </c>
      <c r="BC1009" s="19"/>
      <c r="BD1009" s="14"/>
    </row>
    <row collapsed="false" customFormat="false" customHeight="false" hidden="false" ht="15" outlineLevel="0" r="1010">
      <c r="B1010" s="6" t="s">
        <v>78</v>
      </c>
      <c r="C1010" s="6" t="e">
        <f aca="false">IF(B1010&lt;&gt;B1009,VLOOKUP(B1010,#REF!!$A$1:$B$21,2)*1000+1,C1009+1)</f>
        <v>#REF!</v>
      </c>
      <c r="D1010" s="6" t="s">
        <v>250</v>
      </c>
      <c r="E1010" s="6" t="s">
        <v>7432</v>
      </c>
      <c r="F1010" s="14" t="s">
        <v>7433</v>
      </c>
      <c r="G1010" s="17" t="n">
        <v>70.96</v>
      </c>
      <c r="H1010" s="17" t="n">
        <v>56.87</v>
      </c>
      <c r="I1010" s="17" t="n">
        <v>56.87</v>
      </c>
      <c r="J1010" s="138" t="n">
        <v>5494</v>
      </c>
      <c r="K1010" s="6" t="s">
        <v>5471</v>
      </c>
      <c r="L1010" s="6" t="n">
        <v>1</v>
      </c>
      <c r="M1010" s="20"/>
      <c r="N1010" s="14"/>
      <c r="O1010" s="14"/>
      <c r="P1010" s="14" t="n">
        <v>4593</v>
      </c>
      <c r="Q1010" s="14" t="n">
        <v>1</v>
      </c>
      <c r="R1010" s="14" t="n">
        <v>5494</v>
      </c>
      <c r="S1010" s="14" t="n">
        <v>1831</v>
      </c>
      <c r="T1010" s="14"/>
      <c r="U1010" s="14"/>
      <c r="V1010" s="14"/>
      <c r="W1010" s="14" t="n">
        <v>916</v>
      </c>
      <c r="X1010" s="14"/>
      <c r="Y1010" s="14"/>
      <c r="Z1010" s="14"/>
      <c r="AA1010" s="14"/>
      <c r="AB1010" s="6" t="n">
        <v>1</v>
      </c>
      <c r="AC1010" s="6" t="s">
        <v>7434</v>
      </c>
      <c r="AD1010" s="6" t="s">
        <v>7435</v>
      </c>
      <c r="AE1010" s="14"/>
      <c r="AF1010" s="14"/>
      <c r="AG1010" s="14"/>
      <c r="AH1010" s="14"/>
      <c r="AI1010" s="10" t="n">
        <f aca="false">+H1010-I1010</f>
        <v>0</v>
      </c>
      <c r="AJ1010" s="139" t="n">
        <f aca="false">+I1010/H1010</f>
        <v>1</v>
      </c>
      <c r="AK1010" s="140" t="n">
        <f aca="false">IF(AB1010&gt;=1,H1010-I1010,"on going")</f>
        <v>0</v>
      </c>
      <c r="AL1010" s="2"/>
      <c r="AM1010" s="142"/>
      <c r="AN1010" s="142"/>
      <c r="AO1010" s="142"/>
      <c r="AP1010" s="141"/>
      <c r="AQ1010" s="142"/>
      <c r="AR1010" s="142"/>
      <c r="AS1010" s="141"/>
      <c r="AT1010" s="141"/>
      <c r="AU1010" s="142"/>
      <c r="AV1010" s="141"/>
      <c r="AW1010" s="141"/>
      <c r="AX1010" s="141"/>
      <c r="AY1010" s="11"/>
      <c r="AZ1010" s="14"/>
      <c r="BA1010" s="11"/>
      <c r="BB1010" s="6" t="s">
        <v>703</v>
      </c>
      <c r="BC1010" s="19" t="s">
        <v>7436</v>
      </c>
      <c r="BD1010" s="14" t="s">
        <v>3873</v>
      </c>
    </row>
    <row collapsed="false" customFormat="false" customHeight="false" hidden="false" ht="15" outlineLevel="0" r="1011">
      <c r="B1011" s="6" t="s">
        <v>78</v>
      </c>
      <c r="C1011" s="6" t="e">
        <f aca="false">IF(B1011&lt;&gt;B1010,VLOOKUP(B1011,#REF!!$A$1:$B$21,2)*1000+1,C1010+1)</f>
        <v>#REF!</v>
      </c>
      <c r="D1011" s="6" t="s">
        <v>250</v>
      </c>
      <c r="E1011" s="6" t="s">
        <v>7437</v>
      </c>
      <c r="F1011" s="14" t="s">
        <v>7438</v>
      </c>
      <c r="G1011" s="17" t="n">
        <v>159.42</v>
      </c>
      <c r="H1011" s="17" t="n">
        <v>129.59</v>
      </c>
      <c r="I1011" s="17" t="n">
        <v>123.11</v>
      </c>
      <c r="J1011" s="138" t="n">
        <v>6404</v>
      </c>
      <c r="K1011" s="6" t="s">
        <v>5471</v>
      </c>
      <c r="L1011" s="6" t="n">
        <v>1</v>
      </c>
      <c r="M1011" s="20"/>
      <c r="N1011" s="14"/>
      <c r="O1011" s="14"/>
      <c r="P1011" s="14" t="n">
        <v>10318</v>
      </c>
      <c r="Q1011" s="14" t="n">
        <v>1</v>
      </c>
      <c r="R1011" s="14" t="n">
        <v>6404</v>
      </c>
      <c r="S1011" s="14" t="n">
        <v>2135</v>
      </c>
      <c r="T1011" s="14"/>
      <c r="U1011" s="14"/>
      <c r="V1011" s="14"/>
      <c r="W1011" s="14" t="n">
        <v>1067</v>
      </c>
      <c r="X1011" s="14"/>
      <c r="Y1011" s="14"/>
      <c r="Z1011" s="14"/>
      <c r="AA1011" s="14"/>
      <c r="AB1011" s="6" t="n">
        <v>0</v>
      </c>
      <c r="AC1011" s="6" t="s">
        <v>7434</v>
      </c>
      <c r="AD1011" s="6" t="s">
        <v>7435</v>
      </c>
      <c r="AE1011" s="14"/>
      <c r="AF1011" s="14"/>
      <c r="AG1011" s="14"/>
      <c r="AH1011" s="14"/>
      <c r="AI1011" s="10" t="n">
        <f aca="false">+H1011-I1011</f>
        <v>6.48</v>
      </c>
      <c r="AJ1011" s="139" t="n">
        <f aca="false">+I1011/H1011</f>
        <v>0.949996141677599</v>
      </c>
      <c r="AK1011" s="140" t="n">
        <f aca="false">IF(AB1011&gt;=1,H1011-I1011,"on going")</f>
        <v>0</v>
      </c>
      <c r="AL1011" s="2"/>
      <c r="AM1011" s="142"/>
      <c r="AN1011" s="142"/>
      <c r="AO1011" s="142"/>
      <c r="AP1011" s="141"/>
      <c r="AQ1011" s="142"/>
      <c r="AR1011" s="156"/>
      <c r="AS1011" s="141"/>
      <c r="AT1011" s="141"/>
      <c r="AU1011" s="142"/>
      <c r="AV1011" s="141"/>
      <c r="AW1011" s="141"/>
      <c r="AX1011" s="141"/>
      <c r="AY1011" s="11"/>
      <c r="AZ1011" s="14"/>
      <c r="BA1011" s="11"/>
      <c r="BB1011" s="6" t="s">
        <v>703</v>
      </c>
      <c r="BC1011" s="19" t="s">
        <v>7439</v>
      </c>
      <c r="BD1011" s="14" t="s">
        <v>3873</v>
      </c>
    </row>
    <row collapsed="false" customFormat="false" customHeight="false" hidden="false" ht="15" outlineLevel="0" r="1012">
      <c r="B1012" s="6" t="s">
        <v>78</v>
      </c>
      <c r="C1012" s="6" t="e">
        <f aca="false">IF(B1012&lt;&gt;B1011,VLOOKUP(B1012,#REF!!$A$1:$B$21,2)*1000+1,C1011+1)</f>
        <v>#REF!</v>
      </c>
      <c r="D1012" s="6" t="s">
        <v>250</v>
      </c>
      <c r="E1012" s="6" t="s">
        <v>7440</v>
      </c>
      <c r="F1012" s="14" t="s">
        <v>7441</v>
      </c>
      <c r="G1012" s="17" t="n">
        <v>150.95</v>
      </c>
      <c r="H1012" s="17" t="n">
        <v>123.67</v>
      </c>
      <c r="I1012" s="17" t="n">
        <v>115.01</v>
      </c>
      <c r="J1012" s="138" t="n">
        <v>6238</v>
      </c>
      <c r="K1012" s="6" t="s">
        <v>5471</v>
      </c>
      <c r="L1012" s="6" t="n">
        <v>1</v>
      </c>
      <c r="M1012" s="20"/>
      <c r="N1012" s="14"/>
      <c r="O1012" s="14"/>
      <c r="P1012" s="14" t="n">
        <v>9770</v>
      </c>
      <c r="Q1012" s="14" t="n">
        <v>2</v>
      </c>
      <c r="R1012" s="14" t="n">
        <v>6238</v>
      </c>
      <c r="S1012" s="14" t="n">
        <v>2080</v>
      </c>
      <c r="T1012" s="14"/>
      <c r="U1012" s="14"/>
      <c r="V1012" s="14"/>
      <c r="W1012" s="14" t="n">
        <v>1040</v>
      </c>
      <c r="X1012" s="14"/>
      <c r="Y1012" s="14"/>
      <c r="Z1012" s="14"/>
      <c r="AA1012" s="14"/>
      <c r="AB1012" s="6" t="n">
        <v>1</v>
      </c>
      <c r="AC1012" s="6" t="s">
        <v>7434</v>
      </c>
      <c r="AD1012" s="6" t="s">
        <v>7435</v>
      </c>
      <c r="AE1012" s="14"/>
      <c r="AF1012" s="14"/>
      <c r="AG1012" s="14"/>
      <c r="AH1012" s="14"/>
      <c r="AI1012" s="10" t="n">
        <f aca="false">+H1012-I1012</f>
        <v>8.66</v>
      </c>
      <c r="AJ1012" s="139" t="n">
        <f aca="false">+I1012/H1012</f>
        <v>0.929974933290208</v>
      </c>
      <c r="AK1012" s="140" t="n">
        <f aca="false">IF(AB1012&gt;=1,H1012-I1012,"on going")</f>
        <v>8.66</v>
      </c>
      <c r="AL1012" s="2"/>
      <c r="AM1012" s="142"/>
      <c r="AN1012" s="142"/>
      <c r="AO1012" s="142"/>
      <c r="AP1012" s="141"/>
      <c r="AQ1012" s="150"/>
      <c r="AR1012" s="141"/>
      <c r="AS1012" s="141"/>
      <c r="AT1012" s="141"/>
      <c r="AU1012" s="142"/>
      <c r="AV1012" s="141"/>
      <c r="AW1012" s="141"/>
      <c r="AX1012" s="141"/>
      <c r="AY1012" s="11"/>
      <c r="AZ1012" s="14"/>
      <c r="BA1012" s="11"/>
      <c r="BB1012" s="6" t="s">
        <v>703</v>
      </c>
      <c r="BC1012" s="19" t="s">
        <v>7442</v>
      </c>
      <c r="BD1012" s="14" t="s">
        <v>3873</v>
      </c>
    </row>
    <row collapsed="false" customFormat="false" customHeight="false" hidden="false" ht="15" outlineLevel="0" r="1013">
      <c r="B1013" s="6" t="s">
        <v>78</v>
      </c>
      <c r="C1013" s="6" t="e">
        <f aca="false">IF(B1013&lt;&gt;B1012,VLOOKUP(B1013,#REF!!$A$1:$B$21,2)*1000+1,C1012+1)</f>
        <v>#REF!</v>
      </c>
      <c r="D1013" s="6" t="s">
        <v>250</v>
      </c>
      <c r="E1013" s="6" t="s">
        <v>7443</v>
      </c>
      <c r="F1013" s="14" t="s">
        <v>7444</v>
      </c>
      <c r="G1013" s="17" t="n">
        <v>170.25</v>
      </c>
      <c r="H1013" s="17" t="n">
        <v>134.56</v>
      </c>
      <c r="I1013" s="17" t="n">
        <v>134.56</v>
      </c>
      <c r="J1013" s="138" t="n">
        <v>16804</v>
      </c>
      <c r="K1013" s="6" t="s">
        <v>5471</v>
      </c>
      <c r="L1013" s="6" t="n">
        <v>1</v>
      </c>
      <c r="M1013" s="20"/>
      <c r="N1013" s="14"/>
      <c r="O1013" s="14"/>
      <c r="P1013" s="14" t="n">
        <v>11020</v>
      </c>
      <c r="Q1013" s="14" t="n">
        <v>1</v>
      </c>
      <c r="R1013" s="14" t="n">
        <v>16804</v>
      </c>
      <c r="S1013" s="14" t="n">
        <v>5602</v>
      </c>
      <c r="T1013" s="14"/>
      <c r="U1013" s="14"/>
      <c r="V1013" s="14"/>
      <c r="W1013" s="14" t="n">
        <v>2801</v>
      </c>
      <c r="X1013" s="14"/>
      <c r="Y1013" s="14"/>
      <c r="Z1013" s="14"/>
      <c r="AA1013" s="14"/>
      <c r="AB1013" s="6" t="n">
        <v>1</v>
      </c>
      <c r="AC1013" s="6" t="s">
        <v>7434</v>
      </c>
      <c r="AD1013" s="6" t="s">
        <v>7435</v>
      </c>
      <c r="AE1013" s="14"/>
      <c r="AF1013" s="14"/>
      <c r="AG1013" s="14"/>
      <c r="AH1013" s="14"/>
      <c r="AI1013" s="10" t="n">
        <f aca="false">+H1013-I1013</f>
        <v>0</v>
      </c>
      <c r="AJ1013" s="139" t="n">
        <f aca="false">+I1013/H1013</f>
        <v>1</v>
      </c>
      <c r="AK1013" s="140" t="n">
        <f aca="false">IF(AB1013&gt;=1,H1013-I1013,"on going")</f>
        <v>0</v>
      </c>
      <c r="AL1013" s="2"/>
      <c r="AM1013" s="142"/>
      <c r="AN1013" s="142"/>
      <c r="AO1013" s="142"/>
      <c r="AP1013" s="141"/>
      <c r="AQ1013" s="150"/>
      <c r="AR1013" s="141"/>
      <c r="AS1013" s="141"/>
      <c r="AT1013" s="141"/>
      <c r="AU1013" s="142"/>
      <c r="AV1013" s="141"/>
      <c r="AW1013" s="141"/>
      <c r="AX1013" s="141"/>
      <c r="AY1013" s="11"/>
      <c r="AZ1013" s="14"/>
      <c r="BA1013" s="11"/>
      <c r="BB1013" s="6" t="s">
        <v>703</v>
      </c>
      <c r="BC1013" s="19" t="s">
        <v>7445</v>
      </c>
      <c r="BD1013" s="14" t="s">
        <v>78</v>
      </c>
    </row>
    <row collapsed="false" customFormat="false" customHeight="false" hidden="false" ht="15" outlineLevel="0" r="1014">
      <c r="B1014" s="6" t="s">
        <v>78</v>
      </c>
      <c r="C1014" s="6" t="e">
        <f aca="false">IF(B1014&lt;&gt;B1013,VLOOKUP(B1014,#REF!!$A$1:$B$21,2)*1000+1,C1013+1)</f>
        <v>#REF!</v>
      </c>
      <c r="D1014" s="6" t="s">
        <v>250</v>
      </c>
      <c r="E1014" s="6" t="s">
        <v>7446</v>
      </c>
      <c r="F1014" s="14" t="s">
        <v>7447</v>
      </c>
      <c r="G1014" s="17" t="n">
        <v>197.92</v>
      </c>
      <c r="H1014" s="17" t="n">
        <v>165.4</v>
      </c>
      <c r="I1014" s="17" t="n">
        <v>165.4</v>
      </c>
      <c r="J1014" s="138" t="n">
        <v>8119</v>
      </c>
      <c r="K1014" s="6" t="s">
        <v>5471</v>
      </c>
      <c r="L1014" s="6" t="n">
        <v>1</v>
      </c>
      <c r="M1014" s="20"/>
      <c r="N1014" s="14"/>
      <c r="O1014" s="14"/>
      <c r="P1014" s="14" t="n">
        <v>12810</v>
      </c>
      <c r="Q1014" s="14" t="n">
        <v>1</v>
      </c>
      <c r="R1014" s="14" t="n">
        <v>8119</v>
      </c>
      <c r="S1014" s="14" t="n">
        <v>2707</v>
      </c>
      <c r="T1014" s="14"/>
      <c r="U1014" s="14"/>
      <c r="V1014" s="14"/>
      <c r="W1014" s="14" t="n">
        <v>1353</v>
      </c>
      <c r="X1014" s="14"/>
      <c r="Y1014" s="14"/>
      <c r="Z1014" s="14"/>
      <c r="AA1014" s="14"/>
      <c r="AB1014" s="6" t="n">
        <v>0</v>
      </c>
      <c r="AC1014" s="6" t="s">
        <v>7434</v>
      </c>
      <c r="AD1014" s="6" t="s">
        <v>7435</v>
      </c>
      <c r="AE1014" s="14"/>
      <c r="AF1014" s="14"/>
      <c r="AG1014" s="14"/>
      <c r="AH1014" s="14"/>
      <c r="AI1014" s="10" t="n">
        <f aca="false">+H1014-I1014</f>
        <v>0</v>
      </c>
      <c r="AJ1014" s="139" t="n">
        <f aca="false">+I1014/H1014</f>
        <v>1</v>
      </c>
      <c r="AK1014" s="140" t="n">
        <f aca="false">IF(AB1014&gt;=1,H1014-I1014,"on going")</f>
        <v>0</v>
      </c>
      <c r="AL1014" s="2"/>
      <c r="AM1014" s="142"/>
      <c r="AN1014" s="142"/>
      <c r="AO1014" s="142"/>
      <c r="AP1014" s="141"/>
      <c r="AQ1014" s="150"/>
      <c r="AR1014" s="141"/>
      <c r="AS1014" s="141"/>
      <c r="AT1014" s="141"/>
      <c r="AU1014" s="142"/>
      <c r="AV1014" s="141"/>
      <c r="AW1014" s="141"/>
      <c r="AX1014" s="141"/>
      <c r="AY1014" s="11"/>
      <c r="AZ1014" s="14"/>
      <c r="BA1014" s="11"/>
      <c r="BB1014" s="6" t="s">
        <v>703</v>
      </c>
      <c r="BC1014" s="19" t="s">
        <v>7448</v>
      </c>
      <c r="BD1014" s="14" t="s">
        <v>78</v>
      </c>
    </row>
    <row collapsed="false" customFormat="false" customHeight="false" hidden="false" ht="15" outlineLevel="0" r="1015">
      <c r="B1015" s="6" t="s">
        <v>78</v>
      </c>
      <c r="C1015" s="6" t="e">
        <f aca="false">IF(B1015&lt;&gt;B1014,VLOOKUP(B1015,#REF!!$A$1:$B$21,2)*1000+1,C1014+1)</f>
        <v>#REF!</v>
      </c>
      <c r="D1015" s="6" t="s">
        <v>250</v>
      </c>
      <c r="E1015" s="6" t="s">
        <v>7449</v>
      </c>
      <c r="F1015" s="14" t="s">
        <v>7450</v>
      </c>
      <c r="G1015" s="17" t="n">
        <v>166.77</v>
      </c>
      <c r="H1015" s="17" t="n">
        <v>137.19</v>
      </c>
      <c r="I1015" s="17" t="n">
        <v>126.21</v>
      </c>
      <c r="J1015" s="138" t="n">
        <v>6325</v>
      </c>
      <c r="K1015" s="6" t="s">
        <v>5471</v>
      </c>
      <c r="L1015" s="6" t="n">
        <v>1</v>
      </c>
      <c r="M1015" s="20"/>
      <c r="N1015" s="14"/>
      <c r="O1015" s="14"/>
      <c r="P1015" s="14" t="n">
        <v>10795</v>
      </c>
      <c r="Q1015" s="14" t="n">
        <v>2</v>
      </c>
      <c r="R1015" s="14" t="n">
        <v>6325</v>
      </c>
      <c r="S1015" s="14" t="n">
        <v>2109</v>
      </c>
      <c r="T1015" s="14"/>
      <c r="U1015" s="14"/>
      <c r="V1015" s="14"/>
      <c r="W1015" s="14" t="n">
        <v>1054</v>
      </c>
      <c r="X1015" s="14"/>
      <c r="Y1015" s="14"/>
      <c r="Z1015" s="14"/>
      <c r="AA1015" s="14"/>
      <c r="AB1015" s="6" t="n">
        <v>0</v>
      </c>
      <c r="AC1015" s="6" t="s">
        <v>7434</v>
      </c>
      <c r="AD1015" s="6" t="s">
        <v>7435</v>
      </c>
      <c r="AE1015" s="14"/>
      <c r="AF1015" s="14"/>
      <c r="AG1015" s="14"/>
      <c r="AH1015" s="14"/>
      <c r="AI1015" s="10" t="n">
        <f aca="false">+H1015-I1015</f>
        <v>10.98</v>
      </c>
      <c r="AJ1015" s="139" t="n">
        <f aca="false">+I1015/H1015</f>
        <v>0.919965012027116</v>
      </c>
      <c r="AK1015" s="140" t="n">
        <f aca="false">IF(AB1015&gt;=1,H1015-I1015,"on going")</f>
        <v>0</v>
      </c>
      <c r="AL1015" s="2"/>
      <c r="AM1015" s="142"/>
      <c r="AN1015" s="142"/>
      <c r="AO1015" s="142"/>
      <c r="AP1015" s="141"/>
      <c r="AQ1015" s="150"/>
      <c r="AR1015" s="141"/>
      <c r="AS1015" s="141"/>
      <c r="AT1015" s="141"/>
      <c r="AU1015" s="142"/>
      <c r="AV1015" s="141"/>
      <c r="AW1015" s="141"/>
      <c r="AX1015" s="141"/>
      <c r="AY1015" s="14"/>
      <c r="AZ1015" s="14"/>
      <c r="BA1015" s="14"/>
      <c r="BB1015" s="6" t="s">
        <v>703</v>
      </c>
      <c r="BC1015" s="20" t="s">
        <v>7451</v>
      </c>
      <c r="BD1015" s="14" t="s">
        <v>3846</v>
      </c>
    </row>
    <row collapsed="false" customFormat="false" customHeight="false" hidden="false" ht="15" outlineLevel="0" r="1016">
      <c r="B1016" s="6" t="s">
        <v>78</v>
      </c>
      <c r="C1016" s="6" t="e">
        <f aca="false">IF(B1016&lt;&gt;B1015,VLOOKUP(B1016,#REF!!$A$1:$B$21,2)*1000+1,C1015+1)</f>
        <v>#REF!</v>
      </c>
      <c r="D1016" s="6" t="s">
        <v>250</v>
      </c>
      <c r="E1016" s="6" t="s">
        <v>7452</v>
      </c>
      <c r="F1016" s="14" t="s">
        <v>7453</v>
      </c>
      <c r="G1016" s="17" t="n">
        <v>150.33</v>
      </c>
      <c r="H1016" s="17" t="n">
        <v>122.66</v>
      </c>
      <c r="I1016" s="17" t="n">
        <v>122.66</v>
      </c>
      <c r="J1016" s="138" t="n">
        <v>6222</v>
      </c>
      <c r="K1016" s="6" t="s">
        <v>5471</v>
      </c>
      <c r="L1016" s="6" t="n">
        <v>1</v>
      </c>
      <c r="M1016" s="20"/>
      <c r="N1016" s="14"/>
      <c r="O1016" s="14"/>
      <c r="P1016" s="14" t="n">
        <v>9731</v>
      </c>
      <c r="Q1016" s="14" t="n">
        <v>1</v>
      </c>
      <c r="R1016" s="14" t="n">
        <v>6222</v>
      </c>
      <c r="S1016" s="14" t="n">
        <v>2074</v>
      </c>
      <c r="T1016" s="14"/>
      <c r="U1016" s="14"/>
      <c r="V1016" s="14"/>
      <c r="W1016" s="14" t="n">
        <v>1037</v>
      </c>
      <c r="X1016" s="14"/>
      <c r="Y1016" s="14"/>
      <c r="Z1016" s="14"/>
      <c r="AA1016" s="14"/>
      <c r="AB1016" s="6" t="n">
        <v>0</v>
      </c>
      <c r="AC1016" s="6" t="s">
        <v>7434</v>
      </c>
      <c r="AD1016" s="6" t="s">
        <v>7435</v>
      </c>
      <c r="AE1016" s="14"/>
      <c r="AF1016" s="14"/>
      <c r="AG1016" s="14"/>
      <c r="AH1016" s="14"/>
      <c r="AI1016" s="10" t="n">
        <f aca="false">+H1016-I1016</f>
        <v>0</v>
      </c>
      <c r="AJ1016" s="139" t="n">
        <f aca="false">+I1016/H1016</f>
        <v>1</v>
      </c>
      <c r="AK1016" s="140" t="n">
        <f aca="false">IF(AB1016&gt;=1,H1016-I1016,"on going")</f>
        <v>0</v>
      </c>
      <c r="AL1016" s="2"/>
      <c r="AM1016" s="142"/>
      <c r="AN1016" s="142"/>
      <c r="AO1016" s="142"/>
      <c r="AP1016" s="141"/>
      <c r="AQ1016" s="150"/>
      <c r="AR1016" s="141"/>
      <c r="AS1016" s="141"/>
      <c r="AT1016" s="141"/>
      <c r="AU1016" s="142"/>
      <c r="AV1016" s="141"/>
      <c r="AW1016" s="141"/>
      <c r="AX1016" s="141"/>
      <c r="AY1016" s="14"/>
      <c r="AZ1016" s="14"/>
      <c r="BA1016" s="14"/>
      <c r="BB1016" s="6" t="s">
        <v>703</v>
      </c>
      <c r="BC1016" s="20" t="s">
        <v>7454</v>
      </c>
      <c r="BD1016" s="14" t="s">
        <v>78</v>
      </c>
    </row>
    <row collapsed="false" customFormat="false" customHeight="false" hidden="false" ht="15" outlineLevel="0" r="1017">
      <c r="B1017" s="6" t="s">
        <v>107</v>
      </c>
      <c r="C1017" s="6" t="e">
        <f aca="false">IF(B1017&lt;&gt;B1016,VLOOKUP(B1017,#REF!!$A$1:$B$21,2)*1000+1,C1016+1)</f>
        <v>#REF!</v>
      </c>
      <c r="D1017" s="6" t="s">
        <v>250</v>
      </c>
      <c r="E1017" s="6" t="s">
        <v>7455</v>
      </c>
      <c r="F1017" s="14" t="s">
        <v>7456</v>
      </c>
      <c r="G1017" s="17" t="n">
        <v>1119.94</v>
      </c>
      <c r="H1017" s="17" t="n">
        <v>895.95</v>
      </c>
      <c r="I1017" s="17" t="n">
        <v>589.1</v>
      </c>
      <c r="J1017" s="138" t="n">
        <v>13.89</v>
      </c>
      <c r="K1017" s="6" t="s">
        <v>454</v>
      </c>
      <c r="L1017" s="6" t="n">
        <v>1</v>
      </c>
      <c r="M1017" s="20"/>
      <c r="N1017" s="14"/>
      <c r="O1017" s="14"/>
      <c r="P1017" s="14" t="n">
        <v>338000</v>
      </c>
      <c r="Q1017" s="14"/>
      <c r="R1017" s="14" t="n">
        <v>40000</v>
      </c>
      <c r="S1017" s="14"/>
      <c r="T1017" s="14"/>
      <c r="U1017" s="14" t="n">
        <v>5</v>
      </c>
      <c r="V1017" s="14" t="n">
        <v>5</v>
      </c>
      <c r="W1017" s="14"/>
      <c r="X1017" s="14"/>
      <c r="Y1017" s="14"/>
      <c r="Z1017" s="14"/>
      <c r="AA1017" s="14"/>
      <c r="AB1017" s="6" t="n">
        <v>1</v>
      </c>
      <c r="AC1017" s="6" t="s">
        <v>7434</v>
      </c>
      <c r="AD1017" s="6" t="s">
        <v>7435</v>
      </c>
      <c r="AE1017" s="14"/>
      <c r="AF1017" s="14"/>
      <c r="AG1017" s="14"/>
      <c r="AH1017" s="14"/>
      <c r="AI1017" s="10" t="n">
        <f aca="false">+H1017-I1017</f>
        <v>306.85</v>
      </c>
      <c r="AJ1017" s="139" t="n">
        <f aca="false">+I1017/H1017</f>
        <v>0.657514370221553</v>
      </c>
      <c r="AK1017" s="140" t="n">
        <f aca="false">IF(AB1017&gt;=1,H1017-I1017,"on going")</f>
        <v>306.85</v>
      </c>
      <c r="AL1017" s="2"/>
      <c r="AM1017" s="142"/>
      <c r="AN1017" s="142"/>
      <c r="AO1017" s="142"/>
      <c r="AP1017" s="141"/>
      <c r="AQ1017" s="142"/>
      <c r="AR1017" s="150"/>
      <c r="AS1017" s="141"/>
      <c r="AT1017" s="141"/>
      <c r="AU1017" s="142"/>
      <c r="AV1017" s="142"/>
      <c r="AW1017" s="142"/>
      <c r="AX1017" s="141"/>
      <c r="AY1017" s="14"/>
      <c r="AZ1017" s="14"/>
      <c r="BA1017" s="14"/>
      <c r="BB1017" s="6" t="s">
        <v>458</v>
      </c>
      <c r="BC1017" s="20"/>
      <c r="BD1017" s="14"/>
    </row>
    <row collapsed="false" customFormat="false" customHeight="false" hidden="false" ht="15" outlineLevel="0" r="1018">
      <c r="B1018" s="6" t="s">
        <v>19</v>
      </c>
      <c r="C1018" s="6" t="e">
        <f aca="false">IF(B1018&lt;&gt;B1017,VLOOKUP(B1018,#REF!!$A$1:$B$21,2)*1000+1,C1017+1)</f>
        <v>#REF!</v>
      </c>
      <c r="D1018" s="6" t="s">
        <v>250</v>
      </c>
      <c r="E1018" s="6" t="s">
        <v>7457</v>
      </c>
      <c r="F1018" s="14" t="s">
        <v>7458</v>
      </c>
      <c r="G1018" s="17" t="n">
        <v>393.59</v>
      </c>
      <c r="H1018" s="17" t="n">
        <v>314.88</v>
      </c>
      <c r="I1018" s="17" t="n">
        <v>293.16</v>
      </c>
      <c r="J1018" s="138" t="n">
        <v>7.82</v>
      </c>
      <c r="K1018" s="6" t="s">
        <v>454</v>
      </c>
      <c r="L1018" s="6" t="n">
        <v>1</v>
      </c>
      <c r="M1018" s="20"/>
      <c r="N1018" s="14"/>
      <c r="O1018" s="14"/>
      <c r="P1018" s="14" t="n">
        <v>119000</v>
      </c>
      <c r="Q1018" s="14"/>
      <c r="R1018" s="14" t="n">
        <v>150000</v>
      </c>
      <c r="S1018" s="14"/>
      <c r="T1018" s="14"/>
      <c r="U1018" s="14" t="n">
        <v>14</v>
      </c>
      <c r="V1018" s="14" t="n">
        <v>2</v>
      </c>
      <c r="W1018" s="14"/>
      <c r="X1018" s="14"/>
      <c r="Y1018" s="14"/>
      <c r="Z1018" s="14"/>
      <c r="AA1018" s="14"/>
      <c r="AB1018" s="6" t="n">
        <v>1</v>
      </c>
      <c r="AC1018" s="6" t="s">
        <v>7434</v>
      </c>
      <c r="AD1018" s="6" t="s">
        <v>7435</v>
      </c>
      <c r="AE1018" s="14"/>
      <c r="AF1018" s="14"/>
      <c r="AG1018" s="14"/>
      <c r="AH1018" s="14"/>
      <c r="AI1018" s="10" t="n">
        <f aca="false">+H1018-I1018</f>
        <v>21.72</v>
      </c>
      <c r="AJ1018" s="139" t="n">
        <f aca="false">+I1018/H1018</f>
        <v>0.931021341463415</v>
      </c>
      <c r="AK1018" s="140" t="n">
        <f aca="false">IF(AB1018&gt;=1,H1018-I1018,"on going")</f>
        <v>21.72</v>
      </c>
      <c r="AL1018" s="2"/>
      <c r="AM1018" s="142"/>
      <c r="AN1018" s="142"/>
      <c r="AO1018" s="142"/>
      <c r="AP1018" s="141"/>
      <c r="AQ1018" s="141"/>
      <c r="AR1018" s="141"/>
      <c r="AS1018" s="141"/>
      <c r="AT1018" s="141"/>
      <c r="AU1018" s="141"/>
      <c r="AV1018" s="141"/>
      <c r="AW1018" s="141"/>
      <c r="AX1018" s="141"/>
      <c r="AY1018" s="14"/>
      <c r="AZ1018" s="14"/>
      <c r="BA1018" s="14"/>
      <c r="BB1018" s="6" t="s">
        <v>458</v>
      </c>
      <c r="BC1018" s="20"/>
      <c r="BD1018" s="152"/>
    </row>
    <row collapsed="false" customFormat="false" customHeight="false" hidden="false" ht="15" outlineLevel="0" r="1019">
      <c r="B1019" s="6" t="s">
        <v>51</v>
      </c>
      <c r="C1019" s="6" t="e">
        <f aca="false">IF(B1019&lt;&gt;B1018,VLOOKUP(B1019,#REF!!$A$1:$B$21,2)*1000+1,C1018+1)</f>
        <v>#REF!</v>
      </c>
      <c r="D1019" s="6" t="s">
        <v>250</v>
      </c>
      <c r="E1019" s="6" t="s">
        <v>7459</v>
      </c>
      <c r="F1019" s="14" t="s">
        <v>7460</v>
      </c>
      <c r="G1019" s="17" t="n">
        <v>1515.25</v>
      </c>
      <c r="H1019" s="17" t="n">
        <v>1212.2</v>
      </c>
      <c r="I1019" s="17" t="n">
        <v>818.12</v>
      </c>
      <c r="J1019" s="138" t="n">
        <v>15.25</v>
      </c>
      <c r="K1019" s="6" t="s">
        <v>454</v>
      </c>
      <c r="L1019" s="6" t="n">
        <v>1</v>
      </c>
      <c r="M1019" s="20"/>
      <c r="N1019" s="14"/>
      <c r="O1019" s="14"/>
      <c r="P1019" s="14" t="n">
        <v>458000</v>
      </c>
      <c r="Q1019" s="14"/>
      <c r="R1019" s="14" t="n">
        <v>30000</v>
      </c>
      <c r="S1019" s="14"/>
      <c r="T1019" s="14"/>
      <c r="U1019" s="14" t="n">
        <v>10</v>
      </c>
      <c r="V1019" s="14" t="n">
        <v>3</v>
      </c>
      <c r="W1019" s="14"/>
      <c r="X1019" s="14"/>
      <c r="Y1019" s="14"/>
      <c r="Z1019" s="14"/>
      <c r="AA1019" s="14"/>
      <c r="AB1019" s="6" t="n">
        <v>1</v>
      </c>
      <c r="AC1019" s="6" t="s">
        <v>7434</v>
      </c>
      <c r="AD1019" s="6" t="s">
        <v>7435</v>
      </c>
      <c r="AE1019" s="14"/>
      <c r="AF1019" s="14"/>
      <c r="AG1019" s="14"/>
      <c r="AH1019" s="14"/>
      <c r="AI1019" s="10" t="n">
        <f aca="false">+H1019-I1019</f>
        <v>394.08</v>
      </c>
      <c r="AJ1019" s="139" t="n">
        <f aca="false">+I1019/H1019</f>
        <v>0.674905131166474</v>
      </c>
      <c r="AK1019" s="140" t="n">
        <f aca="false">IF(AB1019&gt;=1,H1019-I1019,"on going")</f>
        <v>394.08</v>
      </c>
      <c r="AL1019" s="2"/>
      <c r="AM1019" s="142"/>
      <c r="AN1019" s="142"/>
      <c r="AO1019" s="142"/>
      <c r="AP1019" s="150"/>
      <c r="AQ1019" s="150"/>
      <c r="AR1019" s="150"/>
      <c r="AS1019" s="142"/>
      <c r="AT1019" s="142"/>
      <c r="AU1019" s="142"/>
      <c r="AV1019" s="142"/>
      <c r="AW1019" s="142"/>
      <c r="AX1019" s="142"/>
      <c r="AY1019" s="14"/>
      <c r="AZ1019" s="14"/>
      <c r="BA1019" s="14"/>
      <c r="BB1019" s="6" t="s">
        <v>458</v>
      </c>
      <c r="BC1019" s="20"/>
      <c r="BD1019" s="14"/>
    </row>
    <row collapsed="false" customFormat="false" customHeight="false" hidden="false" ht="15" outlineLevel="0" r="1020">
      <c r="B1020" s="6" t="s">
        <v>353</v>
      </c>
      <c r="C1020" s="6" t="e">
        <f aca="false">IF(B1020&lt;&gt;B1019,VLOOKUP(B1020,#REF!!$A$1:$B$21,2)*1000+1,C1019+1)</f>
        <v>#REF!</v>
      </c>
      <c r="D1020" s="6" t="s">
        <v>250</v>
      </c>
      <c r="E1020" s="6" t="s">
        <v>7461</v>
      </c>
      <c r="F1020" s="14" t="s">
        <v>7462</v>
      </c>
      <c r="G1020" s="17" t="n">
        <v>986.28</v>
      </c>
      <c r="H1020" s="17" t="n">
        <v>789.02</v>
      </c>
      <c r="I1020" s="17" t="n">
        <v>551.41</v>
      </c>
      <c r="J1020" s="138" t="n">
        <v>12.35</v>
      </c>
      <c r="K1020" s="6" t="s">
        <v>454</v>
      </c>
      <c r="L1020" s="6" t="n">
        <v>1</v>
      </c>
      <c r="M1020" s="20"/>
      <c r="N1020" s="14"/>
      <c r="O1020" s="14"/>
      <c r="P1020" s="14" t="n">
        <v>298000</v>
      </c>
      <c r="Q1020" s="14"/>
      <c r="R1020" s="14" t="n">
        <v>17974</v>
      </c>
      <c r="S1020" s="14"/>
      <c r="T1020" s="14"/>
      <c r="U1020" s="14" t="n">
        <v>5</v>
      </c>
      <c r="V1020" s="14" t="n">
        <v>5</v>
      </c>
      <c r="W1020" s="14"/>
      <c r="X1020" s="14"/>
      <c r="Y1020" s="14"/>
      <c r="Z1020" s="14"/>
      <c r="AA1020" s="14"/>
      <c r="AB1020" s="6" t="n">
        <v>1</v>
      </c>
      <c r="AC1020" s="6" t="s">
        <v>7434</v>
      </c>
      <c r="AD1020" s="6" t="s">
        <v>7435</v>
      </c>
      <c r="AE1020" s="14"/>
      <c r="AF1020" s="14"/>
      <c r="AG1020" s="14"/>
      <c r="AH1020" s="14"/>
      <c r="AI1020" s="10" t="n">
        <f aca="false">+H1020-I1020</f>
        <v>237.61</v>
      </c>
      <c r="AJ1020" s="139" t="n">
        <f aca="false">+I1020/H1020</f>
        <v>0.698854274923322</v>
      </c>
      <c r="AK1020" s="140" t="n">
        <f aca="false">IF(AB1020&gt;=1,H1020-I1020,"on going")</f>
        <v>237.61</v>
      </c>
      <c r="AL1020" s="2"/>
      <c r="AM1020" s="142"/>
      <c r="AN1020" s="142"/>
      <c r="AO1020" s="142"/>
      <c r="AP1020" s="142"/>
      <c r="AQ1020" s="141"/>
      <c r="AR1020" s="142"/>
      <c r="AS1020" s="142"/>
      <c r="AT1020" s="142"/>
      <c r="AU1020" s="141"/>
      <c r="AV1020" s="141"/>
      <c r="AW1020" s="141"/>
      <c r="AX1020" s="141"/>
      <c r="AY1020" s="14"/>
      <c r="AZ1020" s="14"/>
      <c r="BA1020" s="14"/>
      <c r="BB1020" s="6" t="s">
        <v>458</v>
      </c>
      <c r="BC1020" s="20"/>
      <c r="BD1020" s="14"/>
    </row>
    <row collapsed="false" customFormat="false" customHeight="false" hidden="false" ht="15" outlineLevel="0" r="1021">
      <c r="B1021" s="6" t="s">
        <v>39</v>
      </c>
      <c r="C1021" s="6" t="e">
        <f aca="false">IF(B1021&lt;&gt;B1020,VLOOKUP(B1021,#REF!!$A$1:$B$21,2)*1000+1,C1020+1)</f>
        <v>#REF!</v>
      </c>
      <c r="D1021" s="6" t="s">
        <v>250</v>
      </c>
      <c r="E1021" s="6" t="s">
        <v>408</v>
      </c>
      <c r="F1021" s="14" t="s">
        <v>409</v>
      </c>
      <c r="G1021" s="17" t="n">
        <v>301.26</v>
      </c>
      <c r="H1021" s="17" t="n">
        <v>275.03</v>
      </c>
      <c r="I1021" s="17" t="n">
        <v>0</v>
      </c>
      <c r="J1021" s="138" t="n">
        <v>541.08</v>
      </c>
      <c r="K1021" s="6" t="s">
        <v>5367</v>
      </c>
      <c r="L1021" s="6" t="n">
        <v>1</v>
      </c>
      <c r="M1021" s="20"/>
      <c r="N1021" s="14"/>
      <c r="O1021" s="14" t="n">
        <v>28</v>
      </c>
      <c r="P1021" s="14" t="n">
        <v>0.31</v>
      </c>
      <c r="Q1021" s="14"/>
      <c r="R1021" s="14"/>
      <c r="S1021" s="14"/>
      <c r="T1021" s="14"/>
      <c r="U1021" s="14"/>
      <c r="V1021" s="14"/>
      <c r="W1021" s="14"/>
      <c r="X1021" s="14"/>
      <c r="Y1021" s="14"/>
      <c r="Z1021" s="14"/>
      <c r="AA1021" s="14"/>
      <c r="AB1021" s="6" t="n">
        <v>0</v>
      </c>
      <c r="AC1021" s="6" t="s">
        <v>254</v>
      </c>
      <c r="AD1021" s="6" t="s">
        <v>7435</v>
      </c>
      <c r="AE1021" s="14"/>
      <c r="AF1021" s="14"/>
      <c r="AG1021" s="14"/>
      <c r="AH1021" s="14"/>
      <c r="AI1021" s="10" t="n">
        <f aca="false">+H1021-I1021</f>
        <v>275.03</v>
      </c>
      <c r="AJ1021" s="139" t="n">
        <f aca="false">+I1021/H1021</f>
        <v>0</v>
      </c>
      <c r="AK1021" s="140" t="n">
        <f aca="false">IF(AB1021&gt;=1,H1021-I1021,"on going")</f>
        <v>0</v>
      </c>
      <c r="AL1021" s="2"/>
      <c r="AM1021" s="142"/>
      <c r="AN1021" s="142"/>
      <c r="AO1021" s="142"/>
      <c r="AP1021" s="142"/>
      <c r="AQ1021" s="141"/>
      <c r="AR1021" s="141"/>
      <c r="AS1021" s="142"/>
      <c r="AT1021" s="142"/>
      <c r="AU1021" s="142"/>
      <c r="AV1021" s="142"/>
      <c r="AW1021" s="142"/>
      <c r="AX1021" s="141"/>
      <c r="AY1021" s="14"/>
      <c r="AZ1021" s="14"/>
      <c r="BA1021" s="14"/>
      <c r="BB1021" s="6" t="s">
        <v>253</v>
      </c>
      <c r="BC1021" s="20"/>
      <c r="BD1021" s="14"/>
    </row>
    <row collapsed="false" customFormat="false" customHeight="false" hidden="false" ht="15" outlineLevel="0" r="1022">
      <c r="B1022" s="6" t="s">
        <v>42</v>
      </c>
      <c r="C1022" s="6" t="e">
        <f aca="false">IF(B1022&lt;&gt;B1021,VLOOKUP(B1022,#REF!!$A$1:$B$21,2)*1000+1,C1021+1)</f>
        <v>#REF!</v>
      </c>
      <c r="D1022" s="6" t="s">
        <v>250</v>
      </c>
      <c r="E1022" s="6" t="s">
        <v>264</v>
      </c>
      <c r="F1022" s="14" t="s">
        <v>265</v>
      </c>
      <c r="G1022" s="17" t="n">
        <v>802.96</v>
      </c>
      <c r="H1022" s="17" t="n">
        <v>681.56</v>
      </c>
      <c r="I1022" s="17" t="n">
        <v>410.12</v>
      </c>
      <c r="J1022" s="189" t="n">
        <v>3129.91</v>
      </c>
      <c r="K1022" s="6" t="s">
        <v>6078</v>
      </c>
      <c r="L1022" s="6" t="n">
        <v>1</v>
      </c>
      <c r="M1022" s="20"/>
      <c r="N1022" s="14"/>
      <c r="O1022" s="14" t="n">
        <v>144</v>
      </c>
      <c r="P1022" s="14" t="n">
        <v>2.34</v>
      </c>
      <c r="Q1022" s="14"/>
      <c r="R1022" s="14"/>
      <c r="S1022" s="14"/>
      <c r="T1022" s="14"/>
      <c r="U1022" s="14"/>
      <c r="V1022" s="14"/>
      <c r="W1022" s="14"/>
      <c r="X1022" s="14"/>
      <c r="Y1022" s="14"/>
      <c r="Z1022" s="14"/>
      <c r="AA1022" s="14"/>
      <c r="AB1022" s="6" t="n">
        <v>0</v>
      </c>
      <c r="AC1022" s="6" t="s">
        <v>254</v>
      </c>
      <c r="AD1022" s="6" t="s">
        <v>7435</v>
      </c>
      <c r="AE1022" s="14"/>
      <c r="AF1022" s="7"/>
      <c r="AG1022" s="7"/>
      <c r="AH1022" s="7"/>
      <c r="AI1022" s="10" t="n">
        <f aca="false">+H1022-I1022</f>
        <v>271.44</v>
      </c>
      <c r="AJ1022" s="139" t="n">
        <f aca="false">+I1022/H1022</f>
        <v>0.601737191149715</v>
      </c>
      <c r="AK1022" s="140" t="n">
        <f aca="false">IF(AB1022&gt;=1,H1022-I1022,"on going")</f>
        <v>0</v>
      </c>
      <c r="AL1022" s="2"/>
      <c r="AM1022" s="142"/>
      <c r="AN1022" s="142"/>
      <c r="AO1022" s="142"/>
      <c r="AP1022" s="141"/>
      <c r="AQ1022" s="142"/>
      <c r="AR1022" s="142"/>
      <c r="AS1022" s="141"/>
      <c r="AT1022" s="141"/>
      <c r="AU1022" s="141"/>
      <c r="AV1022" s="142"/>
      <c r="AW1022" s="142"/>
      <c r="AX1022" s="141"/>
      <c r="AY1022" s="14"/>
      <c r="AZ1022" s="14"/>
      <c r="BA1022" s="14"/>
      <c r="BB1022" s="6" t="s">
        <v>253</v>
      </c>
      <c r="BC1022" s="20"/>
      <c r="BD1022" s="14"/>
    </row>
    <row collapsed="false" customFormat="false" customHeight="false" hidden="false" ht="15" outlineLevel="0" r="1023">
      <c r="B1023" s="6" t="s">
        <v>82</v>
      </c>
      <c r="C1023" s="6" t="e">
        <f aca="false">IF(B1023&lt;&gt;B1022,VLOOKUP(B1023,#REF!!$A$1:$B$21,2)*1000+1,C1022+1)</f>
        <v>#REF!</v>
      </c>
      <c r="D1023" s="160" t="s">
        <v>250</v>
      </c>
      <c r="E1023" s="160" t="s">
        <v>7463</v>
      </c>
      <c r="F1023" s="190" t="s">
        <v>7464</v>
      </c>
      <c r="G1023" s="162" t="n">
        <v>2052.99</v>
      </c>
      <c r="H1023" s="162" t="n">
        <v>1812.77</v>
      </c>
      <c r="I1023" s="162" t="n">
        <v>0</v>
      </c>
      <c r="J1023" s="191" t="n">
        <v>3726.02</v>
      </c>
      <c r="K1023" s="160" t="s">
        <v>6078</v>
      </c>
      <c r="L1023" s="160" t="s">
        <v>5398</v>
      </c>
      <c r="M1023" s="179"/>
      <c r="N1023" s="164"/>
      <c r="O1023" s="164" t="n">
        <v>194</v>
      </c>
      <c r="P1023" s="164" t="n">
        <v>6.28</v>
      </c>
      <c r="Q1023" s="164"/>
      <c r="R1023" s="164"/>
      <c r="S1023" s="164"/>
      <c r="T1023" s="164"/>
      <c r="U1023" s="164"/>
      <c r="V1023" s="164"/>
      <c r="W1023" s="164"/>
      <c r="X1023" s="164"/>
      <c r="Y1023" s="164"/>
      <c r="Z1023" s="164"/>
      <c r="AA1023" s="164"/>
      <c r="AB1023" s="160" t="n">
        <v>0</v>
      </c>
      <c r="AC1023" s="160" t="s">
        <v>254</v>
      </c>
      <c r="AD1023" s="160" t="s">
        <v>7435</v>
      </c>
      <c r="AE1023" s="14"/>
      <c r="AF1023" s="14"/>
      <c r="AG1023" s="14"/>
      <c r="AH1023" s="14"/>
      <c r="AI1023" s="10" t="n">
        <f aca="false">+H1023-I1023</f>
        <v>1812.77</v>
      </c>
      <c r="AJ1023" s="139" t="n">
        <f aca="false">+I1023/H1023</f>
        <v>0</v>
      </c>
      <c r="AK1023" s="140" t="n">
        <f aca="false">IF(AB1023&gt;=1,H1023-I1023,"on going")</f>
        <v>0</v>
      </c>
      <c r="AL1023" s="2"/>
      <c r="AM1023" s="142"/>
      <c r="AN1023" s="142"/>
      <c r="AO1023" s="142"/>
      <c r="AP1023" s="142"/>
      <c r="AQ1023" s="141"/>
      <c r="AR1023" s="141"/>
      <c r="AS1023" s="142"/>
      <c r="AT1023" s="142"/>
      <c r="AU1023" s="150"/>
      <c r="AV1023" s="141"/>
      <c r="AW1023" s="141"/>
      <c r="AX1023" s="141"/>
      <c r="AY1023" s="14"/>
      <c r="AZ1023" s="14"/>
      <c r="BA1023" s="14"/>
      <c r="BB1023" s="6" t="s">
        <v>253</v>
      </c>
      <c r="BC1023" s="20"/>
      <c r="BD1023" s="14"/>
    </row>
    <row collapsed="false" customFormat="false" customHeight="false" hidden="false" ht="15" outlineLevel="0" r="1024">
      <c r="B1024" s="6" t="s">
        <v>82</v>
      </c>
      <c r="C1024" s="6" t="e">
        <f aca="false">IF(B1024&lt;&gt;B1023,VLOOKUP(B1024,#REF!!$A$1:$B$21,2)*1000+1,C1023+1)</f>
        <v>#REF!</v>
      </c>
      <c r="D1024" s="6" t="s">
        <v>250</v>
      </c>
      <c r="E1024" s="6" t="s">
        <v>281</v>
      </c>
      <c r="F1024" s="14" t="s">
        <v>282</v>
      </c>
      <c r="G1024" s="17" t="n">
        <v>7179.19</v>
      </c>
      <c r="H1024" s="17" t="n">
        <v>6509.05</v>
      </c>
      <c r="I1024" s="17" t="n">
        <v>781.69</v>
      </c>
      <c r="J1024" s="189" t="n">
        <v>6392.96</v>
      </c>
      <c r="K1024" s="6" t="s">
        <v>6078</v>
      </c>
      <c r="L1024" s="6" t="n">
        <v>1</v>
      </c>
      <c r="M1024" s="20"/>
      <c r="N1024" s="14"/>
      <c r="O1024" s="14" t="n">
        <v>409</v>
      </c>
      <c r="P1024" s="14" t="n">
        <v>15.52</v>
      </c>
      <c r="Q1024" s="14"/>
      <c r="R1024" s="14"/>
      <c r="S1024" s="14"/>
      <c r="T1024" s="14"/>
      <c r="U1024" s="14"/>
      <c r="V1024" s="14"/>
      <c r="W1024" s="14"/>
      <c r="X1024" s="14"/>
      <c r="Y1024" s="14"/>
      <c r="Z1024" s="14"/>
      <c r="AA1024" s="14"/>
      <c r="AB1024" s="6" t="n">
        <v>0</v>
      </c>
      <c r="AC1024" s="6" t="s">
        <v>254</v>
      </c>
      <c r="AD1024" s="6" t="s">
        <v>7435</v>
      </c>
      <c r="AE1024" s="14"/>
      <c r="AF1024" s="14"/>
      <c r="AG1024" s="14"/>
      <c r="AH1024" s="14"/>
      <c r="AI1024" s="10" t="n">
        <f aca="false">+H1024-I1024</f>
        <v>5727.36</v>
      </c>
      <c r="AJ1024" s="139" t="n">
        <f aca="false">+I1024/H1024</f>
        <v>0.120092793879291</v>
      </c>
      <c r="AK1024" s="140" t="n">
        <f aca="false">IF(AB1024&gt;=1,H1024-I1024,"on going")</f>
        <v>0</v>
      </c>
      <c r="AL1024" s="2"/>
      <c r="AM1024" s="142"/>
      <c r="AN1024" s="142"/>
      <c r="AO1024" s="142"/>
      <c r="AP1024" s="142"/>
      <c r="AQ1024" s="141"/>
      <c r="AR1024" s="141"/>
      <c r="AS1024" s="150"/>
      <c r="AT1024" s="150"/>
      <c r="AU1024" s="150"/>
      <c r="AV1024" s="141"/>
      <c r="AW1024" s="141"/>
      <c r="AX1024" s="141"/>
      <c r="AY1024" s="14"/>
      <c r="AZ1024" s="11"/>
      <c r="BA1024" s="14"/>
      <c r="BB1024" s="6" t="s">
        <v>253</v>
      </c>
      <c r="BC1024" s="20"/>
      <c r="BD1024" s="14"/>
    </row>
    <row collapsed="false" customFormat="false" customHeight="false" hidden="false" ht="15" outlineLevel="0" r="1025">
      <c r="B1025" s="6" t="s">
        <v>107</v>
      </c>
      <c r="C1025" s="6" t="e">
        <f aca="false">IF(B1025&lt;&gt;B1024,VLOOKUP(B1025,#REF!!$A$1:$B$21,2)*1000+1,C1024+1)</f>
        <v>#REF!</v>
      </c>
      <c r="D1025" s="6" t="s">
        <v>250</v>
      </c>
      <c r="E1025" s="6" t="s">
        <v>7465</v>
      </c>
      <c r="F1025" s="14" t="s">
        <v>7466</v>
      </c>
      <c r="G1025" s="17" t="n">
        <v>1979.09</v>
      </c>
      <c r="H1025" s="17" t="n">
        <v>1651.28</v>
      </c>
      <c r="I1025" s="17" t="n">
        <v>0</v>
      </c>
      <c r="J1025" s="189" t="n">
        <v>3229.46</v>
      </c>
      <c r="K1025" s="6" t="s">
        <v>6078</v>
      </c>
      <c r="L1025" s="6" t="n">
        <v>1</v>
      </c>
      <c r="M1025" s="20"/>
      <c r="N1025" s="14"/>
      <c r="O1025" s="14" t="n">
        <v>172</v>
      </c>
      <c r="P1025" s="14" t="n">
        <v>5.77</v>
      </c>
      <c r="Q1025" s="14"/>
      <c r="R1025" s="14"/>
      <c r="S1025" s="14"/>
      <c r="T1025" s="14"/>
      <c r="U1025" s="14"/>
      <c r="V1025" s="14"/>
      <c r="W1025" s="14"/>
      <c r="X1025" s="14"/>
      <c r="Y1025" s="14"/>
      <c r="Z1025" s="14"/>
      <c r="AA1025" s="14"/>
      <c r="AB1025" s="6" t="n">
        <v>0</v>
      </c>
      <c r="AC1025" s="6" t="s">
        <v>254</v>
      </c>
      <c r="AD1025" s="6" t="s">
        <v>7435</v>
      </c>
      <c r="AE1025" s="14"/>
      <c r="AF1025" s="14"/>
      <c r="AG1025" s="14"/>
      <c r="AH1025" s="14"/>
      <c r="AI1025" s="10" t="n">
        <f aca="false">+H1025-I1025</f>
        <v>1651.28</v>
      </c>
      <c r="AJ1025" s="139" t="n">
        <f aca="false">+I1025/H1025</f>
        <v>0</v>
      </c>
      <c r="AK1025" s="140" t="n">
        <f aca="false">IF(AB1025&gt;=1,H1025-I1025,"on going")</f>
        <v>0</v>
      </c>
      <c r="AL1025" s="2"/>
      <c r="AM1025" s="142"/>
      <c r="AN1025" s="142"/>
      <c r="AO1025" s="142"/>
      <c r="AP1025" s="141"/>
      <c r="AQ1025" s="142"/>
      <c r="AR1025" s="141"/>
      <c r="AS1025" s="141"/>
      <c r="AT1025" s="141"/>
      <c r="AU1025" s="142"/>
      <c r="AV1025" s="142"/>
      <c r="AW1025" s="142"/>
      <c r="AX1025" s="142"/>
      <c r="AY1025" s="14"/>
      <c r="AZ1025" s="14"/>
      <c r="BA1025" s="14"/>
      <c r="BB1025" s="6" t="s">
        <v>253</v>
      </c>
      <c r="BC1025" s="20"/>
      <c r="BD1025" s="14"/>
    </row>
    <row collapsed="false" customFormat="false" customHeight="false" hidden="false" ht="15" outlineLevel="0" r="1026">
      <c r="B1026" s="6" t="s">
        <v>107</v>
      </c>
      <c r="C1026" s="6" t="e">
        <f aca="false">IF(B1026&lt;&gt;B1025,VLOOKUP(B1026,#REF!!$A$1:$B$21,2)*1000+1,C1025+1)</f>
        <v>#REF!</v>
      </c>
      <c r="D1026" s="6" t="s">
        <v>250</v>
      </c>
      <c r="E1026" s="6" t="s">
        <v>251</v>
      </c>
      <c r="F1026" s="14" t="s">
        <v>252</v>
      </c>
      <c r="G1026" s="17" t="n">
        <v>5714.94</v>
      </c>
      <c r="H1026" s="17" t="n">
        <v>4994.35</v>
      </c>
      <c r="I1026" s="17" t="n">
        <v>3387.71</v>
      </c>
      <c r="J1026" s="189" t="n">
        <v>4087.41</v>
      </c>
      <c r="K1026" s="6" t="s">
        <v>6236</v>
      </c>
      <c r="L1026" s="6" t="n">
        <v>1</v>
      </c>
      <c r="M1026" s="20"/>
      <c r="N1026" s="14"/>
      <c r="O1026" s="14" t="n">
        <v>285</v>
      </c>
      <c r="P1026" s="14" t="n">
        <v>12.89</v>
      </c>
      <c r="Q1026" s="14"/>
      <c r="R1026" s="14"/>
      <c r="S1026" s="14"/>
      <c r="T1026" s="14"/>
      <c r="U1026" s="14"/>
      <c r="V1026" s="14"/>
      <c r="W1026" s="14"/>
      <c r="X1026" s="14"/>
      <c r="Y1026" s="14"/>
      <c r="Z1026" s="14"/>
      <c r="AA1026" s="14"/>
      <c r="AB1026" s="6" t="n">
        <v>0</v>
      </c>
      <c r="AC1026" s="6" t="s">
        <v>254</v>
      </c>
      <c r="AD1026" s="6" t="s">
        <v>7435</v>
      </c>
      <c r="AE1026" s="14"/>
      <c r="AF1026" s="14"/>
      <c r="AG1026" s="14"/>
      <c r="AH1026" s="14"/>
      <c r="AI1026" s="10" t="n">
        <f aca="false">+H1026-I1026</f>
        <v>1606.64</v>
      </c>
      <c r="AJ1026" s="139" t="n">
        <f aca="false">+I1026/H1026</f>
        <v>0.678308488592109</v>
      </c>
      <c r="AK1026" s="140" t="n">
        <f aca="false">IF(AB1026&gt;=1,H1026-I1026,"on going")</f>
        <v>0</v>
      </c>
      <c r="AL1026" s="2"/>
      <c r="AM1026" s="142"/>
      <c r="AN1026" s="142"/>
      <c r="AO1026" s="142"/>
      <c r="AP1026" s="141"/>
      <c r="AQ1026" s="150"/>
      <c r="AR1026" s="141"/>
      <c r="AS1026" s="141"/>
      <c r="AT1026" s="141"/>
      <c r="AU1026" s="142"/>
      <c r="AV1026" s="150"/>
      <c r="AW1026" s="150"/>
      <c r="AX1026" s="142"/>
      <c r="AY1026" s="14"/>
      <c r="AZ1026" s="14"/>
      <c r="BA1026" s="14"/>
      <c r="BB1026" s="6" t="s">
        <v>253</v>
      </c>
      <c r="BC1026" s="20"/>
      <c r="BD1026" s="14"/>
    </row>
    <row collapsed="false" customFormat="false" customHeight="false" hidden="false" ht="15.75" outlineLevel="0" r="1027">
      <c r="B1027" s="6" t="s">
        <v>51</v>
      </c>
      <c r="C1027" s="6" t="e">
        <f aca="false">IF(B1027&lt;&gt;B1026,VLOOKUP(B1027,#REF!!$A$1:$B$21,2)*1000+1,C1026+1)</f>
        <v>#REF!</v>
      </c>
      <c r="D1027" s="6" t="s">
        <v>21</v>
      </c>
      <c r="E1027" s="6" t="s">
        <v>836</v>
      </c>
      <c r="F1027" s="14" t="s">
        <v>837</v>
      </c>
      <c r="G1027" s="17" t="n">
        <v>12704.41</v>
      </c>
      <c r="H1027" s="17" t="n">
        <v>10704.14</v>
      </c>
      <c r="I1027" s="17" t="n">
        <v>4170.26</v>
      </c>
      <c r="J1027" s="138" t="n">
        <v>157050</v>
      </c>
      <c r="K1027" s="6" t="s">
        <v>5471</v>
      </c>
      <c r="L1027" s="192" t="n">
        <v>1</v>
      </c>
      <c r="M1027" s="20"/>
      <c r="N1027" s="14"/>
      <c r="O1027" s="14"/>
      <c r="P1027" s="14"/>
      <c r="Q1027" s="14" t="n">
        <v>64</v>
      </c>
      <c r="R1027" s="14" t="n">
        <v>157050</v>
      </c>
      <c r="S1027" s="14" t="n">
        <v>60405</v>
      </c>
      <c r="T1027" s="14"/>
      <c r="U1027" s="14"/>
      <c r="V1027" s="14"/>
      <c r="W1027" s="14" t="n">
        <v>9880</v>
      </c>
      <c r="X1027" s="14"/>
      <c r="Y1027" s="14"/>
      <c r="Z1027" s="14"/>
      <c r="AA1027" s="14"/>
      <c r="AB1027" s="6" t="n">
        <v>0</v>
      </c>
      <c r="AC1027" s="6" t="s">
        <v>838</v>
      </c>
      <c r="AD1027" s="6" t="s">
        <v>7435</v>
      </c>
      <c r="AE1027" s="14"/>
      <c r="AF1027" s="14"/>
      <c r="AG1027" s="14"/>
      <c r="AH1027" s="14"/>
      <c r="AI1027" s="10" t="n">
        <f aca="false">+H1027-I1027</f>
        <v>6533.88</v>
      </c>
      <c r="AJ1027" s="139" t="n">
        <f aca="false">+I1027/H1027</f>
        <v>0.3895931854404</v>
      </c>
      <c r="AK1027" s="140" t="n">
        <f aca="false">IF(AB1027&gt;=1,H1027-I1027,"on going")</f>
        <v>0</v>
      </c>
      <c r="AL1027" s="2"/>
      <c r="AM1027" s="142"/>
      <c r="AN1027" s="142"/>
      <c r="AO1027" s="142"/>
      <c r="AP1027" s="150"/>
      <c r="AQ1027" s="150"/>
      <c r="AR1027" s="150"/>
      <c r="AS1027" s="142"/>
      <c r="AT1027" s="142"/>
      <c r="AU1027" s="142"/>
      <c r="AV1027" s="142"/>
      <c r="AW1027" s="142"/>
      <c r="AX1027" s="142"/>
      <c r="AY1027" s="14"/>
      <c r="AZ1027" s="14"/>
      <c r="BA1027" s="14"/>
      <c r="BB1027" s="6" t="s">
        <v>703</v>
      </c>
      <c r="BC1027" s="193" t="s">
        <v>835</v>
      </c>
      <c r="BD1027" s="14" t="s">
        <v>7467</v>
      </c>
    </row>
    <row collapsed="false" customFormat="false" customHeight="false" hidden="false" ht="15" outlineLevel="0" r="1028">
      <c r="B1028" s="6" t="s">
        <v>42</v>
      </c>
      <c r="C1028" s="6" t="e">
        <f aca="false">IF(B1028&lt;&gt;B1027,VLOOKUP(B1028,#REF!!$A$1:$B$21,2)*1000+1,C1027+1)</f>
        <v>#REF!</v>
      </c>
      <c r="D1028" s="6" t="s">
        <v>21</v>
      </c>
      <c r="E1028" s="6" t="s">
        <v>116</v>
      </c>
      <c r="F1028" s="8" t="s">
        <v>117</v>
      </c>
      <c r="G1028" s="10" t="n">
        <v>71.2</v>
      </c>
      <c r="H1028" s="10" t="n">
        <v>67.46</v>
      </c>
      <c r="I1028" s="10" t="n">
        <v>28.38</v>
      </c>
      <c r="J1028" s="7"/>
      <c r="K1028" s="6" t="s">
        <v>6319</v>
      </c>
      <c r="L1028" s="6" t="n">
        <v>19</v>
      </c>
      <c r="M1028" s="194"/>
      <c r="N1028" s="7"/>
      <c r="O1028" s="7"/>
      <c r="P1028" s="7"/>
      <c r="Q1028" s="7"/>
      <c r="R1028" s="7"/>
      <c r="S1028" s="7"/>
      <c r="T1028" s="7"/>
      <c r="U1028" s="7"/>
      <c r="V1028" s="7"/>
      <c r="W1028" s="7"/>
      <c r="X1028" s="7"/>
      <c r="Y1028" s="7"/>
      <c r="Z1028" s="7"/>
      <c r="AA1028" s="7"/>
      <c r="AB1028" s="6" t="n">
        <v>0</v>
      </c>
      <c r="AC1028" s="6" t="s">
        <v>25</v>
      </c>
      <c r="AD1028" s="6" t="s">
        <v>7435</v>
      </c>
      <c r="AE1028" s="7"/>
      <c r="AF1028" s="7"/>
      <c r="AG1028" s="7"/>
      <c r="AH1028" s="7"/>
      <c r="AI1028" s="10" t="n">
        <f aca="false">+H1028-I1028</f>
        <v>39.08</v>
      </c>
      <c r="AJ1028" s="139" t="n">
        <f aca="false">+I1028/H1028</f>
        <v>0.42069374444115</v>
      </c>
      <c r="AK1028" s="140" t="n">
        <f aca="false">IF(AB1028&gt;=1,H1028-I1028,"on going")</f>
        <v>0</v>
      </c>
      <c r="AL1028" s="1"/>
      <c r="AM1028" s="188"/>
      <c r="AN1028" s="188"/>
      <c r="AO1028" s="150"/>
      <c r="AP1028" s="141"/>
      <c r="AQ1028" s="188"/>
      <c r="AR1028" s="141"/>
      <c r="AS1028" s="141"/>
      <c r="AT1028" s="141"/>
      <c r="AU1028" s="141"/>
      <c r="AV1028" s="188"/>
      <c r="AW1028" s="188"/>
      <c r="AX1028" s="141"/>
      <c r="AY1028" s="14"/>
      <c r="AZ1028" s="14"/>
      <c r="BA1028" s="14"/>
      <c r="BB1028" s="6" t="s">
        <v>24</v>
      </c>
      <c r="BC1028" s="194" t="s">
        <v>115</v>
      </c>
      <c r="BD1028" s="14"/>
    </row>
    <row collapsed="false" customFormat="false" customHeight="false" hidden="false" ht="15" outlineLevel="0" r="1029">
      <c r="B1029" s="6" t="s">
        <v>107</v>
      </c>
      <c r="C1029" s="6" t="e">
        <f aca="false">IF(B1029&lt;&gt;B1028,VLOOKUP(B1029,#REF!!$A$1:$B$21,2)*1000+1,C1028+1)</f>
        <v>#REF!</v>
      </c>
      <c r="D1029" s="6" t="s">
        <v>21</v>
      </c>
      <c r="E1029" s="6" t="s">
        <v>196</v>
      </c>
      <c r="F1029" s="8" t="s">
        <v>197</v>
      </c>
      <c r="G1029" s="10" t="n">
        <v>230.2</v>
      </c>
      <c r="H1029" s="10" t="n">
        <v>218.1</v>
      </c>
      <c r="I1029" s="10" t="n">
        <v>92.11</v>
      </c>
      <c r="J1029" s="14"/>
      <c r="K1029" s="6" t="s">
        <v>6319</v>
      </c>
      <c r="L1029" s="6" t="n">
        <v>62</v>
      </c>
      <c r="M1029" s="20"/>
      <c r="N1029" s="14"/>
      <c r="O1029" s="14"/>
      <c r="P1029" s="14"/>
      <c r="Q1029" s="14"/>
      <c r="R1029" s="14"/>
      <c r="S1029" s="14"/>
      <c r="T1029" s="14"/>
      <c r="U1029" s="14"/>
      <c r="V1029" s="14"/>
      <c r="W1029" s="14"/>
      <c r="X1029" s="14"/>
      <c r="Y1029" s="14"/>
      <c r="Z1029" s="14"/>
      <c r="AA1029" s="14"/>
      <c r="AB1029" s="6" t="n">
        <v>0</v>
      </c>
      <c r="AC1029" s="6" t="s">
        <v>25</v>
      </c>
      <c r="AD1029" s="6" t="s">
        <v>7435</v>
      </c>
      <c r="AE1029" s="14"/>
      <c r="AF1029" s="14"/>
      <c r="AG1029" s="14"/>
      <c r="AH1029" s="14"/>
      <c r="AI1029" s="10" t="n">
        <f aca="false">+H1029-I1029</f>
        <v>125.99</v>
      </c>
      <c r="AJ1029" s="139" t="n">
        <f aca="false">+I1029/H1029</f>
        <v>0.422329206785878</v>
      </c>
      <c r="AK1029" s="140" t="n">
        <f aca="false">IF(AB1029&gt;=1,H1029-I1029,"on going")</f>
        <v>0</v>
      </c>
      <c r="AL1029" s="2"/>
      <c r="AM1029" s="142"/>
      <c r="AN1029" s="142"/>
      <c r="AO1029" s="150"/>
      <c r="AP1029" s="141"/>
      <c r="AQ1029" s="150"/>
      <c r="AR1029" s="141"/>
      <c r="AS1029" s="141"/>
      <c r="AT1029" s="141"/>
      <c r="AU1029" s="142"/>
      <c r="AV1029" s="150"/>
      <c r="AW1029" s="150"/>
      <c r="AX1029" s="142"/>
      <c r="AY1029" s="14"/>
      <c r="AZ1029" s="14"/>
      <c r="BA1029" s="14"/>
      <c r="BB1029" s="6" t="s">
        <v>24</v>
      </c>
      <c r="BC1029" s="194" t="s">
        <v>195</v>
      </c>
      <c r="BD1029" s="14"/>
    </row>
    <row collapsed="false" customFormat="false" customHeight="false" hidden="false" ht="15" outlineLevel="0" r="1030">
      <c r="B1030" s="6" t="s">
        <v>27</v>
      </c>
      <c r="C1030" s="6" t="e">
        <f aca="false">IF(B1030&lt;&gt;B1029,VLOOKUP(B1030,#REF!!$A$1:$B$21,2)*1000+1,C1029+1)</f>
        <v>#REF!</v>
      </c>
      <c r="D1030" s="6" t="s">
        <v>21</v>
      </c>
      <c r="E1030" s="6" t="s">
        <v>76</v>
      </c>
      <c r="F1030" s="8" t="s">
        <v>77</v>
      </c>
      <c r="G1030" s="10" t="n">
        <v>19</v>
      </c>
      <c r="H1030" s="10" t="n">
        <v>17.87</v>
      </c>
      <c r="I1030" s="10" t="n">
        <v>15.57</v>
      </c>
      <c r="J1030" s="14"/>
      <c r="K1030" s="6" t="s">
        <v>6319</v>
      </c>
      <c r="L1030" s="6" t="n">
        <v>19</v>
      </c>
      <c r="M1030" s="20"/>
      <c r="N1030" s="14"/>
      <c r="O1030" s="14"/>
      <c r="P1030" s="14"/>
      <c r="Q1030" s="14"/>
      <c r="R1030" s="14"/>
      <c r="S1030" s="14"/>
      <c r="T1030" s="14"/>
      <c r="U1030" s="14"/>
      <c r="V1030" s="14"/>
      <c r="W1030" s="14"/>
      <c r="X1030" s="14"/>
      <c r="Y1030" s="14"/>
      <c r="Z1030" s="14"/>
      <c r="AA1030" s="14"/>
      <c r="AB1030" s="6" t="n">
        <v>0</v>
      </c>
      <c r="AC1030" s="6" t="s">
        <v>25</v>
      </c>
      <c r="AD1030" s="6" t="s">
        <v>7435</v>
      </c>
      <c r="AE1030" s="14"/>
      <c r="AF1030" s="14"/>
      <c r="AG1030" s="14"/>
      <c r="AH1030" s="14"/>
      <c r="AI1030" s="10" t="n">
        <f aca="false">+H1030-I1030</f>
        <v>2.3</v>
      </c>
      <c r="AJ1030" s="139" t="n">
        <f aca="false">+I1030/H1030</f>
        <v>0.87129266927812</v>
      </c>
      <c r="AK1030" s="140" t="n">
        <f aca="false">IF(AB1030&gt;=1,H1030-I1030,"on going")</f>
        <v>0</v>
      </c>
      <c r="AL1030" s="2"/>
      <c r="AM1030" s="142"/>
      <c r="AN1030" s="142"/>
      <c r="AO1030" s="150"/>
      <c r="AP1030" s="141"/>
      <c r="AQ1030" s="150"/>
      <c r="AR1030" s="141"/>
      <c r="AS1030" s="141"/>
      <c r="AT1030" s="141"/>
      <c r="AU1030" s="141"/>
      <c r="AV1030" s="142"/>
      <c r="AW1030" s="142"/>
      <c r="AX1030" s="141"/>
      <c r="AY1030" s="14"/>
      <c r="AZ1030" s="14"/>
      <c r="BA1030" s="14"/>
      <c r="BB1030" s="6" t="s">
        <v>24</v>
      </c>
      <c r="BC1030" s="194" t="s">
        <v>75</v>
      </c>
      <c r="BD1030" s="14"/>
    </row>
    <row collapsed="false" customFormat="false" customHeight="false" hidden="false" ht="15" outlineLevel="0" r="1031">
      <c r="B1031" s="6" t="s">
        <v>78</v>
      </c>
      <c r="C1031" s="6" t="e">
        <f aca="false">IF(B1031&lt;&gt;B1030,VLOOKUP(B1031,#REF!!$A$1:$B$21,2)*1000+1,C1030+1)</f>
        <v>#REF!</v>
      </c>
      <c r="D1031" s="6" t="s">
        <v>21</v>
      </c>
      <c r="E1031" s="6" t="s">
        <v>127</v>
      </c>
      <c r="F1031" s="8" t="s">
        <v>128</v>
      </c>
      <c r="G1031" s="10" t="n">
        <v>80.2</v>
      </c>
      <c r="H1031" s="10" t="n">
        <v>75.92</v>
      </c>
      <c r="I1031" s="10" t="n">
        <v>35.74</v>
      </c>
      <c r="J1031" s="14"/>
      <c r="K1031" s="6" t="s">
        <v>6319</v>
      </c>
      <c r="L1031" s="6" t="n">
        <v>28</v>
      </c>
      <c r="M1031" s="20"/>
      <c r="N1031" s="14"/>
      <c r="O1031" s="14"/>
      <c r="P1031" s="14"/>
      <c r="Q1031" s="14"/>
      <c r="R1031" s="14"/>
      <c r="S1031" s="14"/>
      <c r="T1031" s="14"/>
      <c r="U1031" s="14"/>
      <c r="V1031" s="14"/>
      <c r="W1031" s="14"/>
      <c r="X1031" s="14"/>
      <c r="Y1031" s="14"/>
      <c r="Z1031" s="14"/>
      <c r="AA1031" s="14"/>
      <c r="AB1031" s="6" t="n">
        <v>0</v>
      </c>
      <c r="AC1031" s="6" t="s">
        <v>25</v>
      </c>
      <c r="AD1031" s="6" t="s">
        <v>7435</v>
      </c>
      <c r="AE1031" s="14"/>
      <c r="AF1031" s="14"/>
      <c r="AG1031" s="14"/>
      <c r="AH1031" s="14"/>
      <c r="AI1031" s="10" t="n">
        <f aca="false">+H1031-I1031</f>
        <v>40.18</v>
      </c>
      <c r="AJ1031" s="139" t="n">
        <f aca="false">+I1031/H1031</f>
        <v>0.470758693361433</v>
      </c>
      <c r="AK1031" s="140" t="n">
        <f aca="false">IF(AB1031&gt;=1,H1031-I1031,"on going")</f>
        <v>0</v>
      </c>
      <c r="AL1031" s="2"/>
      <c r="AM1031" s="142"/>
      <c r="AN1031" s="142"/>
      <c r="AO1031" s="150"/>
      <c r="AP1031" s="141"/>
      <c r="AQ1031" s="150"/>
      <c r="AR1031" s="141"/>
      <c r="AS1031" s="141"/>
      <c r="AT1031" s="141"/>
      <c r="AU1031" s="142"/>
      <c r="AV1031" s="141"/>
      <c r="AW1031" s="141"/>
      <c r="AX1031" s="141"/>
      <c r="AY1031" s="14"/>
      <c r="AZ1031" s="14"/>
      <c r="BA1031" s="14"/>
      <c r="BB1031" s="6" t="s">
        <v>24</v>
      </c>
      <c r="BC1031" s="194" t="s">
        <v>126</v>
      </c>
      <c r="BD1031" s="14"/>
    </row>
    <row collapsed="false" customFormat="false" customHeight="false" hidden="false" ht="15" outlineLevel="0" r="1032">
      <c r="B1032" s="6" t="s">
        <v>19</v>
      </c>
      <c r="C1032" s="6" t="e">
        <f aca="false">IF(B1032&lt;&gt;B1031,VLOOKUP(B1032,#REF!!$A$1:$B$21,2)*1000+1,C1031+1)</f>
        <v>#REF!</v>
      </c>
      <c r="D1032" s="6" t="s">
        <v>21</v>
      </c>
      <c r="E1032" s="6" t="s">
        <v>22</v>
      </c>
      <c r="F1032" s="8" t="s">
        <v>23</v>
      </c>
      <c r="G1032" s="10" t="n">
        <v>9.8</v>
      </c>
      <c r="H1032" s="10" t="n">
        <v>9.27</v>
      </c>
      <c r="I1032" s="10" t="n">
        <v>4.84</v>
      </c>
      <c r="J1032" s="14"/>
      <c r="K1032" s="6" t="s">
        <v>6319</v>
      </c>
      <c r="L1032" s="6" t="n">
        <v>4</v>
      </c>
      <c r="M1032" s="20"/>
      <c r="N1032" s="14"/>
      <c r="O1032" s="14"/>
      <c r="P1032" s="14"/>
      <c r="Q1032" s="14"/>
      <c r="R1032" s="14"/>
      <c r="S1032" s="14"/>
      <c r="T1032" s="14"/>
      <c r="U1032" s="14"/>
      <c r="V1032" s="14"/>
      <c r="W1032" s="14"/>
      <c r="X1032" s="14"/>
      <c r="Y1032" s="14"/>
      <c r="Z1032" s="14"/>
      <c r="AA1032" s="14"/>
      <c r="AB1032" s="6" t="n">
        <v>0</v>
      </c>
      <c r="AC1032" s="6" t="s">
        <v>25</v>
      </c>
      <c r="AD1032" s="6" t="s">
        <v>7435</v>
      </c>
      <c r="AE1032" s="14"/>
      <c r="AF1032" s="14"/>
      <c r="AG1032" s="14"/>
      <c r="AH1032" s="14"/>
      <c r="AI1032" s="10" t="n">
        <f aca="false">+H1032-I1032</f>
        <v>4.43</v>
      </c>
      <c r="AJ1032" s="139" t="n">
        <f aca="false">+I1032/H1032</f>
        <v>0.522114347357066</v>
      </c>
      <c r="AK1032" s="140" t="n">
        <f aca="false">IF(AB1032&gt;=1,H1032-I1032,"on going")</f>
        <v>0</v>
      </c>
      <c r="AL1032" s="2"/>
      <c r="AM1032" s="142"/>
      <c r="AN1032" s="142"/>
      <c r="AO1032" s="150"/>
      <c r="AP1032" s="141"/>
      <c r="AQ1032" s="141"/>
      <c r="AR1032" s="141"/>
      <c r="AS1032" s="141"/>
      <c r="AT1032" s="141"/>
      <c r="AU1032" s="141"/>
      <c r="AV1032" s="141"/>
      <c r="AW1032" s="141"/>
      <c r="AX1032" s="141"/>
      <c r="AY1032" s="14"/>
      <c r="AZ1032" s="14"/>
      <c r="BA1032" s="14"/>
      <c r="BB1032" s="6" t="s">
        <v>24</v>
      </c>
      <c r="BC1032" s="194" t="s">
        <v>20</v>
      </c>
      <c r="BD1032" s="152"/>
    </row>
    <row collapsed="false" customFormat="false" customHeight="false" hidden="false" ht="15" outlineLevel="0" r="1033">
      <c r="B1033" s="6" t="s">
        <v>33</v>
      </c>
      <c r="C1033" s="6" t="e">
        <f aca="false">IF(B1033&lt;&gt;B1032,VLOOKUP(B1033,#REF!!$A$1:$B$21,2)*1000+1,C1032+1)</f>
        <v>#REF!</v>
      </c>
      <c r="D1033" s="6" t="s">
        <v>21</v>
      </c>
      <c r="E1033" s="6" t="s">
        <v>143</v>
      </c>
      <c r="F1033" s="8" t="s">
        <v>144</v>
      </c>
      <c r="G1033" s="10" t="n">
        <v>113.2</v>
      </c>
      <c r="H1033" s="10" t="n">
        <v>107.24</v>
      </c>
      <c r="I1033" s="10" t="n">
        <v>46.16</v>
      </c>
      <c r="J1033" s="14"/>
      <c r="K1033" s="6" t="s">
        <v>6319</v>
      </c>
      <c r="L1033" s="6" t="n">
        <v>32</v>
      </c>
      <c r="M1033" s="20"/>
      <c r="N1033" s="14"/>
      <c r="O1033" s="14"/>
      <c r="P1033" s="14"/>
      <c r="Q1033" s="14"/>
      <c r="R1033" s="14"/>
      <c r="S1033" s="14"/>
      <c r="T1033" s="14"/>
      <c r="U1033" s="14"/>
      <c r="V1033" s="14"/>
      <c r="W1033" s="14"/>
      <c r="X1033" s="14"/>
      <c r="Y1033" s="14"/>
      <c r="Z1033" s="14"/>
      <c r="AA1033" s="14"/>
      <c r="AB1033" s="6" t="n">
        <v>0</v>
      </c>
      <c r="AC1033" s="6" t="s">
        <v>25</v>
      </c>
      <c r="AD1033" s="6" t="s">
        <v>7435</v>
      </c>
      <c r="AE1033" s="14"/>
      <c r="AF1033" s="14"/>
      <c r="AG1033" s="14"/>
      <c r="AH1033" s="14"/>
      <c r="AI1033" s="10" t="n">
        <f aca="false">+H1033-I1033</f>
        <v>61.08</v>
      </c>
      <c r="AJ1033" s="139" t="n">
        <f aca="false">+I1033/H1033</f>
        <v>0.430436404326744</v>
      </c>
      <c r="AK1033" s="140" t="n">
        <f aca="false">IF(AB1033&gt;=1,H1033-I1033,"on going")</f>
        <v>0</v>
      </c>
      <c r="AL1033" s="2"/>
      <c r="AM1033" s="142"/>
      <c r="AN1033" s="142"/>
      <c r="AO1033" s="150"/>
      <c r="AP1033" s="150"/>
      <c r="AQ1033" s="150"/>
      <c r="AR1033" s="150"/>
      <c r="AS1033" s="141"/>
      <c r="AT1033" s="141"/>
      <c r="AU1033" s="141"/>
      <c r="AV1033" s="142"/>
      <c r="AW1033" s="142"/>
      <c r="AX1033" s="141"/>
      <c r="AY1033" s="14"/>
      <c r="AZ1033" s="14"/>
      <c r="BA1033" s="14"/>
      <c r="BB1033" s="6" t="s">
        <v>24</v>
      </c>
      <c r="BC1033" s="194" t="s">
        <v>142</v>
      </c>
      <c r="BD1033" s="14"/>
    </row>
    <row collapsed="false" customFormat="false" customHeight="false" hidden="false" ht="15" outlineLevel="0" r="1034">
      <c r="B1034" s="6" t="s">
        <v>140</v>
      </c>
      <c r="C1034" s="6" t="e">
        <f aca="false">IF(B1034&lt;&gt;B1033,VLOOKUP(B1034,#REF!!$A$1:$B$21,2)*1000+1,C1033+1)</f>
        <v>#REF!</v>
      </c>
      <c r="D1034" s="6" t="s">
        <v>21</v>
      </c>
      <c r="E1034" s="6" t="s">
        <v>204</v>
      </c>
      <c r="F1034" s="8" t="s">
        <v>205</v>
      </c>
      <c r="G1034" s="10" t="n">
        <v>372.4</v>
      </c>
      <c r="H1034" s="10" t="n">
        <v>353.16</v>
      </c>
      <c r="I1034" s="10" t="n">
        <v>128.56</v>
      </c>
      <c r="J1034" s="14"/>
      <c r="K1034" s="6" t="s">
        <v>6319</v>
      </c>
      <c r="L1034" s="6" t="n">
        <v>65</v>
      </c>
      <c r="M1034" s="20"/>
      <c r="N1034" s="14"/>
      <c r="O1034" s="14"/>
      <c r="P1034" s="14"/>
      <c r="Q1034" s="14"/>
      <c r="R1034" s="14"/>
      <c r="S1034" s="14"/>
      <c r="T1034" s="14"/>
      <c r="U1034" s="14"/>
      <c r="V1034" s="14"/>
      <c r="W1034" s="14"/>
      <c r="X1034" s="14"/>
      <c r="Y1034" s="14"/>
      <c r="Z1034" s="14"/>
      <c r="AA1034" s="14"/>
      <c r="AB1034" s="6" t="n">
        <v>0</v>
      </c>
      <c r="AC1034" s="6" t="s">
        <v>25</v>
      </c>
      <c r="AD1034" s="6" t="s">
        <v>7435</v>
      </c>
      <c r="AE1034" s="14"/>
      <c r="AF1034" s="14"/>
      <c r="AG1034" s="14"/>
      <c r="AH1034" s="14"/>
      <c r="AI1034" s="10" t="n">
        <f aca="false">+H1034-I1034</f>
        <v>224.6</v>
      </c>
      <c r="AJ1034" s="139" t="n">
        <f aca="false">+I1034/H1034</f>
        <v>0.36402763619889</v>
      </c>
      <c r="AK1034" s="140" t="n">
        <f aca="false">IF(AB1034&gt;=1,H1034-I1034,"on going")</f>
        <v>0</v>
      </c>
      <c r="AL1034" s="2"/>
      <c r="AM1034" s="142"/>
      <c r="AN1034" s="142"/>
      <c r="AO1034" s="150"/>
      <c r="AP1034" s="150"/>
      <c r="AQ1034" s="150"/>
      <c r="AR1034" s="150"/>
      <c r="AS1034" s="141"/>
      <c r="AT1034" s="141"/>
      <c r="AU1034" s="153"/>
      <c r="AV1034" s="141"/>
      <c r="AW1034" s="141"/>
      <c r="AX1034" s="142"/>
      <c r="AY1034" s="14"/>
      <c r="AZ1034" s="14"/>
      <c r="BA1034" s="14"/>
      <c r="BB1034" s="6" t="s">
        <v>24</v>
      </c>
      <c r="BC1034" s="194" t="s">
        <v>203</v>
      </c>
      <c r="BD1034" s="14"/>
    </row>
    <row collapsed="false" customFormat="false" customHeight="false" hidden="false" ht="15" outlineLevel="0" r="1035">
      <c r="B1035" s="6" t="s">
        <v>48</v>
      </c>
      <c r="C1035" s="6" t="e">
        <f aca="false">IF(B1035&lt;&gt;B1034,VLOOKUP(B1035,#REF!!$A$1:$B$21,2)*1000+1,C1034+1)</f>
        <v>#REF!</v>
      </c>
      <c r="D1035" s="6" t="s">
        <v>21</v>
      </c>
      <c r="E1035" s="6" t="s">
        <v>119</v>
      </c>
      <c r="F1035" s="8" t="s">
        <v>120</v>
      </c>
      <c r="G1035" s="10" t="n">
        <v>40.6</v>
      </c>
      <c r="H1035" s="10" t="n">
        <v>38.29</v>
      </c>
      <c r="I1035" s="10" t="n">
        <v>26.63</v>
      </c>
      <c r="J1035" s="14"/>
      <c r="K1035" s="6" t="s">
        <v>6319</v>
      </c>
      <c r="L1035" s="6" t="n">
        <v>29</v>
      </c>
      <c r="M1035" s="20"/>
      <c r="N1035" s="14"/>
      <c r="O1035" s="14"/>
      <c r="P1035" s="14"/>
      <c r="Q1035" s="14"/>
      <c r="R1035" s="14"/>
      <c r="S1035" s="14"/>
      <c r="T1035" s="14"/>
      <c r="U1035" s="14"/>
      <c r="V1035" s="14"/>
      <c r="W1035" s="14"/>
      <c r="X1035" s="14"/>
      <c r="Y1035" s="14"/>
      <c r="Z1035" s="14"/>
      <c r="AA1035" s="14"/>
      <c r="AB1035" s="6" t="n">
        <v>0</v>
      </c>
      <c r="AC1035" s="6" t="s">
        <v>25</v>
      </c>
      <c r="AD1035" s="6" t="s">
        <v>7435</v>
      </c>
      <c r="AE1035" s="14"/>
      <c r="AF1035" s="14"/>
      <c r="AG1035" s="14"/>
      <c r="AH1035" s="14"/>
      <c r="AI1035" s="10" t="n">
        <f aca="false">+H1035-I1035</f>
        <v>11.66</v>
      </c>
      <c r="AJ1035" s="139" t="n">
        <f aca="false">+I1035/H1035</f>
        <v>0.695481849046749</v>
      </c>
      <c r="AK1035" s="140" t="n">
        <f aca="false">IF(AB1035&gt;=1,H1035-I1035,"on going")</f>
        <v>0</v>
      </c>
      <c r="AL1035" s="2"/>
      <c r="AM1035" s="142"/>
      <c r="AN1035" s="142"/>
      <c r="AO1035" s="150"/>
      <c r="AP1035" s="150"/>
      <c r="AQ1035" s="150"/>
      <c r="AR1035" s="150"/>
      <c r="AS1035" s="141"/>
      <c r="AT1035" s="141"/>
      <c r="AU1035" s="142"/>
      <c r="AV1035" s="141"/>
      <c r="AW1035" s="141"/>
      <c r="AX1035" s="142"/>
      <c r="AY1035" s="14"/>
      <c r="AZ1035" s="14"/>
      <c r="BA1035" s="14"/>
      <c r="BB1035" s="6" t="s">
        <v>24</v>
      </c>
      <c r="BC1035" s="194" t="s">
        <v>118</v>
      </c>
      <c r="BD1035" s="14"/>
    </row>
    <row collapsed="false" customFormat="false" customHeight="false" hidden="false" ht="15" outlineLevel="0" r="1036">
      <c r="B1036" s="6" t="s">
        <v>85</v>
      </c>
      <c r="C1036" s="6" t="e">
        <f aca="false">IF(B1036&lt;&gt;B1035,VLOOKUP(B1036,#REF!!$A$1:$B$21,2)*1000+1,C1035+1)</f>
        <v>#REF!</v>
      </c>
      <c r="D1036" s="6" t="s">
        <v>21</v>
      </c>
      <c r="E1036" s="6" t="s">
        <v>87</v>
      </c>
      <c r="F1036" s="8" t="s">
        <v>88</v>
      </c>
      <c r="G1036" s="10" t="n">
        <v>23.6</v>
      </c>
      <c r="H1036" s="10" t="n">
        <v>22.31</v>
      </c>
      <c r="I1036" s="10" t="n">
        <v>12.69</v>
      </c>
      <c r="J1036" s="14"/>
      <c r="K1036" s="6" t="s">
        <v>6319</v>
      </c>
      <c r="L1036" s="6" t="n">
        <v>12</v>
      </c>
      <c r="M1036" s="20"/>
      <c r="N1036" s="14"/>
      <c r="O1036" s="14"/>
      <c r="P1036" s="14"/>
      <c r="Q1036" s="14"/>
      <c r="R1036" s="14"/>
      <c r="S1036" s="14"/>
      <c r="T1036" s="14"/>
      <c r="U1036" s="14"/>
      <c r="V1036" s="14"/>
      <c r="W1036" s="14"/>
      <c r="X1036" s="14"/>
      <c r="Y1036" s="14"/>
      <c r="Z1036" s="14"/>
      <c r="AA1036" s="14"/>
      <c r="AB1036" s="6" t="n">
        <v>0</v>
      </c>
      <c r="AC1036" s="6" t="s">
        <v>25</v>
      </c>
      <c r="AD1036" s="6" t="s">
        <v>7435</v>
      </c>
      <c r="AE1036" s="14"/>
      <c r="AF1036" s="14"/>
      <c r="AG1036" s="14"/>
      <c r="AH1036" s="14"/>
      <c r="AI1036" s="10" t="n">
        <f aca="false">+H1036-I1036</f>
        <v>9.62</v>
      </c>
      <c r="AJ1036" s="139" t="n">
        <f aca="false">+I1036/H1036</f>
        <v>0.568803227252353</v>
      </c>
      <c r="AK1036" s="140" t="n">
        <f aca="false">IF(AB1036&gt;=1,H1036-I1036,"on going")</f>
        <v>0</v>
      </c>
      <c r="AL1036" s="2"/>
      <c r="AM1036" s="142"/>
      <c r="AN1036" s="142"/>
      <c r="AO1036" s="150"/>
      <c r="AP1036" s="141"/>
      <c r="AQ1036" s="141"/>
      <c r="AR1036" s="142"/>
      <c r="AS1036" s="141"/>
      <c r="AT1036" s="141"/>
      <c r="AU1036" s="141"/>
      <c r="AV1036" s="142"/>
      <c r="AW1036" s="142"/>
      <c r="AX1036" s="142"/>
      <c r="AY1036" s="14"/>
      <c r="AZ1036" s="14"/>
      <c r="BA1036" s="14"/>
      <c r="BB1036" s="6" t="s">
        <v>24</v>
      </c>
      <c r="BC1036" s="194" t="s">
        <v>86</v>
      </c>
      <c r="BD1036" s="14"/>
    </row>
    <row collapsed="false" customFormat="false" customHeight="false" hidden="false" ht="15" outlineLevel="0" r="1037">
      <c r="B1037" s="6" t="s">
        <v>36</v>
      </c>
      <c r="C1037" s="6" t="e">
        <f aca="false">IF(B1037&lt;&gt;B1036,VLOOKUP(B1037,#REF!!$A$1:$B$21,2)*1000+1,C1036+1)</f>
        <v>#REF!</v>
      </c>
      <c r="D1037" s="6" t="s">
        <v>21</v>
      </c>
      <c r="E1037" s="6" t="s">
        <v>105</v>
      </c>
      <c r="F1037" s="8" t="s">
        <v>106</v>
      </c>
      <c r="G1037" s="10" t="n">
        <v>48</v>
      </c>
      <c r="H1037" s="10" t="n">
        <v>45.42</v>
      </c>
      <c r="I1037" s="10" t="n">
        <v>22.71</v>
      </c>
      <c r="J1037" s="14"/>
      <c r="K1037" s="6" t="s">
        <v>6319</v>
      </c>
      <c r="L1037" s="6" t="n">
        <v>19</v>
      </c>
      <c r="M1037" s="20"/>
      <c r="N1037" s="14"/>
      <c r="O1037" s="14"/>
      <c r="P1037" s="14"/>
      <c r="Q1037" s="14"/>
      <c r="R1037" s="14"/>
      <c r="S1037" s="14"/>
      <c r="T1037" s="14"/>
      <c r="U1037" s="14"/>
      <c r="V1037" s="14"/>
      <c r="W1037" s="14"/>
      <c r="X1037" s="14"/>
      <c r="Y1037" s="14"/>
      <c r="Z1037" s="14"/>
      <c r="AA1037" s="14"/>
      <c r="AB1037" s="6" t="n">
        <v>0</v>
      </c>
      <c r="AC1037" s="6" t="s">
        <v>25</v>
      </c>
      <c r="AD1037" s="6" t="s">
        <v>7435</v>
      </c>
      <c r="AE1037" s="14"/>
      <c r="AF1037" s="14"/>
      <c r="AG1037" s="14"/>
      <c r="AH1037" s="14"/>
      <c r="AI1037" s="10" t="n">
        <f aca="false">+H1037-I1037</f>
        <v>22.71</v>
      </c>
      <c r="AJ1037" s="139" t="n">
        <f aca="false">+I1037/H1037</f>
        <v>0.5</v>
      </c>
      <c r="AK1037" s="140" t="n">
        <f aca="false">IF(AB1037&gt;=1,H1037-I1037,"on going")</f>
        <v>0</v>
      </c>
      <c r="AL1037" s="2"/>
      <c r="AM1037" s="142"/>
      <c r="AN1037" s="142"/>
      <c r="AO1037" s="150"/>
      <c r="AP1037" s="141"/>
      <c r="AQ1037" s="141"/>
      <c r="AR1037" s="142"/>
      <c r="AS1037" s="142"/>
      <c r="AT1037" s="142"/>
      <c r="AU1037" s="150"/>
      <c r="AV1037" s="142"/>
      <c r="AW1037" s="142"/>
      <c r="AX1037" s="141"/>
      <c r="AY1037" s="14"/>
      <c r="AZ1037" s="14"/>
      <c r="BA1037" s="14"/>
      <c r="BB1037" s="6" t="s">
        <v>24</v>
      </c>
      <c r="BC1037" s="195" t="s">
        <v>104</v>
      </c>
      <c r="BD1037" s="14"/>
    </row>
    <row collapsed="false" customFormat="false" customHeight="false" hidden="false" ht="15" outlineLevel="0" r="1038">
      <c r="B1038" s="6" t="s">
        <v>70</v>
      </c>
      <c r="C1038" s="6" t="e">
        <f aca="false">IF(B1038&lt;&gt;B1037,VLOOKUP(B1038,#REF!!$A$1:$B$21,2)*1000+1,C1037+1)</f>
        <v>#REF!</v>
      </c>
      <c r="D1038" s="6" t="s">
        <v>21</v>
      </c>
      <c r="E1038" s="6" t="s">
        <v>158</v>
      </c>
      <c r="F1038" s="8" t="s">
        <v>159</v>
      </c>
      <c r="G1038" s="10" t="n">
        <v>121.8</v>
      </c>
      <c r="H1038" s="10" t="n">
        <v>115.43</v>
      </c>
      <c r="I1038" s="10" t="n">
        <v>46.55</v>
      </c>
      <c r="J1038" s="14"/>
      <c r="K1038" s="6" t="s">
        <v>6319</v>
      </c>
      <c r="L1038" s="6" t="n">
        <v>29</v>
      </c>
      <c r="M1038" s="20"/>
      <c r="N1038" s="14"/>
      <c r="O1038" s="14"/>
      <c r="P1038" s="14"/>
      <c r="Q1038" s="14"/>
      <c r="R1038" s="14"/>
      <c r="S1038" s="14"/>
      <c r="T1038" s="14"/>
      <c r="U1038" s="14"/>
      <c r="V1038" s="14"/>
      <c r="W1038" s="14"/>
      <c r="X1038" s="14"/>
      <c r="Y1038" s="14"/>
      <c r="Z1038" s="14"/>
      <c r="AA1038" s="14"/>
      <c r="AB1038" s="6" t="n">
        <v>0</v>
      </c>
      <c r="AC1038" s="6" t="s">
        <v>25</v>
      </c>
      <c r="AD1038" s="6" t="s">
        <v>7435</v>
      </c>
      <c r="AE1038" s="14"/>
      <c r="AF1038" s="14"/>
      <c r="AG1038" s="14"/>
      <c r="AH1038" s="14"/>
      <c r="AI1038" s="10" t="n">
        <f aca="false">+H1038-I1038</f>
        <v>68.88</v>
      </c>
      <c r="AJ1038" s="139" t="n">
        <f aca="false">+I1038/H1038</f>
        <v>0.403274711946634</v>
      </c>
      <c r="AK1038" s="140" t="n">
        <f aca="false">IF(AB1038&gt;=1,H1038-I1038,"on going")</f>
        <v>0</v>
      </c>
      <c r="AL1038" s="2"/>
      <c r="AM1038" s="142"/>
      <c r="AN1038" s="142"/>
      <c r="AO1038" s="150"/>
      <c r="AP1038" s="141"/>
      <c r="AQ1038" s="141"/>
      <c r="AR1038" s="141"/>
      <c r="AS1038" s="142"/>
      <c r="AT1038" s="142"/>
      <c r="AU1038" s="141"/>
      <c r="AV1038" s="150"/>
      <c r="AW1038" s="150"/>
      <c r="AX1038" s="142"/>
      <c r="AY1038" s="14"/>
      <c r="AZ1038" s="14"/>
      <c r="BA1038" s="14"/>
      <c r="BB1038" s="6" t="s">
        <v>24</v>
      </c>
      <c r="BC1038" s="195" t="s">
        <v>157</v>
      </c>
      <c r="BD1038" s="14"/>
    </row>
    <row collapsed="false" customFormat="false" customHeight="false" hidden="false" ht="15" outlineLevel="0" r="1039">
      <c r="B1039" s="6" t="s">
        <v>51</v>
      </c>
      <c r="C1039" s="6" t="e">
        <f aca="false">IF(B1039&lt;&gt;B1038,VLOOKUP(B1039,#REF!!$A$1:$B$21,2)*1000+1,C1038+1)</f>
        <v>#REF!</v>
      </c>
      <c r="D1039" s="6" t="s">
        <v>21</v>
      </c>
      <c r="E1039" s="6" t="s">
        <v>180</v>
      </c>
      <c r="F1039" s="8" t="s">
        <v>181</v>
      </c>
      <c r="G1039" s="10" t="n">
        <v>177.2</v>
      </c>
      <c r="H1039" s="10" t="n">
        <v>167.98</v>
      </c>
      <c r="I1039" s="10" t="n">
        <v>65.32</v>
      </c>
      <c r="J1039" s="14"/>
      <c r="K1039" s="6" t="s">
        <v>6319</v>
      </c>
      <c r="L1039" s="6" t="n">
        <v>38</v>
      </c>
      <c r="M1039" s="20"/>
      <c r="N1039" s="14"/>
      <c r="O1039" s="14"/>
      <c r="P1039" s="14"/>
      <c r="Q1039" s="14"/>
      <c r="R1039" s="14"/>
      <c r="S1039" s="14"/>
      <c r="T1039" s="14"/>
      <c r="U1039" s="14"/>
      <c r="V1039" s="14"/>
      <c r="W1039" s="14"/>
      <c r="X1039" s="14"/>
      <c r="Y1039" s="14"/>
      <c r="Z1039" s="14"/>
      <c r="AA1039" s="14"/>
      <c r="AB1039" s="6" t="n">
        <v>0</v>
      </c>
      <c r="AC1039" s="6" t="s">
        <v>25</v>
      </c>
      <c r="AD1039" s="6" t="s">
        <v>7435</v>
      </c>
      <c r="AE1039" s="14"/>
      <c r="AF1039" s="14"/>
      <c r="AG1039" s="14"/>
      <c r="AH1039" s="14"/>
      <c r="AI1039" s="10" t="n">
        <f aca="false">+H1039-I1039</f>
        <v>102.66</v>
      </c>
      <c r="AJ1039" s="139" t="n">
        <f aca="false">+I1039/H1039</f>
        <v>0.388855816168591</v>
      </c>
      <c r="AK1039" s="140" t="n">
        <f aca="false">IF(AB1039&gt;=1,H1039-I1039,"on going")</f>
        <v>0</v>
      </c>
      <c r="AL1039" s="2"/>
      <c r="AM1039" s="142"/>
      <c r="AN1039" s="142"/>
      <c r="AO1039" s="150"/>
      <c r="AP1039" s="150"/>
      <c r="AQ1039" s="150"/>
      <c r="AR1039" s="150"/>
      <c r="AS1039" s="142"/>
      <c r="AT1039" s="142"/>
      <c r="AU1039" s="141"/>
      <c r="AV1039" s="141"/>
      <c r="AW1039" s="141"/>
      <c r="AX1039" s="141"/>
      <c r="AY1039" s="14"/>
      <c r="AZ1039" s="14"/>
      <c r="BA1039" s="14"/>
      <c r="BB1039" s="6" t="s">
        <v>24</v>
      </c>
      <c r="BC1039" s="195" t="s">
        <v>179</v>
      </c>
      <c r="BD1039" s="14"/>
    </row>
    <row collapsed="false" customFormat="false" customHeight="false" hidden="false" ht="15" outlineLevel="0" r="1040">
      <c r="B1040" s="6" t="s">
        <v>57</v>
      </c>
      <c r="C1040" s="6" t="e">
        <f aca="false">IF(B1040&lt;&gt;B1039,VLOOKUP(B1040,#REF!!$A$1:$B$21,2)*1000+1,C1039+1)</f>
        <v>#REF!</v>
      </c>
      <c r="D1040" s="6" t="s">
        <v>21</v>
      </c>
      <c r="E1040" s="6" t="s">
        <v>59</v>
      </c>
      <c r="F1040" s="8" t="s">
        <v>60</v>
      </c>
      <c r="G1040" s="10" t="n">
        <v>20.4</v>
      </c>
      <c r="H1040" s="10" t="n">
        <v>19.35</v>
      </c>
      <c r="I1040" s="10" t="n">
        <v>6.73</v>
      </c>
      <c r="J1040" s="14"/>
      <c r="K1040" s="6" t="s">
        <v>6319</v>
      </c>
      <c r="L1040" s="6" t="n">
        <v>3</v>
      </c>
      <c r="M1040" s="20"/>
      <c r="N1040" s="14"/>
      <c r="O1040" s="14"/>
      <c r="P1040" s="14"/>
      <c r="Q1040" s="14"/>
      <c r="R1040" s="14"/>
      <c r="S1040" s="14"/>
      <c r="T1040" s="14"/>
      <c r="U1040" s="14"/>
      <c r="V1040" s="14"/>
      <c r="W1040" s="14"/>
      <c r="X1040" s="14"/>
      <c r="Y1040" s="14"/>
      <c r="Z1040" s="14"/>
      <c r="AA1040" s="14"/>
      <c r="AB1040" s="6" t="n">
        <v>0</v>
      </c>
      <c r="AC1040" s="6" t="s">
        <v>25</v>
      </c>
      <c r="AD1040" s="6" t="s">
        <v>7435</v>
      </c>
      <c r="AE1040" s="14"/>
      <c r="AF1040" s="14"/>
      <c r="AG1040" s="14"/>
      <c r="AH1040" s="14"/>
      <c r="AI1040" s="10" t="n">
        <f aca="false">+H1040-I1040</f>
        <v>12.62</v>
      </c>
      <c r="AJ1040" s="139" t="n">
        <f aca="false">+I1040/H1040</f>
        <v>0.347803617571059</v>
      </c>
      <c r="AK1040" s="140" t="n">
        <f aca="false">IF(AB1040&gt;=1,H1040-I1040,"on going")</f>
        <v>0</v>
      </c>
      <c r="AL1040" s="2"/>
      <c r="AM1040" s="142"/>
      <c r="AN1040" s="142"/>
      <c r="AO1040" s="150"/>
      <c r="AP1040" s="142"/>
      <c r="AQ1040" s="141"/>
      <c r="AR1040" s="142"/>
      <c r="AS1040" s="142"/>
      <c r="AT1040" s="142"/>
      <c r="AU1040" s="141"/>
      <c r="AV1040" s="142"/>
      <c r="AW1040" s="142"/>
      <c r="AX1040" s="141"/>
      <c r="AY1040" s="14"/>
      <c r="AZ1040" s="14"/>
      <c r="BA1040" s="14"/>
      <c r="BB1040" s="6" t="s">
        <v>24</v>
      </c>
      <c r="BC1040" s="195" t="s">
        <v>58</v>
      </c>
      <c r="BD1040" s="14"/>
    </row>
    <row collapsed="false" customFormat="false" customHeight="false" hidden="false" ht="15" outlineLevel="0" r="1041">
      <c r="B1041" s="6" t="s">
        <v>61</v>
      </c>
      <c r="C1041" s="6" t="e">
        <f aca="false">IF(B1041&lt;&gt;B1040,VLOOKUP(B1041,#REF!!$A$1:$B$21,2)*1000+1,C1040+1)</f>
        <v>#REF!</v>
      </c>
      <c r="D1041" s="6" t="s">
        <v>21</v>
      </c>
      <c r="E1041" s="6" t="s">
        <v>63</v>
      </c>
      <c r="F1041" s="8" t="s">
        <v>60</v>
      </c>
      <c r="G1041" s="10" t="n">
        <v>20.4</v>
      </c>
      <c r="H1041" s="10" t="n">
        <v>19.35</v>
      </c>
      <c r="I1041" s="10" t="n">
        <v>6.73</v>
      </c>
      <c r="J1041" s="14"/>
      <c r="K1041" s="6" t="s">
        <v>6319</v>
      </c>
      <c r="L1041" s="6" t="n">
        <v>3</v>
      </c>
      <c r="M1041" s="20"/>
      <c r="N1041" s="14"/>
      <c r="O1041" s="14"/>
      <c r="P1041" s="14"/>
      <c r="Q1041" s="14"/>
      <c r="R1041" s="14"/>
      <c r="S1041" s="14"/>
      <c r="T1041" s="14"/>
      <c r="U1041" s="14"/>
      <c r="V1041" s="14"/>
      <c r="W1041" s="14"/>
      <c r="X1041" s="14"/>
      <c r="Y1041" s="14"/>
      <c r="Z1041" s="14"/>
      <c r="AA1041" s="14"/>
      <c r="AB1041" s="6" t="n">
        <v>0</v>
      </c>
      <c r="AC1041" s="6" t="s">
        <v>25</v>
      </c>
      <c r="AD1041" s="6" t="s">
        <v>7435</v>
      </c>
      <c r="AE1041" s="14"/>
      <c r="AF1041" s="14"/>
      <c r="AG1041" s="14"/>
      <c r="AH1041" s="14"/>
      <c r="AI1041" s="10" t="n">
        <f aca="false">+H1041-I1041</f>
        <v>12.62</v>
      </c>
      <c r="AJ1041" s="139" t="n">
        <f aca="false">+I1041/H1041</f>
        <v>0.347803617571059</v>
      </c>
      <c r="AK1041" s="140" t="n">
        <f aca="false">IF(AB1041&gt;=1,H1041-I1041,"on going")</f>
        <v>0</v>
      </c>
      <c r="AL1041" s="2"/>
      <c r="AM1041" s="142"/>
      <c r="AN1041" s="142"/>
      <c r="AO1041" s="150"/>
      <c r="AP1041" s="142"/>
      <c r="AQ1041" s="141"/>
      <c r="AR1041" s="141"/>
      <c r="AS1041" s="142"/>
      <c r="AT1041" s="142"/>
      <c r="AU1041" s="141"/>
      <c r="AV1041" s="142"/>
      <c r="AW1041" s="142"/>
      <c r="AX1041" s="141"/>
      <c r="AY1041" s="11"/>
      <c r="AZ1041" s="14"/>
      <c r="BA1041" s="11"/>
      <c r="BB1041" s="6" t="s">
        <v>24</v>
      </c>
      <c r="BC1041" s="195" t="s">
        <v>62</v>
      </c>
      <c r="BD1041" s="14"/>
    </row>
    <row collapsed="false" customFormat="false" customHeight="false" hidden="false" ht="15" outlineLevel="0" r="1042">
      <c r="B1042" s="6" t="s">
        <v>93</v>
      </c>
      <c r="C1042" s="6" t="e">
        <f aca="false">IF(B1042&lt;&gt;B1041,VLOOKUP(B1042,#REF!!$A$1:$B$21,2)*1000+1,C1041+1)</f>
        <v>#REF!</v>
      </c>
      <c r="D1042" s="6" t="s">
        <v>21</v>
      </c>
      <c r="E1042" s="6" t="s">
        <v>112</v>
      </c>
      <c r="F1042" s="8" t="s">
        <v>113</v>
      </c>
      <c r="G1042" s="10" t="n">
        <v>46.2</v>
      </c>
      <c r="H1042" s="10" t="n">
        <v>43.67</v>
      </c>
      <c r="I1042" s="10" t="n">
        <v>24.55</v>
      </c>
      <c r="J1042" s="14"/>
      <c r="K1042" s="6" t="s">
        <v>6319</v>
      </c>
      <c r="L1042" s="6" t="n">
        <v>23</v>
      </c>
      <c r="M1042" s="20"/>
      <c r="N1042" s="14"/>
      <c r="O1042" s="14"/>
      <c r="P1042" s="14"/>
      <c r="Q1042" s="14"/>
      <c r="R1042" s="14"/>
      <c r="S1042" s="14"/>
      <c r="T1042" s="14"/>
      <c r="U1042" s="14"/>
      <c r="V1042" s="14"/>
      <c r="W1042" s="14"/>
      <c r="X1042" s="14"/>
      <c r="Y1042" s="14"/>
      <c r="Z1042" s="14"/>
      <c r="AA1042" s="14"/>
      <c r="AB1042" s="6" t="n">
        <v>0</v>
      </c>
      <c r="AC1042" s="6" t="s">
        <v>25</v>
      </c>
      <c r="AD1042" s="6" t="s">
        <v>7435</v>
      </c>
      <c r="AE1042" s="14"/>
      <c r="AF1042" s="14"/>
      <c r="AG1042" s="14"/>
      <c r="AH1042" s="14"/>
      <c r="AI1042" s="10" t="n">
        <f aca="false">+H1042-I1042</f>
        <v>19.12</v>
      </c>
      <c r="AJ1042" s="139" t="n">
        <f aca="false">+I1042/H1042</f>
        <v>0.562170826654454</v>
      </c>
      <c r="AK1042" s="140" t="n">
        <f aca="false">IF(AB1042&gt;=1,H1042-I1042,"on going")</f>
        <v>0</v>
      </c>
      <c r="AL1042" s="2"/>
      <c r="AM1042" s="142"/>
      <c r="AN1042" s="142"/>
      <c r="AO1042" s="150"/>
      <c r="AP1042" s="142"/>
      <c r="AQ1042" s="141"/>
      <c r="AR1042" s="142"/>
      <c r="AS1042" s="142"/>
      <c r="AT1042" s="142"/>
      <c r="AU1042" s="141"/>
      <c r="AV1042" s="142"/>
      <c r="AW1042" s="142"/>
      <c r="AX1042" s="141"/>
      <c r="AY1042" s="11"/>
      <c r="AZ1042" s="14"/>
      <c r="BA1042" s="11"/>
      <c r="BB1042" s="6" t="s">
        <v>24</v>
      </c>
      <c r="BC1042" s="195" t="s">
        <v>111</v>
      </c>
      <c r="BD1042" s="14"/>
    </row>
    <row collapsed="false" customFormat="false" customHeight="false" hidden="false" ht="15" outlineLevel="0" r="1043">
      <c r="B1043" s="6" t="s">
        <v>124</v>
      </c>
      <c r="C1043" s="6" t="e">
        <f aca="false">IF(B1043&lt;&gt;B1042,VLOOKUP(B1043,#REF!!$A$1:$B$21,2)*1000+1,C1042+1)</f>
        <v>#REF!</v>
      </c>
      <c r="D1043" s="6" t="s">
        <v>21</v>
      </c>
      <c r="E1043" s="6" t="s">
        <v>190</v>
      </c>
      <c r="F1043" s="8" t="s">
        <v>191</v>
      </c>
      <c r="G1043" s="10" t="n">
        <v>197.6</v>
      </c>
      <c r="H1043" s="10" t="n">
        <v>187.33</v>
      </c>
      <c r="I1043" s="10" t="n">
        <v>72.03</v>
      </c>
      <c r="J1043" s="14"/>
      <c r="K1043" s="6" t="s">
        <v>6319</v>
      </c>
      <c r="L1043" s="6" t="n">
        <v>41</v>
      </c>
      <c r="M1043" s="20"/>
      <c r="N1043" s="14"/>
      <c r="O1043" s="14"/>
      <c r="P1043" s="14"/>
      <c r="Q1043" s="14"/>
      <c r="R1043" s="14"/>
      <c r="S1043" s="14"/>
      <c r="T1043" s="14"/>
      <c r="U1043" s="14"/>
      <c r="V1043" s="14"/>
      <c r="W1043" s="14"/>
      <c r="X1043" s="14"/>
      <c r="Y1043" s="14"/>
      <c r="Z1043" s="14"/>
      <c r="AA1043" s="14"/>
      <c r="AB1043" s="6" t="n">
        <v>0</v>
      </c>
      <c r="AC1043" s="6" t="s">
        <v>25</v>
      </c>
      <c r="AD1043" s="6" t="s">
        <v>7435</v>
      </c>
      <c r="AE1043" s="14"/>
      <c r="AF1043" s="14"/>
      <c r="AG1043" s="14"/>
      <c r="AH1043" s="14"/>
      <c r="AI1043" s="10" t="n">
        <f aca="false">+H1043-I1043</f>
        <v>115.3</v>
      </c>
      <c r="AJ1043" s="139" t="n">
        <f aca="false">+I1043/H1043</f>
        <v>0.384508621149843</v>
      </c>
      <c r="AK1043" s="140" t="n">
        <f aca="false">IF(AB1043&gt;=1,H1043-I1043,"on going")</f>
        <v>0</v>
      </c>
      <c r="AL1043" s="2"/>
      <c r="AM1043" s="142"/>
      <c r="AN1043" s="142"/>
      <c r="AO1043" s="150"/>
      <c r="AP1043" s="142"/>
      <c r="AQ1043" s="141"/>
      <c r="AR1043" s="141"/>
      <c r="AS1043" s="142"/>
      <c r="AT1043" s="142"/>
      <c r="AU1043" s="141"/>
      <c r="AV1043" s="142"/>
      <c r="AW1043" s="142"/>
      <c r="AX1043" s="156"/>
      <c r="AY1043" s="11"/>
      <c r="AZ1043" s="14"/>
      <c r="BA1043" s="11"/>
      <c r="BB1043" s="6" t="s">
        <v>24</v>
      </c>
      <c r="BC1043" s="195" t="s">
        <v>189</v>
      </c>
      <c r="BD1043" s="14"/>
    </row>
    <row collapsed="false" customFormat="false" customHeight="false" hidden="false" ht="15" outlineLevel="0" r="1044">
      <c r="B1044" s="6" t="s">
        <v>39</v>
      </c>
      <c r="C1044" s="6" t="e">
        <f aca="false">IF(B1044&lt;&gt;B1043,VLOOKUP(B1044,#REF!!$A$1:$B$21,2)*1000+1,C1043+1)</f>
        <v>#REF!</v>
      </c>
      <c r="D1044" s="6" t="s">
        <v>21</v>
      </c>
      <c r="E1044" s="6" t="s">
        <v>184</v>
      </c>
      <c r="F1044" s="8" t="s">
        <v>185</v>
      </c>
      <c r="G1044" s="10" t="n">
        <v>201.6</v>
      </c>
      <c r="H1044" s="10" t="n">
        <v>191.09</v>
      </c>
      <c r="I1044" s="10" t="n">
        <v>75.3</v>
      </c>
      <c r="J1044" s="14"/>
      <c r="K1044" s="6" t="s">
        <v>6319</v>
      </c>
      <c r="L1044" s="6" t="n">
        <v>45</v>
      </c>
      <c r="M1044" s="20"/>
      <c r="N1044" s="14"/>
      <c r="O1044" s="14"/>
      <c r="P1044" s="14"/>
      <c r="Q1044" s="14"/>
      <c r="R1044" s="14"/>
      <c r="S1044" s="14"/>
      <c r="T1044" s="14"/>
      <c r="U1044" s="14"/>
      <c r="V1044" s="14"/>
      <c r="W1044" s="14"/>
      <c r="X1044" s="14"/>
      <c r="Y1044" s="14"/>
      <c r="Z1044" s="14"/>
      <c r="AA1044" s="14"/>
      <c r="AB1044" s="6" t="n">
        <v>0</v>
      </c>
      <c r="AC1044" s="6" t="s">
        <v>25</v>
      </c>
      <c r="AD1044" s="6" t="s">
        <v>7435</v>
      </c>
      <c r="AE1044" s="14"/>
      <c r="AF1044" s="14"/>
      <c r="AG1044" s="14"/>
      <c r="AH1044" s="14"/>
      <c r="AI1044" s="10" t="n">
        <f aca="false">+H1044-I1044</f>
        <v>115.79</v>
      </c>
      <c r="AJ1044" s="139" t="n">
        <f aca="false">+I1044/H1044</f>
        <v>0.394055157255743</v>
      </c>
      <c r="AK1044" s="140" t="n">
        <f aca="false">IF(AB1044&gt;=1,H1044-I1044,"on going")</f>
        <v>0</v>
      </c>
      <c r="AL1044" s="2"/>
      <c r="AM1044" s="142"/>
      <c r="AN1044" s="142"/>
      <c r="AO1044" s="150"/>
      <c r="AP1044" s="142"/>
      <c r="AQ1044" s="141"/>
      <c r="AR1044" s="141"/>
      <c r="AS1044" s="142"/>
      <c r="AT1044" s="142"/>
      <c r="AU1044" s="142"/>
      <c r="AV1044" s="142"/>
      <c r="AW1044" s="142"/>
      <c r="AX1044" s="141"/>
      <c r="AY1044" s="14"/>
      <c r="AZ1044" s="14"/>
      <c r="BA1044" s="14"/>
      <c r="BB1044" s="6" t="s">
        <v>24</v>
      </c>
      <c r="BC1044" s="195" t="s">
        <v>183</v>
      </c>
      <c r="BD1044" s="14"/>
    </row>
    <row collapsed="false" customFormat="false" customHeight="false" hidden="false" ht="15" outlineLevel="0" r="1045">
      <c r="B1045" s="6" t="s">
        <v>82</v>
      </c>
      <c r="C1045" s="6" t="e">
        <f aca="false">IF(B1045&lt;&gt;B1044,VLOOKUP(B1045,#REF!!$A$1:$B$21,2)*1000+1,C1044+1)</f>
        <v>#REF!</v>
      </c>
      <c r="D1045" s="6" t="s">
        <v>21</v>
      </c>
      <c r="E1045" s="6" t="s">
        <v>122</v>
      </c>
      <c r="F1045" s="8" t="s">
        <v>123</v>
      </c>
      <c r="G1045" s="10" t="n">
        <v>74.2</v>
      </c>
      <c r="H1045" s="10" t="n">
        <v>70.28</v>
      </c>
      <c r="I1045" s="10" t="n">
        <v>30.84</v>
      </c>
      <c r="J1045" s="14"/>
      <c r="K1045" s="6" t="s">
        <v>6319</v>
      </c>
      <c r="L1045" s="6" t="n">
        <v>22</v>
      </c>
      <c r="M1045" s="20"/>
      <c r="N1045" s="14"/>
      <c r="O1045" s="14"/>
      <c r="P1045" s="14"/>
      <c r="Q1045" s="14"/>
      <c r="R1045" s="14"/>
      <c r="S1045" s="14"/>
      <c r="T1045" s="14"/>
      <c r="U1045" s="14"/>
      <c r="V1045" s="14"/>
      <c r="W1045" s="14"/>
      <c r="X1045" s="14"/>
      <c r="Y1045" s="14"/>
      <c r="Z1045" s="14"/>
      <c r="AA1045" s="14"/>
      <c r="AB1045" s="6" t="n">
        <v>0</v>
      </c>
      <c r="AC1045" s="6" t="s">
        <v>25</v>
      </c>
      <c r="AD1045" s="6" t="s">
        <v>7435</v>
      </c>
      <c r="AE1045" s="14"/>
      <c r="AF1045" s="14"/>
      <c r="AG1045" s="14"/>
      <c r="AH1045" s="14"/>
      <c r="AI1045" s="10" t="n">
        <f aca="false">+H1045-I1045</f>
        <v>39.44</v>
      </c>
      <c r="AJ1045" s="139" t="n">
        <f aca="false">+I1045/H1045</f>
        <v>0.438816163915766</v>
      </c>
      <c r="AK1045" s="140" t="n">
        <f aca="false">IF(AB1045&gt;=1,H1045-I1045,"on going")</f>
        <v>0</v>
      </c>
      <c r="AL1045" s="2"/>
      <c r="AM1045" s="142"/>
      <c r="AN1045" s="142"/>
      <c r="AO1045" s="150"/>
      <c r="AP1045" s="142"/>
      <c r="AQ1045" s="141"/>
      <c r="AR1045" s="141"/>
      <c r="AS1045" s="150"/>
      <c r="AT1045" s="150"/>
      <c r="AU1045" s="150"/>
      <c r="AV1045" s="141"/>
      <c r="AW1045" s="141"/>
      <c r="AX1045" s="141"/>
      <c r="AY1045" s="14"/>
      <c r="AZ1045" s="11"/>
      <c r="BA1045" s="14"/>
      <c r="BB1045" s="6" t="s">
        <v>24</v>
      </c>
      <c r="BC1045" s="195" t="s">
        <v>121</v>
      </c>
      <c r="BD1045" s="14"/>
    </row>
    <row collapsed="false" customFormat="false" customHeight="false" hidden="false" ht="15" outlineLevel="0" r="1046">
      <c r="B1046" s="6" t="s">
        <v>54</v>
      </c>
      <c r="C1046" s="6" t="e">
        <f aca="false">IF(B1046&lt;&gt;B1045,VLOOKUP(B1046,#REF!!$A$1:$B$21,2)*1000+1,C1045+1)</f>
        <v>#REF!</v>
      </c>
      <c r="D1046" s="6" t="s">
        <v>21</v>
      </c>
      <c r="E1046" s="6" t="s">
        <v>154</v>
      </c>
      <c r="F1046" s="8" t="s">
        <v>155</v>
      </c>
      <c r="G1046" s="10" t="n">
        <v>90.2</v>
      </c>
      <c r="H1046" s="10" t="n">
        <v>85.33</v>
      </c>
      <c r="I1046" s="10" t="n">
        <v>43.96</v>
      </c>
      <c r="J1046" s="14"/>
      <c r="K1046" s="6" t="s">
        <v>6319</v>
      </c>
      <c r="L1046" s="6" t="n">
        <v>38</v>
      </c>
      <c r="M1046" s="20"/>
      <c r="N1046" s="14"/>
      <c r="O1046" s="14"/>
      <c r="P1046" s="14"/>
      <c r="Q1046" s="14"/>
      <c r="R1046" s="14"/>
      <c r="S1046" s="14"/>
      <c r="T1046" s="14"/>
      <c r="U1046" s="14"/>
      <c r="V1046" s="14"/>
      <c r="W1046" s="14"/>
      <c r="X1046" s="14"/>
      <c r="Y1046" s="14"/>
      <c r="Z1046" s="14"/>
      <c r="AA1046" s="14"/>
      <c r="AB1046" s="6" t="n">
        <v>0</v>
      </c>
      <c r="AC1046" s="6" t="s">
        <v>25</v>
      </c>
      <c r="AD1046" s="6" t="s">
        <v>7435</v>
      </c>
      <c r="AE1046" s="14"/>
      <c r="AF1046" s="14"/>
      <c r="AG1046" s="14"/>
      <c r="AH1046" s="14"/>
      <c r="AI1046" s="10" t="n">
        <f aca="false">+H1046-I1046</f>
        <v>41.37</v>
      </c>
      <c r="AJ1046" s="139" t="n">
        <f aca="false">+I1046/H1046</f>
        <v>0.515176374077112</v>
      </c>
      <c r="AK1046" s="140" t="n">
        <f aca="false">IF(AB1046&gt;=1,H1046-I1046,"on going")</f>
        <v>0</v>
      </c>
      <c r="AL1046" s="2"/>
      <c r="AM1046" s="142"/>
      <c r="AN1046" s="142"/>
      <c r="AO1046" s="150"/>
      <c r="AP1046" s="150"/>
      <c r="AQ1046" s="141"/>
      <c r="AR1046" s="141"/>
      <c r="AS1046" s="150"/>
      <c r="AT1046" s="150"/>
      <c r="AU1046" s="141"/>
      <c r="AV1046" s="150"/>
      <c r="AW1046" s="150"/>
      <c r="AX1046" s="141"/>
      <c r="AY1046" s="14"/>
      <c r="AZ1046" s="14"/>
      <c r="BA1046" s="14"/>
      <c r="BB1046" s="6" t="s">
        <v>24</v>
      </c>
      <c r="BC1046" s="195" t="s">
        <v>153</v>
      </c>
      <c r="BD1046" s="14"/>
    </row>
    <row collapsed="false" customFormat="false" customHeight="false" hidden="false" ht="15" outlineLevel="0" r="1047">
      <c r="B1047" s="6" t="s">
        <v>91</v>
      </c>
      <c r="C1047" s="6" t="e">
        <f aca="false">IF(B1047&lt;&gt;B1046,VLOOKUP(B1047,#REF!!$A$1:$B$21,2)*1000+1,C1046+1)</f>
        <v>#REF!</v>
      </c>
      <c r="D1047" s="6" t="s">
        <v>21</v>
      </c>
      <c r="E1047" s="6" t="s">
        <v>102</v>
      </c>
      <c r="F1047" s="8" t="s">
        <v>103</v>
      </c>
      <c r="G1047" s="10" t="n">
        <v>42.2</v>
      </c>
      <c r="H1047" s="10" t="n">
        <v>39.91</v>
      </c>
      <c r="I1047" s="10" t="n">
        <v>21.26</v>
      </c>
      <c r="J1047" s="14"/>
      <c r="K1047" s="6" t="s">
        <v>6319</v>
      </c>
      <c r="L1047" s="6" t="n">
        <v>19</v>
      </c>
      <c r="M1047" s="20"/>
      <c r="N1047" s="14"/>
      <c r="O1047" s="14"/>
      <c r="P1047" s="14"/>
      <c r="Q1047" s="14"/>
      <c r="R1047" s="14"/>
      <c r="S1047" s="14"/>
      <c r="T1047" s="14"/>
      <c r="U1047" s="14"/>
      <c r="V1047" s="14"/>
      <c r="W1047" s="14"/>
      <c r="X1047" s="14"/>
      <c r="Y1047" s="14"/>
      <c r="Z1047" s="14"/>
      <c r="AA1047" s="14"/>
      <c r="AB1047" s="6" t="n">
        <v>0</v>
      </c>
      <c r="AC1047" s="6" t="s">
        <v>25</v>
      </c>
      <c r="AD1047" s="6" t="s">
        <v>7435</v>
      </c>
      <c r="AE1047" s="14"/>
      <c r="AF1047" s="14"/>
      <c r="AG1047" s="14"/>
      <c r="AH1047" s="14"/>
      <c r="AI1047" s="10" t="n">
        <f aca="false">+H1047-I1047</f>
        <v>18.65</v>
      </c>
      <c r="AJ1047" s="139" t="n">
        <f aca="false">+I1047/H1047</f>
        <v>0.53269857178652</v>
      </c>
      <c r="AK1047" s="140" t="n">
        <f aca="false">IF(AB1047&gt;=1,H1047-I1047,"on going")</f>
        <v>0</v>
      </c>
      <c r="AL1047" s="2"/>
      <c r="AM1047" s="142"/>
      <c r="AN1047" s="142"/>
      <c r="AO1047" s="150"/>
      <c r="AP1047" s="150"/>
      <c r="AQ1047" s="150"/>
      <c r="AR1047" s="150"/>
      <c r="AS1047" s="150"/>
      <c r="AT1047" s="150"/>
      <c r="AU1047" s="150"/>
      <c r="AV1047" s="150"/>
      <c r="AW1047" s="150"/>
      <c r="AX1047" s="150"/>
      <c r="AY1047" s="14"/>
      <c r="AZ1047" s="11"/>
      <c r="BA1047" s="14"/>
      <c r="BB1047" s="6" t="s">
        <v>24</v>
      </c>
      <c r="BC1047" s="195" t="s">
        <v>101</v>
      </c>
      <c r="BD1047" s="11"/>
    </row>
    <row collapsed="false" customFormat="false" customHeight="false" hidden="false" ht="15" outlineLevel="0" r="1048">
      <c r="B1048" s="6" t="s">
        <v>107</v>
      </c>
      <c r="C1048" s="6" t="e">
        <f aca="false">IF(B1048&lt;&gt;B1047,VLOOKUP(B1048,#REF!!$A$1:$B$21,2)*1000+1,C1047+1)</f>
        <v>#REF!</v>
      </c>
      <c r="D1048" s="6" t="s">
        <v>21</v>
      </c>
      <c r="E1048" s="13" t="s">
        <v>587</v>
      </c>
      <c r="F1048" s="11" t="s">
        <v>588</v>
      </c>
      <c r="G1048" s="15" t="n">
        <v>149.25</v>
      </c>
      <c r="H1048" s="15" t="n">
        <v>119.4</v>
      </c>
      <c r="I1048" s="15" t="n">
        <v>53.92</v>
      </c>
      <c r="J1048" s="15" t="n">
        <v>30</v>
      </c>
      <c r="K1048" s="6" t="s">
        <v>6132</v>
      </c>
      <c r="L1048" s="25" t="n">
        <v>1</v>
      </c>
      <c r="M1048" s="19"/>
      <c r="N1048" s="11"/>
      <c r="O1048" s="11"/>
      <c r="P1048" s="11" t="n">
        <v>16808</v>
      </c>
      <c r="Q1048" s="11" t="n">
        <v>10</v>
      </c>
      <c r="R1048" s="11" t="n">
        <v>250000</v>
      </c>
      <c r="S1048" s="11"/>
      <c r="T1048" s="11"/>
      <c r="U1048" s="11" t="n">
        <v>10</v>
      </c>
      <c r="V1048" s="11" t="n">
        <v>2</v>
      </c>
      <c r="W1048" s="11"/>
      <c r="X1048" s="11"/>
      <c r="Y1048" s="11"/>
      <c r="Z1048" s="11"/>
      <c r="AA1048" s="11"/>
      <c r="AB1048" s="6" t="n">
        <v>0</v>
      </c>
      <c r="AC1048" s="6" t="s">
        <v>392</v>
      </c>
      <c r="AD1048" s="6" t="s">
        <v>69</v>
      </c>
      <c r="AE1048" s="11"/>
      <c r="AF1048" s="14"/>
      <c r="AG1048" s="14"/>
      <c r="AH1048" s="14"/>
      <c r="AI1048" s="10" t="n">
        <f aca="false">+H1048-I1048</f>
        <v>65.48</v>
      </c>
      <c r="AJ1048" s="139" t="n">
        <f aca="false">+I1048/H1048</f>
        <v>0.451591289782245</v>
      </c>
      <c r="AK1048" s="140" t="n">
        <f aca="false">IF(AB1048&gt;=1,H1048-I1048,"on going")</f>
        <v>0</v>
      </c>
      <c r="AM1048" s="150"/>
      <c r="AN1048" s="150"/>
      <c r="AO1048" s="150"/>
      <c r="AP1048" s="141"/>
      <c r="AQ1048" s="150"/>
      <c r="AR1048" s="141"/>
      <c r="AS1048" s="141"/>
      <c r="AT1048" s="141"/>
      <c r="AU1048" s="142"/>
      <c r="AV1048" s="150"/>
      <c r="AW1048" s="150"/>
      <c r="AX1048" s="142"/>
      <c r="AY1048" s="14"/>
      <c r="AZ1048" s="14"/>
      <c r="BA1048" s="14"/>
      <c r="BB1048" s="6" t="s">
        <v>458</v>
      </c>
      <c r="BC1048" s="20"/>
      <c r="BD1048" s="14"/>
    </row>
    <row collapsed="false" customFormat="false" customHeight="false" hidden="false" ht="15" outlineLevel="0" r="1049">
      <c r="B1049" s="6" t="s">
        <v>27</v>
      </c>
      <c r="C1049" s="6" t="e">
        <f aca="false">IF(B1049&lt;&gt;B1048,VLOOKUP(B1049,#REF!!$A$1:$B$21,2)*1000+1,C1048+1)</f>
        <v>#REF!</v>
      </c>
      <c r="D1049" s="6" t="s">
        <v>21</v>
      </c>
      <c r="E1049" s="13" t="s">
        <v>7468</v>
      </c>
      <c r="F1049" s="11" t="s">
        <v>7469</v>
      </c>
      <c r="G1049" s="15" t="n">
        <v>526.14</v>
      </c>
      <c r="H1049" s="15" t="n">
        <v>420.79</v>
      </c>
      <c r="I1049" s="15" t="n">
        <v>0</v>
      </c>
      <c r="J1049" s="15" t="n">
        <v>47</v>
      </c>
      <c r="K1049" s="6" t="s">
        <v>6132</v>
      </c>
      <c r="L1049" s="25" t="n">
        <v>1</v>
      </c>
      <c r="M1049" s="19"/>
      <c r="N1049" s="11"/>
      <c r="O1049" s="11"/>
      <c r="P1049" s="11" t="n">
        <v>50735</v>
      </c>
      <c r="Q1049" s="11" t="n">
        <v>8</v>
      </c>
      <c r="R1049" s="11" t="n">
        <v>21424</v>
      </c>
      <c r="S1049" s="11"/>
      <c r="T1049" s="11"/>
      <c r="U1049" s="11" t="n">
        <v>8</v>
      </c>
      <c r="V1049" s="11" t="n">
        <v>2</v>
      </c>
      <c r="W1049" s="11"/>
      <c r="X1049" s="11"/>
      <c r="Y1049" s="11"/>
      <c r="Z1049" s="11"/>
      <c r="AA1049" s="11"/>
      <c r="AB1049" s="6" t="n">
        <v>0</v>
      </c>
      <c r="AC1049" s="6" t="s">
        <v>392</v>
      </c>
      <c r="AD1049" s="6" t="s">
        <v>69</v>
      </c>
      <c r="AE1049" s="11"/>
      <c r="AF1049" s="14"/>
      <c r="AG1049" s="14"/>
      <c r="AH1049" s="14"/>
      <c r="AI1049" s="10" t="n">
        <f aca="false">+H1049-I1049</f>
        <v>420.79</v>
      </c>
      <c r="AJ1049" s="139" t="n">
        <f aca="false">+I1049/H1049</f>
        <v>0</v>
      </c>
      <c r="AK1049" s="140" t="n">
        <f aca="false">IF(AB1049&gt;=1,H1049-I1049,"on going")</f>
        <v>0</v>
      </c>
      <c r="AM1049" s="150"/>
      <c r="AN1049" s="150"/>
      <c r="AO1049" s="150"/>
      <c r="AP1049" s="150"/>
      <c r="AQ1049" s="150"/>
      <c r="AR1049" s="150"/>
      <c r="AS1049" s="141"/>
      <c r="AT1049" s="141"/>
      <c r="AU1049" s="141"/>
      <c r="AV1049" s="142"/>
      <c r="AW1049" s="142"/>
      <c r="AX1049" s="141"/>
      <c r="AY1049" s="14"/>
      <c r="AZ1049" s="14"/>
      <c r="BA1049" s="14"/>
      <c r="BB1049" s="6" t="s">
        <v>458</v>
      </c>
      <c r="BC1049" s="20"/>
      <c r="BD1049" s="14"/>
    </row>
    <row collapsed="false" customFormat="false" customHeight="false" hidden="false" ht="15" outlineLevel="0" r="1050">
      <c r="B1050" s="6" t="s">
        <v>78</v>
      </c>
      <c r="C1050" s="6" t="e">
        <f aca="false">IF(B1050&lt;&gt;B1049,VLOOKUP(B1050,#REF!!$A$1:$B$21,2)*1000+1,C1049+1)</f>
        <v>#REF!</v>
      </c>
      <c r="D1050" s="6" t="s">
        <v>21</v>
      </c>
      <c r="E1050" s="13" t="s">
        <v>7470</v>
      </c>
      <c r="F1050" s="11" t="s">
        <v>7471</v>
      </c>
      <c r="G1050" s="15" t="n">
        <v>266.99</v>
      </c>
      <c r="H1050" s="15" t="n">
        <v>213.59</v>
      </c>
      <c r="I1050" s="15" t="n">
        <v>206.41</v>
      </c>
      <c r="J1050" s="15" t="n">
        <v>50</v>
      </c>
      <c r="K1050" s="6" t="s">
        <v>6132</v>
      </c>
      <c r="L1050" s="25" t="n">
        <v>1</v>
      </c>
      <c r="M1050" s="19"/>
      <c r="N1050" s="11"/>
      <c r="O1050" s="11"/>
      <c r="P1050" s="11" t="n">
        <v>31327</v>
      </c>
      <c r="Q1050" s="11" t="n">
        <v>15</v>
      </c>
      <c r="R1050" s="11" t="n">
        <v>50000</v>
      </c>
      <c r="S1050" s="11"/>
      <c r="T1050" s="11"/>
      <c r="U1050" s="11" t="n">
        <v>15</v>
      </c>
      <c r="V1050" s="11" t="n">
        <v>5</v>
      </c>
      <c r="W1050" s="11"/>
      <c r="X1050" s="11"/>
      <c r="Y1050" s="11"/>
      <c r="Z1050" s="11"/>
      <c r="AA1050" s="11"/>
      <c r="AB1050" s="6" t="n">
        <v>1</v>
      </c>
      <c r="AC1050" s="6" t="s">
        <v>392</v>
      </c>
      <c r="AD1050" s="6" t="s">
        <v>69</v>
      </c>
      <c r="AE1050" s="11"/>
      <c r="AF1050" s="14"/>
      <c r="AG1050" s="14"/>
      <c r="AH1050" s="14"/>
      <c r="AI1050" s="10" t="n">
        <f aca="false">+H1050-I1050</f>
        <v>7.18000000000001</v>
      </c>
      <c r="AJ1050" s="139" t="n">
        <f aca="false">+I1050/H1050</f>
        <v>0.966384194016574</v>
      </c>
      <c r="AK1050" s="140" t="n">
        <f aca="false">IF(AB1050&gt;=1,H1050-I1050,"on going")</f>
        <v>7.18000000000001</v>
      </c>
      <c r="AM1050" s="150"/>
      <c r="AN1050" s="150"/>
      <c r="AO1050" s="150"/>
      <c r="AP1050" s="150"/>
      <c r="AQ1050" s="150"/>
      <c r="AR1050" s="150"/>
      <c r="AS1050" s="141"/>
      <c r="AT1050" s="141"/>
      <c r="AU1050" s="142"/>
      <c r="AV1050" s="141"/>
      <c r="AW1050" s="141"/>
      <c r="AX1050" s="141"/>
      <c r="AY1050" s="14"/>
      <c r="AZ1050" s="14"/>
      <c r="BA1050" s="14"/>
      <c r="BB1050" s="6" t="s">
        <v>458</v>
      </c>
      <c r="BC1050" s="20"/>
      <c r="BD1050" s="14"/>
    </row>
    <row collapsed="false" customFormat="false" customHeight="false" hidden="false" ht="15" outlineLevel="0" r="1051">
      <c r="B1051" s="6" t="s">
        <v>78</v>
      </c>
      <c r="C1051" s="6" t="e">
        <f aca="false">IF(B1051&lt;&gt;B1050,VLOOKUP(B1051,#REF!!$A$1:$B$21,2)*1000+1,C1050+1)</f>
        <v>#REF!</v>
      </c>
      <c r="D1051" s="6" t="s">
        <v>21</v>
      </c>
      <c r="E1051" s="13" t="s">
        <v>593</v>
      </c>
      <c r="F1051" s="11" t="s">
        <v>594</v>
      </c>
      <c r="G1051" s="15" t="n">
        <v>619.43</v>
      </c>
      <c r="H1051" s="15" t="n">
        <v>495.54</v>
      </c>
      <c r="I1051" s="15" t="n">
        <v>174.76</v>
      </c>
      <c r="J1051" s="15" t="n">
        <v>67.58</v>
      </c>
      <c r="K1051" s="6" t="s">
        <v>6132</v>
      </c>
      <c r="L1051" s="25" t="n">
        <v>1</v>
      </c>
      <c r="M1051" s="19"/>
      <c r="N1051" s="11"/>
      <c r="O1051" s="11"/>
      <c r="P1051" s="11" t="n">
        <v>69335</v>
      </c>
      <c r="Q1051" s="11" t="n">
        <v>8</v>
      </c>
      <c r="R1051" s="11" t="n">
        <v>20000</v>
      </c>
      <c r="S1051" s="11"/>
      <c r="T1051" s="11" t="n">
        <v>7</v>
      </c>
      <c r="U1051" s="11" t="n">
        <v>8</v>
      </c>
      <c r="V1051" s="11" t="n">
        <v>6</v>
      </c>
      <c r="W1051" s="11"/>
      <c r="X1051" s="11"/>
      <c r="Y1051" s="11"/>
      <c r="Z1051" s="11"/>
      <c r="AA1051" s="11"/>
      <c r="AB1051" s="6" t="n">
        <v>0</v>
      </c>
      <c r="AC1051" s="6" t="s">
        <v>392</v>
      </c>
      <c r="AD1051" s="6" t="s">
        <v>69</v>
      </c>
      <c r="AE1051" s="11"/>
      <c r="AF1051" s="14"/>
      <c r="AG1051" s="14"/>
      <c r="AH1051" s="14"/>
      <c r="AI1051" s="10" t="n">
        <f aca="false">+H1051-I1051</f>
        <v>320.78</v>
      </c>
      <c r="AJ1051" s="139" t="n">
        <f aca="false">+I1051/H1051</f>
        <v>0.352665778746418</v>
      </c>
      <c r="AK1051" s="140" t="n">
        <f aca="false">IF(AB1051&gt;=1,H1051-I1051,"on going")</f>
        <v>0</v>
      </c>
      <c r="AM1051" s="150"/>
      <c r="AN1051" s="150"/>
      <c r="AO1051" s="141"/>
      <c r="AP1051" s="150"/>
      <c r="AQ1051" s="150"/>
      <c r="AR1051" s="150"/>
      <c r="AS1051" s="141"/>
      <c r="AT1051" s="141"/>
      <c r="AU1051" s="142"/>
      <c r="AV1051" s="141"/>
      <c r="AW1051" s="141"/>
      <c r="AX1051" s="141"/>
      <c r="AY1051" s="14"/>
      <c r="AZ1051" s="14"/>
      <c r="BA1051" s="14"/>
      <c r="BB1051" s="6" t="s">
        <v>458</v>
      </c>
      <c r="BC1051" s="20"/>
      <c r="BD1051" s="14"/>
    </row>
    <row collapsed="false" customFormat="false" customHeight="false" hidden="false" ht="15" outlineLevel="0" r="1052">
      <c r="B1052" s="6" t="s">
        <v>70</v>
      </c>
      <c r="C1052" s="6" t="e">
        <f aca="false">IF(B1052&lt;&gt;B1051,VLOOKUP(B1052,#REF!!$A$1:$B$21,2)*1000+1,C1051+1)</f>
        <v>#REF!</v>
      </c>
      <c r="D1052" s="6" t="s">
        <v>21</v>
      </c>
      <c r="E1052" s="13" t="s">
        <v>7472</v>
      </c>
      <c r="F1052" s="11" t="s">
        <v>7473</v>
      </c>
      <c r="G1052" s="15" t="n">
        <v>257.32</v>
      </c>
      <c r="H1052" s="15" t="n">
        <v>205.86</v>
      </c>
      <c r="I1052" s="15" t="n">
        <v>195.8</v>
      </c>
      <c r="J1052" s="15" t="n">
        <v>37</v>
      </c>
      <c r="K1052" s="6" t="s">
        <v>6132</v>
      </c>
      <c r="L1052" s="25" t="n">
        <v>1</v>
      </c>
      <c r="M1052" s="19"/>
      <c r="N1052" s="11"/>
      <c r="O1052" s="11"/>
      <c r="P1052" s="11" t="n">
        <v>30193</v>
      </c>
      <c r="Q1052" s="11" t="n">
        <v>9</v>
      </c>
      <c r="R1052" s="11" t="n">
        <v>25215</v>
      </c>
      <c r="S1052" s="11"/>
      <c r="T1052" s="11"/>
      <c r="U1052" s="11" t="n">
        <v>9</v>
      </c>
      <c r="V1052" s="11" t="s">
        <v>7474</v>
      </c>
      <c r="W1052" s="11"/>
      <c r="X1052" s="11"/>
      <c r="Y1052" s="11"/>
      <c r="Z1052" s="11"/>
      <c r="AA1052" s="11"/>
      <c r="AB1052" s="6" t="n">
        <v>1</v>
      </c>
      <c r="AC1052" s="6" t="s">
        <v>392</v>
      </c>
      <c r="AD1052" s="6" t="s">
        <v>69</v>
      </c>
      <c r="AE1052" s="11"/>
      <c r="AF1052" s="14"/>
      <c r="AG1052" s="14"/>
      <c r="AH1052" s="14"/>
      <c r="AI1052" s="10" t="n">
        <f aca="false">+H1052-I1052</f>
        <v>10.06</v>
      </c>
      <c r="AJ1052" s="139" t="n">
        <f aca="false">+I1052/H1052</f>
        <v>0.951131837170893</v>
      </c>
      <c r="AK1052" s="140" t="n">
        <f aca="false">IF(AB1052&gt;=1,H1052-I1052,"on going")</f>
        <v>10.06</v>
      </c>
      <c r="AM1052" s="150"/>
      <c r="AN1052" s="150"/>
      <c r="AO1052" s="141"/>
      <c r="AP1052" s="141"/>
      <c r="AQ1052" s="141"/>
      <c r="AR1052" s="141"/>
      <c r="AS1052" s="142"/>
      <c r="AT1052" s="142"/>
      <c r="AU1052" s="141"/>
      <c r="AV1052" s="150"/>
      <c r="AW1052" s="150"/>
      <c r="AX1052" s="142"/>
      <c r="AY1052" s="14"/>
      <c r="AZ1052" s="14"/>
      <c r="BA1052" s="14"/>
      <c r="BB1052" s="6" t="s">
        <v>458</v>
      </c>
      <c r="BC1052" s="20"/>
      <c r="BD1052" s="14"/>
    </row>
    <row collapsed="false" customFormat="false" customHeight="false" hidden="false" ht="15" outlineLevel="0" r="1053">
      <c r="B1053" s="6" t="s">
        <v>353</v>
      </c>
      <c r="C1053" s="6" t="e">
        <f aca="false">IF(B1053&lt;&gt;B1052,VLOOKUP(B1053,#REF!!$A$1:$B$21,2)*1000+1,C1052+1)</f>
        <v>#REF!</v>
      </c>
      <c r="D1053" s="6" t="s">
        <v>21</v>
      </c>
      <c r="E1053" s="13" t="s">
        <v>7475</v>
      </c>
      <c r="F1053" s="11" t="s">
        <v>7476</v>
      </c>
      <c r="G1053" s="15" t="n">
        <v>152.87</v>
      </c>
      <c r="H1053" s="15" t="n">
        <v>118.18</v>
      </c>
      <c r="I1053" s="15" t="n">
        <v>41.9</v>
      </c>
      <c r="J1053" s="15" t="n">
        <v>24</v>
      </c>
      <c r="K1053" s="6" t="s">
        <v>6132</v>
      </c>
      <c r="L1053" s="25" t="n">
        <v>1</v>
      </c>
      <c r="M1053" s="19"/>
      <c r="N1053" s="11"/>
      <c r="O1053" s="11"/>
      <c r="P1053" s="11" t="n">
        <v>16990</v>
      </c>
      <c r="Q1053" s="11" t="n">
        <v>6</v>
      </c>
      <c r="R1053" s="11" t="n">
        <v>14575</v>
      </c>
      <c r="S1053" s="11"/>
      <c r="T1053" s="11"/>
      <c r="U1053" s="11" t="n">
        <v>6</v>
      </c>
      <c r="V1053" s="11" t="n">
        <v>1</v>
      </c>
      <c r="W1053" s="11"/>
      <c r="X1053" s="11"/>
      <c r="Y1053" s="11"/>
      <c r="Z1053" s="11"/>
      <c r="AA1053" s="11"/>
      <c r="AB1053" s="6" t="n">
        <v>1</v>
      </c>
      <c r="AC1053" s="6" t="s">
        <v>392</v>
      </c>
      <c r="AD1053" s="6" t="s">
        <v>69</v>
      </c>
      <c r="AE1053" s="11"/>
      <c r="AF1053" s="14"/>
      <c r="AG1053" s="14"/>
      <c r="AH1053" s="14"/>
      <c r="AI1053" s="10" t="n">
        <f aca="false">+H1053-I1053</f>
        <v>76.28</v>
      </c>
      <c r="AJ1053" s="139" t="n">
        <f aca="false">+I1053/H1053</f>
        <v>0.354543916060247</v>
      </c>
      <c r="AK1053" s="140" t="n">
        <f aca="false">IF(AB1053&gt;=1,H1053-I1053,"on going")</f>
        <v>76.28</v>
      </c>
      <c r="AM1053" s="150"/>
      <c r="AN1053" s="150"/>
      <c r="AO1053" s="141"/>
      <c r="AP1053" s="142"/>
      <c r="AQ1053" s="141"/>
      <c r="AR1053" s="142"/>
      <c r="AS1053" s="142"/>
      <c r="AT1053" s="142"/>
      <c r="AU1053" s="141"/>
      <c r="AV1053" s="141"/>
      <c r="AW1053" s="141"/>
      <c r="AX1053" s="141"/>
      <c r="AY1053" s="14"/>
      <c r="AZ1053" s="14"/>
      <c r="BA1053" s="14"/>
      <c r="BB1053" s="6" t="s">
        <v>458</v>
      </c>
      <c r="BC1053" s="20"/>
      <c r="BD1053" s="14"/>
    </row>
    <row collapsed="false" customFormat="false" customHeight="false" hidden="false" ht="15" outlineLevel="0" r="1054">
      <c r="B1054" s="6" t="s">
        <v>353</v>
      </c>
      <c r="C1054" s="6" t="e">
        <f aca="false">IF(B1054&lt;&gt;B1053,VLOOKUP(B1054,#REF!!$A$1:$B$21,2)*1000+1,C1053+1)</f>
        <v>#REF!</v>
      </c>
      <c r="D1054" s="6" t="s">
        <v>21</v>
      </c>
      <c r="E1054" s="13" t="s">
        <v>7477</v>
      </c>
      <c r="F1054" s="11" t="s">
        <v>7478</v>
      </c>
      <c r="G1054" s="15" t="n">
        <v>469.52</v>
      </c>
      <c r="H1054" s="15" t="n">
        <v>374.45</v>
      </c>
      <c r="I1054" s="15" t="n">
        <v>0</v>
      </c>
      <c r="J1054" s="15" t="n">
        <v>47</v>
      </c>
      <c r="K1054" s="6" t="s">
        <v>6132</v>
      </c>
      <c r="L1054" s="25" t="n">
        <v>1</v>
      </c>
      <c r="M1054" s="19"/>
      <c r="N1054" s="11"/>
      <c r="O1054" s="11"/>
      <c r="P1054" s="11" t="n">
        <v>42092</v>
      </c>
      <c r="Q1054" s="11" t="n">
        <v>5</v>
      </c>
      <c r="R1054" s="11" t="n">
        <v>19436</v>
      </c>
      <c r="S1054" s="11"/>
      <c r="T1054" s="11"/>
      <c r="U1054" s="11" t="n">
        <v>5</v>
      </c>
      <c r="V1054" s="11" t="n">
        <v>2</v>
      </c>
      <c r="W1054" s="11"/>
      <c r="X1054" s="11"/>
      <c r="Y1054" s="11"/>
      <c r="Z1054" s="11"/>
      <c r="AA1054" s="11"/>
      <c r="AB1054" s="6" t="n">
        <v>0</v>
      </c>
      <c r="AC1054" s="6" t="s">
        <v>392</v>
      </c>
      <c r="AD1054" s="6" t="s">
        <v>69</v>
      </c>
      <c r="AE1054" s="11"/>
      <c r="AF1054" s="14"/>
      <c r="AG1054" s="14"/>
      <c r="AH1054" s="14"/>
      <c r="AI1054" s="10" t="n">
        <f aca="false">+H1054-I1054</f>
        <v>374.45</v>
      </c>
      <c r="AJ1054" s="139" t="n">
        <f aca="false">+I1054/H1054</f>
        <v>0</v>
      </c>
      <c r="AK1054" s="140" t="n">
        <f aca="false">IF(AB1054&gt;=1,H1054-I1054,"on going")</f>
        <v>0</v>
      </c>
      <c r="AM1054" s="150"/>
      <c r="AN1054" s="150"/>
      <c r="AO1054" s="141"/>
      <c r="AP1054" s="142"/>
      <c r="AQ1054" s="141"/>
      <c r="AR1054" s="142"/>
      <c r="AS1054" s="142"/>
      <c r="AT1054" s="142"/>
      <c r="AU1054" s="141"/>
      <c r="AV1054" s="141"/>
      <c r="AW1054" s="141"/>
      <c r="AX1054" s="153"/>
      <c r="AY1054" s="14"/>
      <c r="AZ1054" s="14"/>
      <c r="BA1054" s="14"/>
      <c r="BB1054" s="6" t="s">
        <v>458</v>
      </c>
      <c r="BC1054" s="159"/>
      <c r="BD1054" s="14"/>
    </row>
    <row collapsed="false" customFormat="false" customHeight="false" hidden="false" ht="15" outlineLevel="0" r="1055">
      <c r="B1055" s="6" t="s">
        <v>61</v>
      </c>
      <c r="C1055" s="6" t="e">
        <f aca="false">IF(B1055&lt;&gt;B1054,VLOOKUP(B1055,#REF!!$A$1:$B$21,2)*1000+1,C1054+1)</f>
        <v>#REF!</v>
      </c>
      <c r="D1055" s="6" t="s">
        <v>21</v>
      </c>
      <c r="E1055" s="13" t="s">
        <v>7479</v>
      </c>
      <c r="F1055" s="11" t="s">
        <v>7480</v>
      </c>
      <c r="G1055" s="15" t="n">
        <v>382.65</v>
      </c>
      <c r="H1055" s="15" t="n">
        <v>306.12</v>
      </c>
      <c r="I1055" s="15" t="n">
        <v>158.72</v>
      </c>
      <c r="J1055" s="15" t="n">
        <v>63.9</v>
      </c>
      <c r="K1055" s="6" t="s">
        <v>6132</v>
      </c>
      <c r="L1055" s="25" t="n">
        <v>1</v>
      </c>
      <c r="M1055" s="19"/>
      <c r="N1055" s="11"/>
      <c r="O1055" s="11"/>
      <c r="P1055" s="11" t="n">
        <v>40215</v>
      </c>
      <c r="Q1055" s="11" t="n">
        <v>135</v>
      </c>
      <c r="R1055" s="11" t="n">
        <v>60000</v>
      </c>
      <c r="S1055" s="11"/>
      <c r="T1055" s="11" t="n">
        <v>20</v>
      </c>
      <c r="U1055" s="11" t="n">
        <v>135</v>
      </c>
      <c r="V1055" s="11" t="n">
        <v>1</v>
      </c>
      <c r="W1055" s="11"/>
      <c r="X1055" s="11"/>
      <c r="Y1055" s="11"/>
      <c r="Z1055" s="11"/>
      <c r="AA1055" s="11"/>
      <c r="AB1055" s="6" t="n">
        <v>0</v>
      </c>
      <c r="AC1055" s="6" t="s">
        <v>392</v>
      </c>
      <c r="AD1055" s="6" t="s">
        <v>69</v>
      </c>
      <c r="AE1055" s="11"/>
      <c r="AF1055" s="14"/>
      <c r="AG1055" s="14"/>
      <c r="AH1055" s="14"/>
      <c r="AI1055" s="10" t="n">
        <f aca="false">+H1055-I1055</f>
        <v>147.4</v>
      </c>
      <c r="AJ1055" s="139" t="n">
        <f aca="false">+I1055/H1055</f>
        <v>0.518489481249183</v>
      </c>
      <c r="AK1055" s="140" t="n">
        <f aca="false">IF(AB1055&gt;=1,H1055-I1055,"on going")</f>
        <v>0</v>
      </c>
      <c r="AM1055" s="150"/>
      <c r="AN1055" s="150"/>
      <c r="AO1055" s="141"/>
      <c r="AP1055" s="142"/>
      <c r="AQ1055" s="141"/>
      <c r="AR1055" s="141"/>
      <c r="AS1055" s="142"/>
      <c r="AT1055" s="142"/>
      <c r="AU1055" s="141"/>
      <c r="AV1055" s="142"/>
      <c r="AW1055" s="142"/>
      <c r="AX1055" s="141"/>
      <c r="AY1055" s="14"/>
      <c r="AZ1055" s="14"/>
      <c r="BA1055" s="14"/>
      <c r="BB1055" s="6" t="s">
        <v>458</v>
      </c>
      <c r="BC1055" s="159"/>
      <c r="BD1055" s="14"/>
    </row>
    <row collapsed="false" customFormat="false" customHeight="false" hidden="false" ht="15" outlineLevel="0" r="1056">
      <c r="B1056" s="6" t="s">
        <v>61</v>
      </c>
      <c r="C1056" s="6" t="e">
        <f aca="false">IF(B1056&lt;&gt;B1055,VLOOKUP(B1056,#REF!!$A$1:$B$21,2)*1000+1,C1055+1)</f>
        <v>#REF!</v>
      </c>
      <c r="D1056" s="6" t="s">
        <v>21</v>
      </c>
      <c r="E1056" s="13" t="s">
        <v>591</v>
      </c>
      <c r="F1056" s="11" t="s">
        <v>592</v>
      </c>
      <c r="G1056" s="15" t="n">
        <v>489.91</v>
      </c>
      <c r="H1056" s="15" t="n">
        <v>391.93</v>
      </c>
      <c r="I1056" s="15" t="n">
        <v>89.25</v>
      </c>
      <c r="J1056" s="15" t="n">
        <v>63.9</v>
      </c>
      <c r="K1056" s="6" t="s">
        <v>6132</v>
      </c>
      <c r="L1056" s="25" t="n">
        <v>1</v>
      </c>
      <c r="M1056" s="19"/>
      <c r="N1056" s="11"/>
      <c r="O1056" s="11"/>
      <c r="P1056" s="11" t="n">
        <v>47441</v>
      </c>
      <c r="Q1056" s="11" t="n">
        <v>35</v>
      </c>
      <c r="R1056" s="11" t="n">
        <v>20000</v>
      </c>
      <c r="S1056" s="11"/>
      <c r="T1056" s="11" t="n">
        <v>20</v>
      </c>
      <c r="U1056" s="11" t="n">
        <v>35</v>
      </c>
      <c r="V1056" s="11" t="n">
        <v>1</v>
      </c>
      <c r="W1056" s="11"/>
      <c r="X1056" s="11"/>
      <c r="Y1056" s="11"/>
      <c r="Z1056" s="11"/>
      <c r="AA1056" s="11"/>
      <c r="AB1056" s="6" t="n">
        <v>0</v>
      </c>
      <c r="AC1056" s="6" t="s">
        <v>392</v>
      </c>
      <c r="AD1056" s="6" t="s">
        <v>69</v>
      </c>
      <c r="AE1056" s="11"/>
      <c r="AF1056" s="14"/>
      <c r="AG1056" s="14"/>
      <c r="AH1056" s="14"/>
      <c r="AI1056" s="10" t="n">
        <f aca="false">+H1056-I1056</f>
        <v>302.68</v>
      </c>
      <c r="AJ1056" s="139" t="n">
        <f aca="false">+I1056/H1056</f>
        <v>0.227719235577782</v>
      </c>
      <c r="AK1056" s="140" t="n">
        <f aca="false">IF(AB1056&gt;=1,H1056-I1056,"on going")</f>
        <v>0</v>
      </c>
      <c r="AM1056" s="150"/>
      <c r="AN1056" s="150"/>
      <c r="AO1056" s="141"/>
      <c r="AP1056" s="142"/>
      <c r="AQ1056" s="141"/>
      <c r="AR1056" s="141"/>
      <c r="AS1056" s="142"/>
      <c r="AT1056" s="142"/>
      <c r="AU1056" s="142"/>
      <c r="AV1056" s="142"/>
      <c r="AW1056" s="142"/>
      <c r="AX1056" s="141"/>
      <c r="AY1056" s="14"/>
      <c r="AZ1056" s="14"/>
      <c r="BA1056" s="14"/>
      <c r="BB1056" s="6" t="s">
        <v>458</v>
      </c>
      <c r="BC1056" s="20"/>
      <c r="BD1056" s="14"/>
    </row>
    <row collapsed="false" customFormat="false" customHeight="false" hidden="false" ht="15" outlineLevel="0" r="1057">
      <c r="B1057" s="6" t="s">
        <v>61</v>
      </c>
      <c r="C1057" s="6" t="e">
        <f aca="false">IF(B1057&lt;&gt;B1056,VLOOKUP(B1057,#REF!!$A$1:$B$21,2)*1000+1,C1056+1)</f>
        <v>#REF!</v>
      </c>
      <c r="D1057" s="6" t="s">
        <v>21</v>
      </c>
      <c r="E1057" s="13" t="s">
        <v>7481</v>
      </c>
      <c r="F1057" s="11" t="s">
        <v>7482</v>
      </c>
      <c r="G1057" s="15" t="n">
        <v>404.09</v>
      </c>
      <c r="H1057" s="15" t="n">
        <v>319.15</v>
      </c>
      <c r="I1057" s="15" t="n">
        <v>198.84</v>
      </c>
      <c r="J1057" s="15" t="n">
        <v>55.68</v>
      </c>
      <c r="K1057" s="6" t="s">
        <v>6132</v>
      </c>
      <c r="L1057" s="25" t="n">
        <v>1</v>
      </c>
      <c r="M1057" s="19"/>
      <c r="N1057" s="11"/>
      <c r="O1057" s="11"/>
      <c r="P1057" s="11" t="n">
        <v>46688</v>
      </c>
      <c r="Q1057" s="11" t="n">
        <v>60</v>
      </c>
      <c r="R1057" s="11" t="n">
        <v>45000</v>
      </c>
      <c r="S1057" s="11"/>
      <c r="T1057" s="11"/>
      <c r="U1057" s="11" t="n">
        <v>60</v>
      </c>
      <c r="V1057" s="11" t="n">
        <v>1</v>
      </c>
      <c r="W1057" s="11"/>
      <c r="X1057" s="11"/>
      <c r="Y1057" s="11"/>
      <c r="Z1057" s="11"/>
      <c r="AA1057" s="11"/>
      <c r="AB1057" s="6" t="n">
        <v>0</v>
      </c>
      <c r="AC1057" s="6" t="s">
        <v>392</v>
      </c>
      <c r="AD1057" s="6" t="s">
        <v>69</v>
      </c>
      <c r="AE1057" s="11"/>
      <c r="AF1057" s="14"/>
      <c r="AG1057" s="14"/>
      <c r="AH1057" s="14"/>
      <c r="AI1057" s="10" t="n">
        <f aca="false">+H1057-I1057</f>
        <v>120.31</v>
      </c>
      <c r="AJ1057" s="139" t="n">
        <f aca="false">+I1057/H1057</f>
        <v>0.623029923233589</v>
      </c>
      <c r="AK1057" s="140" t="n">
        <f aca="false">IF(AB1057&gt;=1,H1057-I1057,"on going")</f>
        <v>0</v>
      </c>
      <c r="AM1057" s="150"/>
      <c r="AN1057" s="150"/>
      <c r="AO1057" s="141"/>
      <c r="AP1057" s="142"/>
      <c r="AQ1057" s="141"/>
      <c r="AR1057" s="141"/>
      <c r="AS1057" s="142"/>
      <c r="AT1057" s="142"/>
      <c r="AU1057" s="142"/>
      <c r="AV1057" s="142"/>
      <c r="AW1057" s="142"/>
      <c r="AX1057" s="141"/>
      <c r="AY1057" s="14"/>
      <c r="AZ1057" s="14"/>
      <c r="BA1057" s="14"/>
      <c r="BB1057" s="6" t="s">
        <v>458</v>
      </c>
      <c r="BC1057" s="20"/>
      <c r="BD1057" s="14"/>
    </row>
    <row collapsed="false" customFormat="false" customHeight="false" hidden="false" ht="15" outlineLevel="0" r="1058">
      <c r="B1058" s="6" t="s">
        <v>93</v>
      </c>
      <c r="C1058" s="6" t="e">
        <f aca="false">IF(B1058&lt;&gt;B1057,VLOOKUP(B1058,#REF!!$A$1:$B$21,2)*1000+1,C1057+1)</f>
        <v>#REF!</v>
      </c>
      <c r="D1058" s="6" t="s">
        <v>21</v>
      </c>
      <c r="E1058" s="13" t="s">
        <v>589</v>
      </c>
      <c r="F1058" s="11" t="s">
        <v>590</v>
      </c>
      <c r="G1058" s="15" t="n">
        <v>349.82</v>
      </c>
      <c r="H1058" s="15" t="n">
        <v>275.86</v>
      </c>
      <c r="I1058" s="15" t="n">
        <v>143.07</v>
      </c>
      <c r="J1058" s="15" t="n">
        <v>64.68</v>
      </c>
      <c r="K1058" s="6" t="s">
        <v>6132</v>
      </c>
      <c r="L1058" s="25" t="n">
        <v>1</v>
      </c>
      <c r="M1058" s="19"/>
      <c r="N1058" s="11"/>
      <c r="O1058" s="11"/>
      <c r="P1058" s="11" t="n">
        <v>41046</v>
      </c>
      <c r="Q1058" s="11" t="n">
        <v>10</v>
      </c>
      <c r="R1058" s="11" t="n">
        <v>100000</v>
      </c>
      <c r="S1058" s="11"/>
      <c r="T1058" s="11" t="n">
        <v>6</v>
      </c>
      <c r="U1058" s="11" t="n">
        <v>10</v>
      </c>
      <c r="V1058" s="11" t="n">
        <v>1</v>
      </c>
      <c r="W1058" s="11"/>
      <c r="X1058" s="11"/>
      <c r="Y1058" s="11"/>
      <c r="Z1058" s="11"/>
      <c r="AA1058" s="11"/>
      <c r="AB1058" s="6" t="n">
        <v>0</v>
      </c>
      <c r="AC1058" s="6" t="s">
        <v>392</v>
      </c>
      <c r="AD1058" s="6" t="s">
        <v>69</v>
      </c>
      <c r="AE1058" s="11"/>
      <c r="AF1058" s="14"/>
      <c r="AG1058" s="14"/>
      <c r="AH1058" s="14"/>
      <c r="AI1058" s="10" t="n">
        <f aca="false">+H1058-I1058</f>
        <v>132.79</v>
      </c>
      <c r="AJ1058" s="139" t="n">
        <f aca="false">+I1058/H1058</f>
        <v>0.518632639744798</v>
      </c>
      <c r="AK1058" s="140" t="n">
        <f aca="false">IF(AB1058&gt;=1,H1058-I1058,"on going")</f>
        <v>0</v>
      </c>
      <c r="AM1058" s="150"/>
      <c r="AN1058" s="150"/>
      <c r="AO1058" s="141"/>
      <c r="AP1058" s="142"/>
      <c r="AQ1058" s="141"/>
      <c r="AR1058" s="142"/>
      <c r="AS1058" s="142"/>
      <c r="AT1058" s="142"/>
      <c r="AU1058" s="141"/>
      <c r="AV1058" s="142"/>
      <c r="AW1058" s="142"/>
      <c r="AX1058" s="141"/>
      <c r="AY1058" s="14"/>
      <c r="AZ1058" s="14"/>
      <c r="BA1058" s="14"/>
      <c r="BB1058" s="6" t="s">
        <v>458</v>
      </c>
      <c r="BC1058" s="20"/>
      <c r="BD1058" s="14"/>
    </row>
    <row collapsed="false" customFormat="false" customHeight="false" hidden="false" ht="15" outlineLevel="0" r="1059">
      <c r="B1059" s="6" t="s">
        <v>82</v>
      </c>
      <c r="C1059" s="6" t="e">
        <f aca="false">IF(B1059&lt;&gt;B1058,VLOOKUP(B1059,#REF!!$A$1:$B$21,2)*1000+1,C1058+1)</f>
        <v>#REF!</v>
      </c>
      <c r="D1059" s="6" t="s">
        <v>21</v>
      </c>
      <c r="E1059" s="13" t="s">
        <v>7483</v>
      </c>
      <c r="F1059" s="11" t="s">
        <v>7484</v>
      </c>
      <c r="G1059" s="15" t="n">
        <v>47.35</v>
      </c>
      <c r="H1059" s="15" t="n">
        <v>37.88</v>
      </c>
      <c r="I1059" s="15" t="n">
        <v>17.62</v>
      </c>
      <c r="J1059" s="15" t="n">
        <v>7.5</v>
      </c>
      <c r="K1059" s="6" t="s">
        <v>6132</v>
      </c>
      <c r="L1059" s="25" t="n">
        <v>1</v>
      </c>
      <c r="M1059" s="19"/>
      <c r="N1059" s="11"/>
      <c r="O1059" s="11"/>
      <c r="P1059" s="11" t="n">
        <v>5482</v>
      </c>
      <c r="Q1059" s="11" t="n">
        <v>5</v>
      </c>
      <c r="R1059" s="11" t="n">
        <v>20440</v>
      </c>
      <c r="S1059" s="11"/>
      <c r="T1059" s="11"/>
      <c r="U1059" s="11" t="n">
        <v>5</v>
      </c>
      <c r="V1059" s="11" t="n">
        <v>4</v>
      </c>
      <c r="W1059" s="11"/>
      <c r="X1059" s="11"/>
      <c r="Y1059" s="11"/>
      <c r="Z1059" s="11"/>
      <c r="AA1059" s="11"/>
      <c r="AB1059" s="6" t="n">
        <v>1</v>
      </c>
      <c r="AC1059" s="6" t="s">
        <v>392</v>
      </c>
      <c r="AD1059" s="6" t="s">
        <v>69</v>
      </c>
      <c r="AE1059" s="11"/>
      <c r="AF1059" s="14"/>
      <c r="AG1059" s="14"/>
      <c r="AH1059" s="14"/>
      <c r="AI1059" s="10" t="n">
        <f aca="false">+H1059-I1059</f>
        <v>20.26</v>
      </c>
      <c r="AJ1059" s="139" t="n">
        <f aca="false">+I1059/H1059</f>
        <v>0.465153115100317</v>
      </c>
      <c r="AK1059" s="140" t="n">
        <f aca="false">IF(AB1059&gt;=1,H1059-I1059,"on going")</f>
        <v>20.26</v>
      </c>
      <c r="AM1059" s="150"/>
      <c r="AN1059" s="150"/>
      <c r="AO1059" s="141"/>
      <c r="AP1059" s="142"/>
      <c r="AQ1059" s="141"/>
      <c r="AR1059" s="141"/>
      <c r="AS1059" s="150"/>
      <c r="AT1059" s="150"/>
      <c r="AU1059" s="150"/>
      <c r="AV1059" s="142"/>
      <c r="AW1059" s="142"/>
      <c r="AX1059" s="150"/>
      <c r="AY1059" s="14"/>
      <c r="AZ1059" s="11"/>
      <c r="BA1059" s="14"/>
      <c r="BB1059" s="6" t="s">
        <v>458</v>
      </c>
      <c r="BC1059" s="20"/>
      <c r="BD1059" s="11"/>
    </row>
    <row collapsed="false" customFormat="false" customHeight="false" hidden="false" ht="15" outlineLevel="0" r="1060">
      <c r="B1060" s="6" t="s">
        <v>82</v>
      </c>
      <c r="C1060" s="6" t="e">
        <f aca="false">IF(B1060&lt;&gt;B1059,VLOOKUP(B1060,#REF!!$A$1:$B$21,2)*1000+1,C1059+1)</f>
        <v>#REF!</v>
      </c>
      <c r="D1060" s="6" t="s">
        <v>21</v>
      </c>
      <c r="E1060" s="13" t="s">
        <v>7485</v>
      </c>
      <c r="F1060" s="11" t="s">
        <v>7486</v>
      </c>
      <c r="G1060" s="15" t="n">
        <v>51.34</v>
      </c>
      <c r="H1060" s="15" t="n">
        <v>41.07</v>
      </c>
      <c r="I1060" s="15" t="n">
        <v>39.02</v>
      </c>
      <c r="J1060" s="15" t="n">
        <v>7.5</v>
      </c>
      <c r="K1060" s="6" t="s">
        <v>6132</v>
      </c>
      <c r="L1060" s="25" t="n">
        <v>1</v>
      </c>
      <c r="M1060" s="19"/>
      <c r="N1060" s="11"/>
      <c r="O1060" s="11"/>
      <c r="P1060" s="11" t="n">
        <v>5944</v>
      </c>
      <c r="Q1060" s="11" t="n">
        <v>5</v>
      </c>
      <c r="R1060" s="11" t="n">
        <v>20440</v>
      </c>
      <c r="S1060" s="11"/>
      <c r="T1060" s="11"/>
      <c r="U1060" s="11" t="n">
        <v>5</v>
      </c>
      <c r="V1060" s="11" t="n">
        <v>4</v>
      </c>
      <c r="W1060" s="11"/>
      <c r="X1060" s="11"/>
      <c r="Y1060" s="11"/>
      <c r="Z1060" s="11"/>
      <c r="AA1060" s="11"/>
      <c r="AB1060" s="6" t="n">
        <v>1</v>
      </c>
      <c r="AC1060" s="6" t="s">
        <v>392</v>
      </c>
      <c r="AD1060" s="6" t="s">
        <v>69</v>
      </c>
      <c r="AE1060" s="11"/>
      <c r="AF1060" s="14"/>
      <c r="AG1060" s="14"/>
      <c r="AH1060" s="14"/>
      <c r="AI1060" s="10" t="n">
        <f aca="false">+H1060-I1060</f>
        <v>2.05</v>
      </c>
      <c r="AJ1060" s="139" t="n">
        <f aca="false">+I1060/H1060</f>
        <v>0.950085220355491</v>
      </c>
      <c r="AK1060" s="140" t="n">
        <f aca="false">IF(AB1060&gt;=1,H1060-I1060,"on going")</f>
        <v>2.05</v>
      </c>
      <c r="AM1060" s="150"/>
      <c r="AN1060" s="150"/>
      <c r="AO1060" s="141"/>
      <c r="AP1060" s="142"/>
      <c r="AQ1060" s="141"/>
      <c r="AR1060" s="141"/>
      <c r="AS1060" s="150"/>
      <c r="AT1060" s="150"/>
      <c r="AU1060" s="141"/>
      <c r="AV1060" s="142"/>
      <c r="AW1060" s="142"/>
      <c r="AX1060" s="150"/>
      <c r="AY1060" s="14"/>
      <c r="AZ1060" s="11"/>
      <c r="BA1060" s="14"/>
      <c r="BB1060" s="6" t="s">
        <v>458</v>
      </c>
      <c r="BC1060" s="20"/>
      <c r="BD1060" s="11"/>
    </row>
    <row collapsed="false" customFormat="false" customHeight="false" hidden="false" ht="15" outlineLevel="0" r="1061">
      <c r="B1061" s="6" t="s">
        <v>91</v>
      </c>
      <c r="C1061" s="6" t="e">
        <f aca="false">IF(B1061&lt;&gt;B1060,VLOOKUP(B1061,#REF!!$A$1:$B$21,2)*1000+1,C1060+1)</f>
        <v>#REF!</v>
      </c>
      <c r="D1061" s="6" t="s">
        <v>21</v>
      </c>
      <c r="E1061" s="13" t="s">
        <v>595</v>
      </c>
      <c r="F1061" s="11" t="s">
        <v>596</v>
      </c>
      <c r="G1061" s="15" t="n">
        <v>666.36</v>
      </c>
      <c r="H1061" s="15" t="n">
        <v>532.38</v>
      </c>
      <c r="I1061" s="15" t="n">
        <v>122.97</v>
      </c>
      <c r="J1061" s="15" t="n">
        <v>90</v>
      </c>
      <c r="K1061" s="6" t="s">
        <v>6132</v>
      </c>
      <c r="L1061" s="25" t="n">
        <v>1</v>
      </c>
      <c r="M1061" s="19"/>
      <c r="N1061" s="11"/>
      <c r="O1061" s="11"/>
      <c r="P1061" s="11" t="n">
        <v>70234</v>
      </c>
      <c r="Q1061" s="11" t="n">
        <v>25</v>
      </c>
      <c r="R1061" s="11" t="n">
        <v>100000</v>
      </c>
      <c r="S1061" s="11"/>
      <c r="T1061" s="11" t="n">
        <v>15</v>
      </c>
      <c r="U1061" s="11" t="n">
        <v>25</v>
      </c>
      <c r="V1061" s="11" t="n">
        <v>4</v>
      </c>
      <c r="W1061" s="11"/>
      <c r="X1061" s="11"/>
      <c r="Y1061" s="11"/>
      <c r="Z1061" s="11"/>
      <c r="AA1061" s="11"/>
      <c r="AB1061" s="6" t="n">
        <v>0</v>
      </c>
      <c r="AC1061" s="6" t="s">
        <v>392</v>
      </c>
      <c r="AD1061" s="6" t="s">
        <v>69</v>
      </c>
      <c r="AE1061" s="11"/>
      <c r="AF1061" s="14"/>
      <c r="AG1061" s="14"/>
      <c r="AH1061" s="14"/>
      <c r="AI1061" s="10" t="n">
        <f aca="false">+H1061-I1061</f>
        <v>409.41</v>
      </c>
      <c r="AJ1061" s="139" t="n">
        <f aca="false">+I1061/H1061</f>
        <v>0.230981629663023</v>
      </c>
      <c r="AK1061" s="140" t="n">
        <f aca="false">IF(AB1061&gt;=1,H1061-I1061,"on going")</f>
        <v>0</v>
      </c>
      <c r="AM1061" s="150"/>
      <c r="AN1061" s="150"/>
      <c r="AO1061" s="141"/>
      <c r="AP1061" s="150"/>
      <c r="AQ1061" s="150"/>
      <c r="AR1061" s="150"/>
      <c r="AS1061" s="150"/>
      <c r="AT1061" s="150"/>
      <c r="AU1061" s="150"/>
      <c r="AV1061" s="150"/>
      <c r="AW1061" s="150"/>
      <c r="AX1061" s="150"/>
      <c r="AY1061" s="14"/>
      <c r="AZ1061" s="11"/>
      <c r="BA1061" s="14"/>
      <c r="BB1061" s="6" t="s">
        <v>458</v>
      </c>
      <c r="BC1061" s="20"/>
      <c r="BD1061" s="11"/>
    </row>
    <row collapsed="false" customFormat="false" customHeight="false" hidden="false" ht="15" outlineLevel="0" r="1062">
      <c r="B1062" s="6" t="s">
        <v>51</v>
      </c>
      <c r="C1062" s="6" t="e">
        <f aca="false">IF(B1062&lt;&gt;B1061,VLOOKUP(B1062,#REF!!$A$1:$B$21,2)*1000+1,C1061+1)</f>
        <v>#REF!</v>
      </c>
      <c r="D1062" s="6" t="s">
        <v>21</v>
      </c>
      <c r="E1062" s="13" t="s">
        <v>789</v>
      </c>
      <c r="F1062" s="11" t="s">
        <v>790</v>
      </c>
      <c r="G1062" s="15" t="n">
        <v>250.55</v>
      </c>
      <c r="H1062" s="15" t="n">
        <v>212.96</v>
      </c>
      <c r="I1062" s="15" t="n">
        <v>69.21</v>
      </c>
      <c r="J1062" s="11" t="n">
        <v>10528</v>
      </c>
      <c r="K1062" s="13" t="s">
        <v>5471</v>
      </c>
      <c r="L1062" s="25" t="n">
        <v>1</v>
      </c>
      <c r="M1062" s="19"/>
      <c r="N1062" s="11"/>
      <c r="O1062" s="11"/>
      <c r="P1062" s="11" t="n">
        <v>18679</v>
      </c>
      <c r="Q1062" s="11" t="n">
        <v>5</v>
      </c>
      <c r="R1062" s="11" t="n">
        <v>10528</v>
      </c>
      <c r="S1062" s="11" t="n">
        <v>3980</v>
      </c>
      <c r="T1062" s="11"/>
      <c r="U1062" s="11"/>
      <c r="V1062" s="11"/>
      <c r="W1062" s="11" t="n">
        <v>1755</v>
      </c>
      <c r="X1062" s="11"/>
      <c r="Y1062" s="11"/>
      <c r="Z1062" s="11"/>
      <c r="AA1062" s="11"/>
      <c r="AB1062" s="6" t="n">
        <v>0</v>
      </c>
      <c r="AC1062" s="13" t="s">
        <v>392</v>
      </c>
      <c r="AD1062" s="6" t="s">
        <v>69</v>
      </c>
      <c r="AE1062" s="11"/>
      <c r="AF1062" s="14"/>
      <c r="AG1062" s="14"/>
      <c r="AH1062" s="14"/>
      <c r="AI1062" s="10" t="n">
        <f aca="false">+H1062-I1062</f>
        <v>143.75</v>
      </c>
      <c r="AJ1062" s="139" t="n">
        <f aca="false">+I1062/H1062</f>
        <v>0.324990608564989</v>
      </c>
      <c r="AK1062" s="140" t="n">
        <f aca="false">IF(AB1062&gt;=1,H1062-I1062,"on going")</f>
        <v>0</v>
      </c>
      <c r="AM1062" s="150"/>
      <c r="AN1062" s="150"/>
      <c r="AO1062" s="141"/>
      <c r="AP1062" s="150"/>
      <c r="AQ1062" s="150"/>
      <c r="AR1062" s="150"/>
      <c r="AS1062" s="142"/>
      <c r="AT1062" s="142"/>
      <c r="AU1062" s="141"/>
      <c r="AV1062" s="141"/>
      <c r="AW1062" s="141"/>
      <c r="AX1062" s="150"/>
      <c r="AY1062" s="14"/>
      <c r="AZ1062" s="11"/>
      <c r="BA1062" s="14"/>
      <c r="BB1062" s="6" t="s">
        <v>703</v>
      </c>
      <c r="BC1062" s="20" t="s">
        <v>788</v>
      </c>
      <c r="BD1062" s="11" t="s">
        <v>7487</v>
      </c>
    </row>
    <row collapsed="false" customFormat="false" customHeight="false" hidden="false" ht="15" outlineLevel="0" r="1063">
      <c r="B1063" s="6" t="s">
        <v>51</v>
      </c>
      <c r="C1063" s="6" t="e">
        <f aca="false">IF(B1063&lt;&gt;B1062,VLOOKUP(B1063,#REF!!$A$1:$B$21,2)*1000+1,C1062+1)</f>
        <v>#REF!</v>
      </c>
      <c r="D1063" s="6" t="s">
        <v>21</v>
      </c>
      <c r="E1063" s="13" t="s">
        <v>714</v>
      </c>
      <c r="F1063" s="11" t="s">
        <v>715</v>
      </c>
      <c r="G1063" s="15" t="n">
        <v>31.11</v>
      </c>
      <c r="H1063" s="15" t="n">
        <v>26.44</v>
      </c>
      <c r="I1063" s="15" t="n">
        <v>5.29</v>
      </c>
      <c r="J1063" s="11"/>
      <c r="K1063" s="13" t="s">
        <v>5471</v>
      </c>
      <c r="L1063" s="25" t="n">
        <v>1</v>
      </c>
      <c r="M1063" s="19"/>
      <c r="N1063" s="11"/>
      <c r="O1063" s="11"/>
      <c r="P1063" s="11"/>
      <c r="Q1063" s="11"/>
      <c r="R1063" s="11"/>
      <c r="S1063" s="11" t="n">
        <v>0</v>
      </c>
      <c r="T1063" s="11"/>
      <c r="U1063" s="11"/>
      <c r="V1063" s="11"/>
      <c r="W1063" s="11"/>
      <c r="X1063" s="11"/>
      <c r="Y1063" s="11"/>
      <c r="Z1063" s="11"/>
      <c r="AA1063" s="11"/>
      <c r="AB1063" s="6" t="n">
        <v>0</v>
      </c>
      <c r="AC1063" s="13" t="s">
        <v>392</v>
      </c>
      <c r="AD1063" s="6" t="s">
        <v>69</v>
      </c>
      <c r="AE1063" s="11"/>
      <c r="AF1063" s="14"/>
      <c r="AG1063" s="14"/>
      <c r="AH1063" s="14"/>
      <c r="AI1063" s="10" t="n">
        <f aca="false">+H1063-I1063</f>
        <v>21.15</v>
      </c>
      <c r="AJ1063" s="139" t="n">
        <f aca="false">+I1063/H1063</f>
        <v>0.200075642965204</v>
      </c>
      <c r="AK1063" s="140" t="n">
        <f aca="false">IF(AB1063&gt;=1,H1063-I1063,"on going")</f>
        <v>0</v>
      </c>
      <c r="AM1063" s="150"/>
      <c r="AN1063" s="150"/>
      <c r="AO1063" s="141"/>
      <c r="AP1063" s="150"/>
      <c r="AQ1063" s="150"/>
      <c r="AR1063" s="150"/>
      <c r="AS1063" s="142"/>
      <c r="AT1063" s="142"/>
      <c r="AU1063" s="141"/>
      <c r="AV1063" s="141"/>
      <c r="AW1063" s="141"/>
      <c r="AX1063" s="150"/>
      <c r="AY1063" s="14"/>
      <c r="AZ1063" s="11"/>
      <c r="BA1063" s="14"/>
      <c r="BB1063" s="6" t="s">
        <v>703</v>
      </c>
      <c r="BC1063" s="20" t="s">
        <v>713</v>
      </c>
      <c r="BD1063" s="11" t="s">
        <v>7487</v>
      </c>
    </row>
    <row collapsed="false" customFormat="false" customHeight="false" hidden="false" ht="15" outlineLevel="0" r="1064">
      <c r="B1064" s="6" t="s">
        <v>51</v>
      </c>
      <c r="C1064" s="6" t="e">
        <f aca="false">IF(B1064&lt;&gt;B1063,VLOOKUP(B1064,#REF!!$A$1:$B$21,2)*1000+1,C1063+1)</f>
        <v>#REF!</v>
      </c>
      <c r="D1064" s="6" t="s">
        <v>21</v>
      </c>
      <c r="E1064" s="13" t="s">
        <v>717</v>
      </c>
      <c r="F1064" s="11" t="s">
        <v>718</v>
      </c>
      <c r="G1064" s="15" t="n">
        <v>37.7</v>
      </c>
      <c r="H1064" s="15" t="n">
        <v>32.05</v>
      </c>
      <c r="I1064" s="15" t="n">
        <v>6.41</v>
      </c>
      <c r="J1064" s="11"/>
      <c r="K1064" s="13" t="s">
        <v>5471</v>
      </c>
      <c r="L1064" s="25" t="n">
        <v>1</v>
      </c>
      <c r="M1064" s="19"/>
      <c r="N1064" s="11"/>
      <c r="O1064" s="11"/>
      <c r="P1064" s="11"/>
      <c r="Q1064" s="11"/>
      <c r="R1064" s="11"/>
      <c r="S1064" s="11" t="n">
        <v>0</v>
      </c>
      <c r="T1064" s="11"/>
      <c r="U1064" s="11"/>
      <c r="V1064" s="11"/>
      <c r="W1064" s="11"/>
      <c r="X1064" s="11"/>
      <c r="Y1064" s="11"/>
      <c r="Z1064" s="11"/>
      <c r="AA1064" s="11"/>
      <c r="AB1064" s="6" t="n">
        <v>0</v>
      </c>
      <c r="AC1064" s="13" t="s">
        <v>392</v>
      </c>
      <c r="AD1064" s="6" t="s">
        <v>69</v>
      </c>
      <c r="AE1064" s="11"/>
      <c r="AF1064" s="14"/>
      <c r="AG1064" s="14"/>
      <c r="AH1064" s="14"/>
      <c r="AI1064" s="10" t="n">
        <f aca="false">+H1064-I1064</f>
        <v>25.64</v>
      </c>
      <c r="AJ1064" s="139" t="n">
        <f aca="false">+I1064/H1064</f>
        <v>0.2</v>
      </c>
      <c r="AK1064" s="140" t="n">
        <f aca="false">IF(AB1064&gt;=1,H1064-I1064,"on going")</f>
        <v>0</v>
      </c>
      <c r="AM1064" s="150"/>
      <c r="AN1064" s="150"/>
      <c r="AO1064" s="141"/>
      <c r="AP1064" s="150"/>
      <c r="AQ1064" s="150"/>
      <c r="AR1064" s="150"/>
      <c r="AS1064" s="142"/>
      <c r="AT1064" s="142"/>
      <c r="AU1064" s="141"/>
      <c r="AV1064" s="141"/>
      <c r="AW1064" s="141"/>
      <c r="AX1064" s="141"/>
      <c r="AY1064" s="14"/>
      <c r="AZ1064" s="14"/>
      <c r="BA1064" s="14"/>
      <c r="BB1064" s="6" t="s">
        <v>703</v>
      </c>
      <c r="BC1064" s="20" t="s">
        <v>716</v>
      </c>
      <c r="BD1064" s="14" t="s">
        <v>7487</v>
      </c>
    </row>
    <row collapsed="false" customFormat="false" customHeight="false" hidden="false" ht="15" outlineLevel="0" r="1065">
      <c r="B1065" s="6" t="s">
        <v>51</v>
      </c>
      <c r="C1065" s="6" t="e">
        <f aca="false">IF(B1065&lt;&gt;B1064,VLOOKUP(B1065,#REF!!$A$1:$B$21,2)*1000+1,C1064+1)</f>
        <v>#REF!</v>
      </c>
      <c r="D1065" s="6" t="s">
        <v>21</v>
      </c>
      <c r="E1065" s="13" t="s">
        <v>705</v>
      </c>
      <c r="F1065" s="11" t="s">
        <v>706</v>
      </c>
      <c r="G1065" s="15" t="n">
        <v>23.09</v>
      </c>
      <c r="H1065" s="15" t="n">
        <v>19.63</v>
      </c>
      <c r="I1065" s="15" t="n">
        <v>3.93</v>
      </c>
      <c r="J1065" s="11"/>
      <c r="K1065" s="13" t="s">
        <v>5471</v>
      </c>
      <c r="L1065" s="25" t="n">
        <v>1</v>
      </c>
      <c r="M1065" s="19"/>
      <c r="N1065" s="11"/>
      <c r="O1065" s="11"/>
      <c r="P1065" s="11"/>
      <c r="Q1065" s="11"/>
      <c r="R1065" s="11"/>
      <c r="S1065" s="11" t="n">
        <v>0</v>
      </c>
      <c r="T1065" s="11"/>
      <c r="U1065" s="11"/>
      <c r="V1065" s="11"/>
      <c r="W1065" s="11"/>
      <c r="X1065" s="11"/>
      <c r="Y1065" s="11"/>
      <c r="Z1065" s="11"/>
      <c r="AA1065" s="11"/>
      <c r="AB1065" s="6" t="n">
        <v>0</v>
      </c>
      <c r="AC1065" s="13" t="s">
        <v>392</v>
      </c>
      <c r="AD1065" s="6" t="s">
        <v>69</v>
      </c>
      <c r="AE1065" s="11"/>
      <c r="AF1065" s="14"/>
      <c r="AG1065" s="14"/>
      <c r="AH1065" s="14"/>
      <c r="AI1065" s="10" t="n">
        <f aca="false">+H1065-I1065</f>
        <v>15.7</v>
      </c>
      <c r="AJ1065" s="139" t="n">
        <f aca="false">+I1065/H1065</f>
        <v>0.200203769740194</v>
      </c>
      <c r="AK1065" s="140" t="n">
        <f aca="false">IF(AB1065&gt;=1,H1065-I1065,"on going")</f>
        <v>0</v>
      </c>
      <c r="AM1065" s="150"/>
      <c r="AN1065" s="150"/>
      <c r="AO1065" s="141"/>
      <c r="AP1065" s="150"/>
      <c r="AQ1065" s="150"/>
      <c r="AR1065" s="150"/>
      <c r="AS1065" s="142"/>
      <c r="AT1065" s="142"/>
      <c r="AU1065" s="141"/>
      <c r="AV1065" s="141"/>
      <c r="AW1065" s="141"/>
      <c r="AX1065" s="141"/>
      <c r="AY1065" s="14"/>
      <c r="AZ1065" s="14"/>
      <c r="BA1065" s="14"/>
      <c r="BB1065" s="6" t="s">
        <v>703</v>
      </c>
      <c r="BC1065" s="20" t="s">
        <v>704</v>
      </c>
      <c r="BD1065" s="14" t="s">
        <v>7487</v>
      </c>
    </row>
    <row collapsed="false" customFormat="false" customHeight="false" hidden="false" ht="15" outlineLevel="0" r="1066">
      <c r="B1066" s="6" t="s">
        <v>51</v>
      </c>
      <c r="C1066" s="6" t="e">
        <f aca="false">IF(B1066&lt;&gt;B1065,VLOOKUP(B1066,#REF!!$A$1:$B$21,2)*1000+1,C1065+1)</f>
        <v>#REF!</v>
      </c>
      <c r="D1066" s="6" t="s">
        <v>21</v>
      </c>
      <c r="E1066" s="13" t="s">
        <v>764</v>
      </c>
      <c r="F1066" s="11" t="s">
        <v>765</v>
      </c>
      <c r="G1066" s="15" t="n">
        <v>127.5</v>
      </c>
      <c r="H1066" s="15" t="n">
        <v>108.38</v>
      </c>
      <c r="I1066" s="15" t="n">
        <v>32.51</v>
      </c>
      <c r="J1066" s="11" t="n">
        <v>8407</v>
      </c>
      <c r="K1066" s="13" t="s">
        <v>5471</v>
      </c>
      <c r="L1066" s="25" t="n">
        <v>1</v>
      </c>
      <c r="M1066" s="19"/>
      <c r="N1066" s="11"/>
      <c r="O1066" s="11"/>
      <c r="P1066" s="11" t="n">
        <v>8549</v>
      </c>
      <c r="Q1066" s="11" t="n">
        <v>2</v>
      </c>
      <c r="R1066" s="11" t="n">
        <v>8407</v>
      </c>
      <c r="S1066" s="11" t="n">
        <v>3233</v>
      </c>
      <c r="T1066" s="11"/>
      <c r="U1066" s="11"/>
      <c r="V1066" s="11"/>
      <c r="W1066" s="11" t="n">
        <v>1401</v>
      </c>
      <c r="X1066" s="11"/>
      <c r="Y1066" s="11"/>
      <c r="Z1066" s="11"/>
      <c r="AA1066" s="11"/>
      <c r="AB1066" s="6" t="n">
        <v>0</v>
      </c>
      <c r="AC1066" s="13" t="s">
        <v>392</v>
      </c>
      <c r="AD1066" s="6" t="s">
        <v>69</v>
      </c>
      <c r="AE1066" s="11"/>
      <c r="AF1066" s="14"/>
      <c r="AG1066" s="14"/>
      <c r="AH1066" s="14"/>
      <c r="AI1066" s="10" t="n">
        <f aca="false">+H1066-I1066</f>
        <v>75.87</v>
      </c>
      <c r="AJ1066" s="139" t="n">
        <f aca="false">+I1066/H1066</f>
        <v>0.299963092821554</v>
      </c>
      <c r="AK1066" s="140" t="n">
        <f aca="false">IF(AB1066&gt;=1,H1066-I1066,"on going")</f>
        <v>0</v>
      </c>
      <c r="AM1066" s="150"/>
      <c r="AN1066" s="150"/>
      <c r="AO1066" s="141"/>
      <c r="AP1066" s="150"/>
      <c r="AQ1066" s="150"/>
      <c r="AR1066" s="150"/>
      <c r="AS1066" s="142"/>
      <c r="AT1066" s="142"/>
      <c r="AU1066" s="141"/>
      <c r="AV1066" s="150"/>
      <c r="AW1066" s="150"/>
      <c r="AX1066" s="142"/>
      <c r="AY1066" s="14"/>
      <c r="AZ1066" s="14"/>
      <c r="BA1066" s="14"/>
      <c r="BB1066" s="6" t="s">
        <v>703</v>
      </c>
      <c r="BC1066" s="20" t="s">
        <v>763</v>
      </c>
      <c r="BD1066" s="14" t="s">
        <v>7385</v>
      </c>
    </row>
    <row collapsed="false" customFormat="false" customHeight="false" hidden="false" ht="15" outlineLevel="0" r="1067">
      <c r="B1067" s="6" t="s">
        <v>51</v>
      </c>
      <c r="C1067" s="6" t="e">
        <f aca="false">IF(B1067&lt;&gt;B1066,VLOOKUP(B1067,#REF!!$A$1:$B$21,2)*1000+1,C1066+1)</f>
        <v>#REF!</v>
      </c>
      <c r="D1067" s="6" t="s">
        <v>21</v>
      </c>
      <c r="E1067" s="13" t="s">
        <v>711</v>
      </c>
      <c r="F1067" s="11" t="s">
        <v>712</v>
      </c>
      <c r="G1067" s="15" t="n">
        <v>29.23</v>
      </c>
      <c r="H1067" s="15" t="n">
        <v>24.85</v>
      </c>
      <c r="I1067" s="15" t="n">
        <v>4.97</v>
      </c>
      <c r="J1067" s="11"/>
      <c r="K1067" s="13" t="s">
        <v>5471</v>
      </c>
      <c r="L1067" s="25" t="n">
        <v>1</v>
      </c>
      <c r="M1067" s="19"/>
      <c r="N1067" s="11"/>
      <c r="O1067" s="11"/>
      <c r="P1067" s="11"/>
      <c r="Q1067" s="11"/>
      <c r="R1067" s="11"/>
      <c r="S1067" s="11" t="n">
        <v>0</v>
      </c>
      <c r="T1067" s="11"/>
      <c r="U1067" s="11"/>
      <c r="V1067" s="11"/>
      <c r="W1067" s="11"/>
      <c r="X1067" s="11"/>
      <c r="Y1067" s="11"/>
      <c r="Z1067" s="11"/>
      <c r="AA1067" s="11"/>
      <c r="AB1067" s="6" t="n">
        <v>0</v>
      </c>
      <c r="AC1067" s="13" t="s">
        <v>392</v>
      </c>
      <c r="AD1067" s="6" t="s">
        <v>69</v>
      </c>
      <c r="AE1067" s="11"/>
      <c r="AF1067" s="14"/>
      <c r="AG1067" s="14"/>
      <c r="AH1067" s="14"/>
      <c r="AI1067" s="10" t="n">
        <f aca="false">+H1067-I1067</f>
        <v>19.88</v>
      </c>
      <c r="AJ1067" s="139" t="n">
        <f aca="false">+I1067/H1067</f>
        <v>0.2</v>
      </c>
      <c r="AK1067" s="140" t="n">
        <f aca="false">IF(AB1067&gt;=1,H1067-I1067,"on going")</f>
        <v>0</v>
      </c>
      <c r="AM1067" s="150"/>
      <c r="AN1067" s="150"/>
      <c r="AO1067" s="141"/>
      <c r="AP1067" s="150"/>
      <c r="AQ1067" s="150"/>
      <c r="AR1067" s="150"/>
      <c r="AS1067" s="142"/>
      <c r="AT1067" s="142"/>
      <c r="AU1067" s="141"/>
      <c r="AV1067" s="141"/>
      <c r="AW1067" s="141"/>
      <c r="AX1067" s="141"/>
      <c r="AY1067" s="14"/>
      <c r="AZ1067" s="14"/>
      <c r="BA1067" s="14"/>
      <c r="BB1067" s="6" t="s">
        <v>703</v>
      </c>
      <c r="BC1067" s="20" t="s">
        <v>710</v>
      </c>
      <c r="BD1067" s="14" t="s">
        <v>7385</v>
      </c>
    </row>
    <row collapsed="false" customFormat="false" customHeight="false" hidden="false" ht="15" outlineLevel="0" r="1068">
      <c r="B1068" s="6" t="s">
        <v>51</v>
      </c>
      <c r="C1068" s="6" t="e">
        <f aca="false">IF(B1068&lt;&gt;B1067,VLOOKUP(B1068,#REF!!$A$1:$B$21,2)*1000+1,C1067+1)</f>
        <v>#REF!</v>
      </c>
      <c r="D1068" s="6" t="s">
        <v>21</v>
      </c>
      <c r="E1068" s="13" t="s">
        <v>769</v>
      </c>
      <c r="F1068" s="11" t="s">
        <v>770</v>
      </c>
      <c r="G1068" s="15" t="n">
        <v>172.55</v>
      </c>
      <c r="H1068" s="15" t="n">
        <v>146.67</v>
      </c>
      <c r="I1068" s="15" t="n">
        <v>52.5</v>
      </c>
      <c r="J1068" s="11" t="n">
        <v>15767</v>
      </c>
      <c r="K1068" s="13" t="s">
        <v>5471</v>
      </c>
      <c r="L1068" s="25" t="n">
        <v>1</v>
      </c>
      <c r="M1068" s="19"/>
      <c r="N1068" s="11"/>
      <c r="O1068" s="11"/>
      <c r="P1068" s="11" t="n">
        <v>12975</v>
      </c>
      <c r="Q1068" s="11" t="n">
        <v>4</v>
      </c>
      <c r="R1068" s="11" t="n">
        <v>15767</v>
      </c>
      <c r="S1068" s="11" t="n">
        <v>6065</v>
      </c>
      <c r="T1068" s="11"/>
      <c r="U1068" s="11"/>
      <c r="V1068" s="11"/>
      <c r="W1068" s="11" t="n">
        <v>2628</v>
      </c>
      <c r="X1068" s="11"/>
      <c r="Y1068" s="11"/>
      <c r="Z1068" s="11"/>
      <c r="AA1068" s="11"/>
      <c r="AB1068" s="6" t="n">
        <v>0</v>
      </c>
      <c r="AC1068" s="13" t="s">
        <v>392</v>
      </c>
      <c r="AD1068" s="6" t="s">
        <v>69</v>
      </c>
      <c r="AE1068" s="11"/>
      <c r="AF1068" s="14"/>
      <c r="AG1068" s="14"/>
      <c r="AH1068" s="14"/>
      <c r="AI1068" s="10" t="n">
        <f aca="false">+H1068-I1068</f>
        <v>94.17</v>
      </c>
      <c r="AJ1068" s="139" t="n">
        <f aca="false">+I1068/H1068</f>
        <v>0.357946410308857</v>
      </c>
      <c r="AK1068" s="140" t="n">
        <f aca="false">IF(AB1068&gt;=1,H1068-I1068,"on going")</f>
        <v>0</v>
      </c>
      <c r="AM1068" s="150"/>
      <c r="AN1068" s="150"/>
      <c r="AO1068" s="141"/>
      <c r="AP1068" s="150"/>
      <c r="AQ1068" s="150"/>
      <c r="AR1068" s="150"/>
      <c r="AS1068" s="142"/>
      <c r="AT1068" s="142"/>
      <c r="AU1068" s="141"/>
      <c r="AV1068" s="141"/>
      <c r="AW1068" s="141"/>
      <c r="AX1068" s="150"/>
      <c r="AY1068" s="14"/>
      <c r="AZ1068" s="11"/>
      <c r="BA1068" s="14"/>
      <c r="BB1068" s="6" t="s">
        <v>703</v>
      </c>
      <c r="BC1068" s="20" t="s">
        <v>768</v>
      </c>
      <c r="BD1068" s="11" t="s">
        <v>7385</v>
      </c>
    </row>
    <row collapsed="false" customFormat="false" customHeight="false" hidden="false" ht="15" outlineLevel="0" r="1069">
      <c r="B1069" s="6" t="s">
        <v>51</v>
      </c>
      <c r="C1069" s="6" t="e">
        <f aca="false">IF(B1069&lt;&gt;B1068,VLOOKUP(B1069,#REF!!$A$1:$B$21,2)*1000+1,C1068+1)</f>
        <v>#REF!</v>
      </c>
      <c r="D1069" s="6" t="s">
        <v>21</v>
      </c>
      <c r="E1069" s="13" t="s">
        <v>701</v>
      </c>
      <c r="F1069" s="11" t="s">
        <v>702</v>
      </c>
      <c r="G1069" s="15" t="n">
        <v>19.41</v>
      </c>
      <c r="H1069" s="15" t="n">
        <v>16.5</v>
      </c>
      <c r="I1069" s="15" t="n">
        <v>3.3</v>
      </c>
      <c r="J1069" s="11"/>
      <c r="K1069" s="13" t="s">
        <v>5471</v>
      </c>
      <c r="L1069" s="25" t="n">
        <v>1</v>
      </c>
      <c r="M1069" s="19"/>
      <c r="N1069" s="11"/>
      <c r="O1069" s="11"/>
      <c r="P1069" s="11"/>
      <c r="Q1069" s="11"/>
      <c r="R1069" s="11"/>
      <c r="S1069" s="11" t="n">
        <v>0</v>
      </c>
      <c r="T1069" s="11"/>
      <c r="U1069" s="11"/>
      <c r="V1069" s="11"/>
      <c r="W1069" s="11"/>
      <c r="X1069" s="11"/>
      <c r="Y1069" s="11"/>
      <c r="Z1069" s="11"/>
      <c r="AA1069" s="11"/>
      <c r="AB1069" s="6" t="n">
        <v>0</v>
      </c>
      <c r="AC1069" s="13" t="s">
        <v>392</v>
      </c>
      <c r="AD1069" s="6" t="s">
        <v>69</v>
      </c>
      <c r="AE1069" s="11"/>
      <c r="AF1069" s="14"/>
      <c r="AG1069" s="14"/>
      <c r="AH1069" s="14"/>
      <c r="AI1069" s="10" t="n">
        <f aca="false">+H1069-I1069</f>
        <v>13.2</v>
      </c>
      <c r="AJ1069" s="139" t="n">
        <f aca="false">+I1069/H1069</f>
        <v>0.2</v>
      </c>
      <c r="AK1069" s="140" t="n">
        <f aca="false">IF(AB1069&gt;=1,H1069-I1069,"on going")</f>
        <v>0</v>
      </c>
      <c r="AM1069" s="150"/>
      <c r="AN1069" s="150"/>
      <c r="AO1069" s="141"/>
      <c r="AP1069" s="150"/>
      <c r="AQ1069" s="150"/>
      <c r="AR1069" s="150"/>
      <c r="AS1069" s="142"/>
      <c r="AT1069" s="142"/>
      <c r="AU1069" s="141"/>
      <c r="AV1069" s="141"/>
      <c r="AW1069" s="141"/>
      <c r="AX1069" s="141"/>
      <c r="AY1069" s="14"/>
      <c r="AZ1069" s="14"/>
      <c r="BA1069" s="14"/>
      <c r="BB1069" s="6" t="s">
        <v>703</v>
      </c>
      <c r="BC1069" s="20" t="s">
        <v>700</v>
      </c>
      <c r="BD1069" s="14" t="s">
        <v>7385</v>
      </c>
    </row>
    <row collapsed="false" customFormat="false" customHeight="false" hidden="false" ht="15" outlineLevel="0" r="1070">
      <c r="B1070" s="6" t="s">
        <v>51</v>
      </c>
      <c r="C1070" s="6" t="e">
        <f aca="false">IF(B1070&lt;&gt;B1069,VLOOKUP(B1070,#REF!!$A$1:$B$21,2)*1000+1,C1069+1)</f>
        <v>#REF!</v>
      </c>
      <c r="D1070" s="6" t="s">
        <v>21</v>
      </c>
      <c r="E1070" s="13" t="s">
        <v>720</v>
      </c>
      <c r="F1070" s="11" t="s">
        <v>721</v>
      </c>
      <c r="G1070" s="15" t="n">
        <v>45.92</v>
      </c>
      <c r="H1070" s="15" t="n">
        <v>39.03</v>
      </c>
      <c r="I1070" s="15" t="n">
        <v>7.81</v>
      </c>
      <c r="J1070" s="11"/>
      <c r="K1070" s="13" t="s">
        <v>5471</v>
      </c>
      <c r="L1070" s="25" t="n">
        <v>1</v>
      </c>
      <c r="M1070" s="19"/>
      <c r="N1070" s="11"/>
      <c r="O1070" s="11"/>
      <c r="P1070" s="11"/>
      <c r="Q1070" s="11"/>
      <c r="R1070" s="11"/>
      <c r="S1070" s="11" t="n">
        <v>0</v>
      </c>
      <c r="T1070" s="11"/>
      <c r="U1070" s="11"/>
      <c r="V1070" s="11"/>
      <c r="W1070" s="11"/>
      <c r="X1070" s="11"/>
      <c r="Y1070" s="11"/>
      <c r="Z1070" s="11"/>
      <c r="AA1070" s="11"/>
      <c r="AB1070" s="6" t="n">
        <v>0</v>
      </c>
      <c r="AC1070" s="13" t="s">
        <v>392</v>
      </c>
      <c r="AD1070" s="6" t="s">
        <v>69</v>
      </c>
      <c r="AE1070" s="11"/>
      <c r="AF1070" s="14"/>
      <c r="AG1070" s="14"/>
      <c r="AH1070" s="14"/>
      <c r="AI1070" s="10" t="n">
        <f aca="false">+H1070-I1070</f>
        <v>31.22</v>
      </c>
      <c r="AJ1070" s="139" t="n">
        <f aca="false">+I1070/H1070</f>
        <v>0.200102485267743</v>
      </c>
      <c r="AK1070" s="140" t="n">
        <f aca="false">IF(AB1070&gt;=1,H1070-I1070,"on going")</f>
        <v>0</v>
      </c>
      <c r="AM1070" s="150"/>
      <c r="AN1070" s="150"/>
      <c r="AO1070" s="141"/>
      <c r="AP1070" s="150"/>
      <c r="AQ1070" s="150"/>
      <c r="AR1070" s="150"/>
      <c r="AS1070" s="142"/>
      <c r="AT1070" s="142"/>
      <c r="AU1070" s="142"/>
      <c r="AV1070" s="141"/>
      <c r="AW1070" s="141"/>
      <c r="AX1070" s="141"/>
      <c r="AY1070" s="14"/>
      <c r="AZ1070" s="14"/>
      <c r="BA1070" s="14"/>
      <c r="BB1070" s="6" t="s">
        <v>703</v>
      </c>
      <c r="BC1070" s="20" t="s">
        <v>719</v>
      </c>
      <c r="BD1070" s="14" t="s">
        <v>7385</v>
      </c>
    </row>
    <row collapsed="false" customFormat="false" customHeight="false" hidden="false" ht="15" outlineLevel="0" r="1071">
      <c r="B1071" s="6" t="s">
        <v>51</v>
      </c>
      <c r="C1071" s="6" t="e">
        <f aca="false">IF(B1071&lt;&gt;B1070,VLOOKUP(B1071,#REF!!$A$1:$B$21,2)*1000+1,C1070+1)</f>
        <v>#REF!</v>
      </c>
      <c r="D1071" s="6" t="s">
        <v>21</v>
      </c>
      <c r="E1071" s="13" t="s">
        <v>723</v>
      </c>
      <c r="F1071" s="11" t="s">
        <v>724</v>
      </c>
      <c r="G1071" s="15" t="n">
        <v>32.78</v>
      </c>
      <c r="H1071" s="15" t="n">
        <v>27.85</v>
      </c>
      <c r="I1071" s="15" t="n">
        <v>14.2</v>
      </c>
      <c r="J1071" s="11" t="n">
        <v>5236</v>
      </c>
      <c r="K1071" s="13" t="s">
        <v>5471</v>
      </c>
      <c r="L1071" s="25" t="n">
        <v>1</v>
      </c>
      <c r="M1071" s="19"/>
      <c r="N1071" s="11"/>
      <c r="O1071" s="11"/>
      <c r="P1071" s="11" t="n">
        <v>1788</v>
      </c>
      <c r="Q1071" s="11" t="n">
        <v>1</v>
      </c>
      <c r="R1071" s="11" t="n">
        <v>5236</v>
      </c>
      <c r="S1071" s="11" t="n">
        <v>2014</v>
      </c>
      <c r="T1071" s="11"/>
      <c r="U1071" s="11"/>
      <c r="V1071" s="11"/>
      <c r="W1071" s="11" t="n">
        <v>873</v>
      </c>
      <c r="X1071" s="11"/>
      <c r="Y1071" s="11"/>
      <c r="Z1071" s="11"/>
      <c r="AA1071" s="11"/>
      <c r="AB1071" s="6" t="n">
        <v>0</v>
      </c>
      <c r="AC1071" s="13" t="s">
        <v>392</v>
      </c>
      <c r="AD1071" s="6" t="s">
        <v>69</v>
      </c>
      <c r="AE1071" s="11"/>
      <c r="AF1071" s="14"/>
      <c r="AG1071" s="14"/>
      <c r="AH1071" s="14"/>
      <c r="AI1071" s="10" t="n">
        <f aca="false">+H1071-I1071</f>
        <v>13.65</v>
      </c>
      <c r="AJ1071" s="139" t="n">
        <f aca="false">+I1071/H1071</f>
        <v>0.509874326750449</v>
      </c>
      <c r="AK1071" s="140" t="n">
        <f aca="false">IF(AB1071&gt;=1,H1071-I1071,"on going")</f>
        <v>0</v>
      </c>
      <c r="AM1071" s="150"/>
      <c r="AN1071" s="150"/>
      <c r="AO1071" s="141"/>
      <c r="AP1071" s="150"/>
      <c r="AQ1071" s="150"/>
      <c r="AR1071" s="150"/>
      <c r="AS1071" s="142"/>
      <c r="AT1071" s="142"/>
      <c r="AU1071" s="142"/>
      <c r="AV1071" s="141"/>
      <c r="AW1071" s="141"/>
      <c r="AX1071" s="141"/>
      <c r="AY1071" s="14"/>
      <c r="AZ1071" s="14"/>
      <c r="BA1071" s="14"/>
      <c r="BB1071" s="6" t="s">
        <v>703</v>
      </c>
      <c r="BC1071" s="20" t="s">
        <v>4882</v>
      </c>
      <c r="BD1071" s="14" t="s">
        <v>7385</v>
      </c>
    </row>
    <row collapsed="false" customFormat="false" customHeight="false" hidden="false" ht="15" outlineLevel="0" r="1072">
      <c r="B1072" s="6" t="s">
        <v>51</v>
      </c>
      <c r="C1072" s="6" t="e">
        <f aca="false">IF(B1072&lt;&gt;B1071,VLOOKUP(B1072,#REF!!$A$1:$B$21,2)*1000+1,C1071+1)</f>
        <v>#REF!</v>
      </c>
      <c r="D1072" s="6" t="s">
        <v>21</v>
      </c>
      <c r="E1072" s="13" t="s">
        <v>7488</v>
      </c>
      <c r="F1072" s="11" t="s">
        <v>7489</v>
      </c>
      <c r="G1072" s="15" t="n">
        <v>13.42</v>
      </c>
      <c r="H1072" s="15" t="n">
        <v>11.41</v>
      </c>
      <c r="I1072" s="15" t="n">
        <v>6.96</v>
      </c>
      <c r="J1072" s="11" t="n">
        <v>2811</v>
      </c>
      <c r="K1072" s="13" t="s">
        <v>5471</v>
      </c>
      <c r="L1072" s="25" t="n">
        <v>1</v>
      </c>
      <c r="M1072" s="19"/>
      <c r="N1072" s="11"/>
      <c r="O1072" s="11"/>
      <c r="P1072" s="11" t="n">
        <v>732</v>
      </c>
      <c r="Q1072" s="11" t="n">
        <v>1</v>
      </c>
      <c r="R1072" s="11" t="n">
        <v>2811</v>
      </c>
      <c r="S1072" s="11" t="n">
        <v>1081</v>
      </c>
      <c r="T1072" s="11"/>
      <c r="U1072" s="11"/>
      <c r="V1072" s="11"/>
      <c r="W1072" s="11" t="n">
        <v>469</v>
      </c>
      <c r="X1072" s="11"/>
      <c r="Y1072" s="11"/>
      <c r="Z1072" s="11"/>
      <c r="AA1072" s="11"/>
      <c r="AB1072" s="6" t="n">
        <v>0</v>
      </c>
      <c r="AC1072" s="13" t="s">
        <v>392</v>
      </c>
      <c r="AD1072" s="6" t="s">
        <v>69</v>
      </c>
      <c r="AE1072" s="11"/>
      <c r="AF1072" s="14"/>
      <c r="AG1072" s="14"/>
      <c r="AH1072" s="14"/>
      <c r="AI1072" s="10" t="n">
        <f aca="false">+H1072-I1072</f>
        <v>4.45</v>
      </c>
      <c r="AJ1072" s="139" t="n">
        <f aca="false">+I1072/H1072</f>
        <v>0.609991235758107</v>
      </c>
      <c r="AK1072" s="140" t="n">
        <f aca="false">IF(AB1072&gt;=1,H1072-I1072,"on going")</f>
        <v>0</v>
      </c>
      <c r="AM1072" s="150"/>
      <c r="AN1072" s="150"/>
      <c r="AO1072" s="141"/>
      <c r="AP1072" s="150"/>
      <c r="AQ1072" s="150"/>
      <c r="AR1072" s="150"/>
      <c r="AS1072" s="142"/>
      <c r="AT1072" s="142"/>
      <c r="AU1072" s="142"/>
      <c r="AV1072" s="141"/>
      <c r="AW1072" s="141"/>
      <c r="AX1072" s="141"/>
      <c r="AY1072" s="14"/>
      <c r="AZ1072" s="14"/>
      <c r="BA1072" s="14"/>
      <c r="BB1072" s="6" t="s">
        <v>703</v>
      </c>
      <c r="BC1072" s="20" t="s">
        <v>7490</v>
      </c>
      <c r="BD1072" s="14" t="s">
        <v>7487</v>
      </c>
    </row>
    <row collapsed="false" customFormat="false" customHeight="false" hidden="false" ht="15" outlineLevel="0" r="1073">
      <c r="B1073" s="6" t="s">
        <v>51</v>
      </c>
      <c r="C1073" s="6" t="e">
        <f aca="false">IF(B1073&lt;&gt;B1072,VLOOKUP(B1073,#REF!!$A$1:$B$21,2)*1000+1,C1072+1)</f>
        <v>#REF!</v>
      </c>
      <c r="D1073" s="6" t="s">
        <v>21</v>
      </c>
      <c r="E1073" s="13" t="s">
        <v>742</v>
      </c>
      <c r="F1073" s="11" t="s">
        <v>743</v>
      </c>
      <c r="G1073" s="15" t="n">
        <v>39.76</v>
      </c>
      <c r="H1073" s="15" t="n">
        <v>33.8</v>
      </c>
      <c r="I1073" s="15" t="n">
        <v>9.8</v>
      </c>
      <c r="J1073" s="11" t="n">
        <v>7098</v>
      </c>
      <c r="K1073" s="13" t="s">
        <v>5471</v>
      </c>
      <c r="L1073" s="25" t="n">
        <v>1</v>
      </c>
      <c r="M1073" s="19"/>
      <c r="N1073" s="11"/>
      <c r="O1073" s="11"/>
      <c r="P1073" s="11" t="n">
        <v>2168</v>
      </c>
      <c r="Q1073" s="11" t="n">
        <v>1</v>
      </c>
      <c r="R1073" s="11" t="n">
        <v>7098</v>
      </c>
      <c r="S1073" s="11" t="n">
        <v>2730</v>
      </c>
      <c r="T1073" s="11"/>
      <c r="U1073" s="11"/>
      <c r="V1073" s="11"/>
      <c r="W1073" s="11" t="n">
        <v>1183</v>
      </c>
      <c r="X1073" s="11"/>
      <c r="Y1073" s="11"/>
      <c r="Z1073" s="11"/>
      <c r="AA1073" s="11"/>
      <c r="AB1073" s="6" t="n">
        <v>0</v>
      </c>
      <c r="AC1073" s="13" t="s">
        <v>392</v>
      </c>
      <c r="AD1073" s="6" t="s">
        <v>69</v>
      </c>
      <c r="AE1073" s="11"/>
      <c r="AF1073" s="14"/>
      <c r="AG1073" s="14"/>
      <c r="AH1073" s="14"/>
      <c r="AI1073" s="10" t="n">
        <f aca="false">+H1073-I1073</f>
        <v>24</v>
      </c>
      <c r="AJ1073" s="139" t="n">
        <f aca="false">+I1073/H1073</f>
        <v>0.289940828402367</v>
      </c>
      <c r="AK1073" s="140" t="n">
        <f aca="false">IF(AB1073&gt;=1,H1073-I1073,"on going")</f>
        <v>0</v>
      </c>
      <c r="AM1073" s="150"/>
      <c r="AN1073" s="150"/>
      <c r="AO1073" s="141"/>
      <c r="AP1073" s="150"/>
      <c r="AQ1073" s="150"/>
      <c r="AR1073" s="150"/>
      <c r="AS1073" s="142"/>
      <c r="AT1073" s="142"/>
      <c r="AU1073" s="141"/>
      <c r="AV1073" s="153"/>
      <c r="AW1073" s="153"/>
      <c r="AX1073" s="141"/>
      <c r="AY1073" s="14"/>
      <c r="AZ1073" s="14"/>
      <c r="BA1073" s="14"/>
      <c r="BB1073" s="6" t="s">
        <v>703</v>
      </c>
      <c r="BC1073" s="20" t="s">
        <v>741</v>
      </c>
      <c r="BD1073" s="14" t="s">
        <v>7385</v>
      </c>
    </row>
    <row collapsed="false" customFormat="false" customHeight="false" hidden="false" ht="15" outlineLevel="0" r="1074">
      <c r="B1074" s="6" t="s">
        <v>51</v>
      </c>
      <c r="C1074" s="6" t="e">
        <f aca="false">IF(B1074&lt;&gt;B1073,VLOOKUP(B1074,#REF!!$A$1:$B$21,2)*1000+1,C1073+1)</f>
        <v>#REF!</v>
      </c>
      <c r="D1074" s="6" t="s">
        <v>21</v>
      </c>
      <c r="E1074" s="13" t="s">
        <v>734</v>
      </c>
      <c r="F1074" s="11" t="s">
        <v>735</v>
      </c>
      <c r="G1074" s="15" t="n">
        <v>23.44</v>
      </c>
      <c r="H1074" s="15" t="n">
        <v>19.92</v>
      </c>
      <c r="I1074" s="15" t="n">
        <v>5.77</v>
      </c>
      <c r="J1074" s="11" t="n">
        <v>3133</v>
      </c>
      <c r="K1074" s="13" t="s">
        <v>5471</v>
      </c>
      <c r="L1074" s="25" t="n">
        <v>1</v>
      </c>
      <c r="M1074" s="19"/>
      <c r="N1074" s="11"/>
      <c r="O1074" s="11"/>
      <c r="P1074" s="11" t="n">
        <v>1279</v>
      </c>
      <c r="Q1074" s="11" t="n">
        <v>1</v>
      </c>
      <c r="R1074" s="11" t="n">
        <v>3133</v>
      </c>
      <c r="S1074" s="11" t="n">
        <v>1205</v>
      </c>
      <c r="T1074" s="11"/>
      <c r="U1074" s="11"/>
      <c r="V1074" s="11"/>
      <c r="W1074" s="11" t="n">
        <v>522</v>
      </c>
      <c r="X1074" s="11"/>
      <c r="Y1074" s="11"/>
      <c r="Z1074" s="11"/>
      <c r="AA1074" s="11"/>
      <c r="AB1074" s="6" t="n">
        <v>0</v>
      </c>
      <c r="AC1074" s="13" t="s">
        <v>392</v>
      </c>
      <c r="AD1074" s="6" t="s">
        <v>69</v>
      </c>
      <c r="AE1074" s="11"/>
      <c r="AF1074" s="14"/>
      <c r="AG1074" s="14"/>
      <c r="AH1074" s="14"/>
      <c r="AI1074" s="10" t="n">
        <f aca="false">+H1074-I1074</f>
        <v>14.15</v>
      </c>
      <c r="AJ1074" s="139" t="n">
        <f aca="false">+I1074/H1074</f>
        <v>0.289658634538153</v>
      </c>
      <c r="AK1074" s="140" t="n">
        <f aca="false">IF(AB1074&gt;=1,H1074-I1074,"on going")</f>
        <v>0</v>
      </c>
      <c r="AM1074" s="150"/>
      <c r="AN1074" s="150"/>
      <c r="AO1074" s="141"/>
      <c r="AP1074" s="150"/>
      <c r="AQ1074" s="150"/>
      <c r="AR1074" s="150"/>
      <c r="AS1074" s="142"/>
      <c r="AT1074" s="142"/>
      <c r="AU1074" s="141"/>
      <c r="AV1074" s="141"/>
      <c r="AW1074" s="141"/>
      <c r="AX1074" s="141"/>
      <c r="AY1074" s="14"/>
      <c r="AZ1074" s="14"/>
      <c r="BA1074" s="14"/>
      <c r="BB1074" s="6" t="s">
        <v>703</v>
      </c>
      <c r="BC1074" s="20" t="s">
        <v>733</v>
      </c>
      <c r="BD1074" s="14" t="s">
        <v>7487</v>
      </c>
    </row>
    <row collapsed="false" customFormat="false" customHeight="false" hidden="false" ht="15" outlineLevel="0" r="1075">
      <c r="B1075" s="6" t="s">
        <v>51</v>
      </c>
      <c r="C1075" s="6" t="e">
        <f aca="false">IF(B1075&lt;&gt;B1074,VLOOKUP(B1075,#REF!!$A$1:$B$21,2)*1000+1,C1074+1)</f>
        <v>#REF!</v>
      </c>
      <c r="D1075" s="6" t="s">
        <v>21</v>
      </c>
      <c r="E1075" s="13" t="s">
        <v>7491</v>
      </c>
      <c r="F1075" s="11" t="s">
        <v>7492</v>
      </c>
      <c r="G1075" s="15" t="n">
        <v>14.22</v>
      </c>
      <c r="H1075" s="15" t="n">
        <v>12.09</v>
      </c>
      <c r="I1075" s="15" t="n">
        <v>5.87</v>
      </c>
      <c r="J1075" s="11" t="n">
        <v>2448</v>
      </c>
      <c r="K1075" s="13" t="s">
        <v>5471</v>
      </c>
      <c r="L1075" s="25" t="n">
        <v>1</v>
      </c>
      <c r="M1075" s="19"/>
      <c r="N1075" s="11"/>
      <c r="O1075" s="11"/>
      <c r="P1075" s="11" t="n">
        <v>776</v>
      </c>
      <c r="Q1075" s="11" t="n">
        <v>1</v>
      </c>
      <c r="R1075" s="11" t="n">
        <v>2448</v>
      </c>
      <c r="S1075" s="11" t="n">
        <v>942</v>
      </c>
      <c r="T1075" s="11"/>
      <c r="U1075" s="11"/>
      <c r="V1075" s="11"/>
      <c r="W1075" s="11" t="n">
        <v>408</v>
      </c>
      <c r="X1075" s="11"/>
      <c r="Y1075" s="11"/>
      <c r="Z1075" s="11"/>
      <c r="AA1075" s="11"/>
      <c r="AB1075" s="6" t="n">
        <v>0</v>
      </c>
      <c r="AC1075" s="13" t="s">
        <v>392</v>
      </c>
      <c r="AD1075" s="6" t="s">
        <v>69</v>
      </c>
      <c r="AE1075" s="11"/>
      <c r="AF1075" s="14"/>
      <c r="AG1075" s="14"/>
      <c r="AH1075" s="14"/>
      <c r="AI1075" s="10" t="n">
        <f aca="false">+H1075-I1075</f>
        <v>6.22</v>
      </c>
      <c r="AJ1075" s="139" t="n">
        <f aca="false">+I1075/H1075</f>
        <v>0.485525227460711</v>
      </c>
      <c r="AK1075" s="140" t="n">
        <f aca="false">IF(AB1075&gt;=1,H1075-I1075,"on going")</f>
        <v>0</v>
      </c>
      <c r="AM1075" s="150"/>
      <c r="AN1075" s="150"/>
      <c r="AO1075" s="141"/>
      <c r="AP1075" s="150"/>
      <c r="AQ1075" s="150"/>
      <c r="AR1075" s="150"/>
      <c r="AS1075" s="142"/>
      <c r="AT1075" s="142"/>
      <c r="AU1075" s="142"/>
      <c r="AV1075" s="141"/>
      <c r="AW1075" s="141"/>
      <c r="AX1075" s="141"/>
      <c r="AY1075" s="14"/>
      <c r="AZ1075" s="14"/>
      <c r="BA1075" s="14"/>
      <c r="BB1075" s="6" t="s">
        <v>703</v>
      </c>
      <c r="BC1075" s="20" t="s">
        <v>4266</v>
      </c>
      <c r="BD1075" s="14" t="s">
        <v>7487</v>
      </c>
    </row>
    <row collapsed="false" customFormat="false" customHeight="false" hidden="false" ht="15" outlineLevel="0" r="1076">
      <c r="B1076" s="6" t="s">
        <v>51</v>
      </c>
      <c r="C1076" s="6" t="e">
        <f aca="false">IF(B1076&lt;&gt;B1075,VLOOKUP(B1076,#REF!!$A$1:$B$21,2)*1000+1,C1075+1)</f>
        <v>#REF!</v>
      </c>
      <c r="D1076" s="6" t="s">
        <v>21</v>
      </c>
      <c r="E1076" s="13" t="s">
        <v>7493</v>
      </c>
      <c r="F1076" s="11" t="s">
        <v>7494</v>
      </c>
      <c r="G1076" s="15" t="n">
        <v>18.58</v>
      </c>
      <c r="H1076" s="15" t="n">
        <v>15.79</v>
      </c>
      <c r="I1076" s="15" t="n">
        <v>7.19</v>
      </c>
      <c r="J1076" s="11" t="n">
        <v>2792</v>
      </c>
      <c r="K1076" s="13" t="s">
        <v>5471</v>
      </c>
      <c r="L1076" s="25" t="n">
        <v>1</v>
      </c>
      <c r="M1076" s="19"/>
      <c r="N1076" s="11"/>
      <c r="O1076" s="11"/>
      <c r="P1076" s="11" t="n">
        <v>1013</v>
      </c>
      <c r="Q1076" s="11" t="n">
        <v>1</v>
      </c>
      <c r="R1076" s="11" t="n">
        <v>2792</v>
      </c>
      <c r="S1076" s="11" t="n">
        <v>1074</v>
      </c>
      <c r="T1076" s="11"/>
      <c r="U1076" s="11"/>
      <c r="V1076" s="11"/>
      <c r="W1076" s="11" t="n">
        <v>465</v>
      </c>
      <c r="X1076" s="11"/>
      <c r="Y1076" s="11"/>
      <c r="Z1076" s="11"/>
      <c r="AA1076" s="11"/>
      <c r="AB1076" s="6" t="n">
        <v>0</v>
      </c>
      <c r="AC1076" s="13" t="s">
        <v>392</v>
      </c>
      <c r="AD1076" s="6" t="s">
        <v>69</v>
      </c>
      <c r="AE1076" s="11"/>
      <c r="AF1076" s="14"/>
      <c r="AG1076" s="14"/>
      <c r="AH1076" s="14"/>
      <c r="AI1076" s="10" t="n">
        <f aca="false">+H1076-I1076</f>
        <v>8.6</v>
      </c>
      <c r="AJ1076" s="139" t="n">
        <f aca="false">+I1076/H1076</f>
        <v>0.455351488283724</v>
      </c>
      <c r="AK1076" s="140" t="n">
        <f aca="false">IF(AB1076&gt;=1,H1076-I1076,"on going")</f>
        <v>0</v>
      </c>
      <c r="AM1076" s="150"/>
      <c r="AN1076" s="150"/>
      <c r="AO1076" s="141"/>
      <c r="AP1076" s="150"/>
      <c r="AQ1076" s="150"/>
      <c r="AR1076" s="150"/>
      <c r="AS1076" s="142"/>
      <c r="AT1076" s="142"/>
      <c r="AU1076" s="142"/>
      <c r="AV1076" s="141"/>
      <c r="AW1076" s="141"/>
      <c r="AX1076" s="141"/>
      <c r="AY1076" s="14"/>
      <c r="AZ1076" s="152"/>
      <c r="BA1076" s="14"/>
      <c r="BB1076" s="6" t="s">
        <v>703</v>
      </c>
      <c r="BC1076" s="20" t="s">
        <v>7495</v>
      </c>
      <c r="BD1076" s="14" t="s">
        <v>7487</v>
      </c>
    </row>
    <row collapsed="false" customFormat="false" customHeight="false" hidden="false" ht="15" outlineLevel="0" r="1077">
      <c r="B1077" s="6" t="s">
        <v>51</v>
      </c>
      <c r="C1077" s="6" t="e">
        <f aca="false">IF(B1077&lt;&gt;B1076,VLOOKUP(B1077,#REF!!$A$1:$B$21,2)*1000+1,C1076+1)</f>
        <v>#REF!</v>
      </c>
      <c r="D1077" s="6" t="s">
        <v>21</v>
      </c>
      <c r="E1077" s="13" t="s">
        <v>708</v>
      </c>
      <c r="F1077" s="11" t="s">
        <v>709</v>
      </c>
      <c r="G1077" s="15" t="n">
        <v>15.85</v>
      </c>
      <c r="H1077" s="15" t="n">
        <v>13.47</v>
      </c>
      <c r="I1077" s="15" t="n">
        <v>4.51</v>
      </c>
      <c r="J1077" s="11" t="n">
        <v>2098</v>
      </c>
      <c r="K1077" s="13" t="s">
        <v>5471</v>
      </c>
      <c r="L1077" s="25" t="n">
        <v>1</v>
      </c>
      <c r="M1077" s="19"/>
      <c r="N1077" s="11"/>
      <c r="O1077" s="11"/>
      <c r="P1077" s="11" t="n">
        <v>865</v>
      </c>
      <c r="Q1077" s="11" t="n">
        <v>1</v>
      </c>
      <c r="R1077" s="11" t="n">
        <v>2098</v>
      </c>
      <c r="S1077" s="11" t="n">
        <v>807</v>
      </c>
      <c r="T1077" s="11"/>
      <c r="U1077" s="11"/>
      <c r="V1077" s="11"/>
      <c r="W1077" s="11" t="n">
        <v>350</v>
      </c>
      <c r="X1077" s="11"/>
      <c r="Y1077" s="11"/>
      <c r="Z1077" s="11"/>
      <c r="AA1077" s="11"/>
      <c r="AB1077" s="6" t="n">
        <v>0</v>
      </c>
      <c r="AC1077" s="13" t="s">
        <v>392</v>
      </c>
      <c r="AD1077" s="6" t="s">
        <v>69</v>
      </c>
      <c r="AE1077" s="11"/>
      <c r="AF1077" s="14"/>
      <c r="AG1077" s="14"/>
      <c r="AH1077" s="14"/>
      <c r="AI1077" s="10" t="n">
        <f aca="false">+H1077-I1077</f>
        <v>8.96</v>
      </c>
      <c r="AJ1077" s="139" t="n">
        <f aca="false">+I1077/H1077</f>
        <v>0.334818114328137</v>
      </c>
      <c r="AK1077" s="140" t="n">
        <f aca="false">IF(AB1077&gt;=1,H1077-I1077,"on going")</f>
        <v>0</v>
      </c>
      <c r="AM1077" s="150"/>
      <c r="AN1077" s="150"/>
      <c r="AO1077" s="141"/>
      <c r="AP1077" s="150"/>
      <c r="AQ1077" s="150"/>
      <c r="AR1077" s="150"/>
      <c r="AS1077" s="142"/>
      <c r="AT1077" s="142"/>
      <c r="AU1077" s="142"/>
      <c r="AV1077" s="141"/>
      <c r="AW1077" s="141"/>
      <c r="AX1077" s="142"/>
      <c r="AY1077" s="14"/>
      <c r="AZ1077" s="14"/>
      <c r="BA1077" s="14"/>
      <c r="BB1077" s="6" t="s">
        <v>703</v>
      </c>
      <c r="BC1077" s="20" t="s">
        <v>707</v>
      </c>
      <c r="BD1077" s="14" t="s">
        <v>7487</v>
      </c>
    </row>
    <row collapsed="false" customFormat="false" customHeight="false" hidden="false" ht="15" outlineLevel="0" r="1078">
      <c r="B1078" s="6" t="s">
        <v>51</v>
      </c>
      <c r="C1078" s="6" t="e">
        <f aca="false">IF(B1078&lt;&gt;B1077,VLOOKUP(B1078,#REF!!$A$1:$B$21,2)*1000+1,C1077+1)</f>
        <v>#REF!</v>
      </c>
      <c r="D1078" s="6" t="s">
        <v>21</v>
      </c>
      <c r="E1078" s="13" t="s">
        <v>739</v>
      </c>
      <c r="F1078" s="11" t="s">
        <v>740</v>
      </c>
      <c r="G1078" s="15" t="n">
        <v>33.58</v>
      </c>
      <c r="H1078" s="15" t="n">
        <v>28.54</v>
      </c>
      <c r="I1078" s="15" t="n">
        <v>10.85</v>
      </c>
      <c r="J1078" s="11" t="n">
        <v>2844</v>
      </c>
      <c r="K1078" s="13" t="s">
        <v>5471</v>
      </c>
      <c r="L1078" s="25" t="n">
        <v>1</v>
      </c>
      <c r="M1078" s="19"/>
      <c r="N1078" s="11"/>
      <c r="O1078" s="11"/>
      <c r="P1078" s="11" t="n">
        <v>1831</v>
      </c>
      <c r="Q1078" s="11" t="n">
        <v>1</v>
      </c>
      <c r="R1078" s="11" t="n">
        <v>2844</v>
      </c>
      <c r="S1078" s="11" t="n">
        <v>1094</v>
      </c>
      <c r="T1078" s="11"/>
      <c r="U1078" s="11"/>
      <c r="V1078" s="11"/>
      <c r="W1078" s="11" t="n">
        <v>474</v>
      </c>
      <c r="X1078" s="11"/>
      <c r="Y1078" s="11"/>
      <c r="Z1078" s="11"/>
      <c r="AA1078" s="11"/>
      <c r="AB1078" s="6" t="n">
        <v>0</v>
      </c>
      <c r="AC1078" s="13" t="s">
        <v>392</v>
      </c>
      <c r="AD1078" s="6" t="s">
        <v>69</v>
      </c>
      <c r="AE1078" s="11"/>
      <c r="AF1078" s="14"/>
      <c r="AG1078" s="14"/>
      <c r="AH1078" s="14"/>
      <c r="AI1078" s="10" t="n">
        <f aca="false">+H1078-I1078</f>
        <v>17.69</v>
      </c>
      <c r="AJ1078" s="139" t="n">
        <f aca="false">+I1078/H1078</f>
        <v>0.380168185003504</v>
      </c>
      <c r="AK1078" s="140" t="n">
        <f aca="false">IF(AB1078&gt;=1,H1078-I1078,"on going")</f>
        <v>0</v>
      </c>
      <c r="AM1078" s="150"/>
      <c r="AN1078" s="150"/>
      <c r="AO1078" s="141"/>
      <c r="AP1078" s="150"/>
      <c r="AQ1078" s="150"/>
      <c r="AR1078" s="150"/>
      <c r="AS1078" s="142"/>
      <c r="AT1078" s="142"/>
      <c r="AU1078" s="142"/>
      <c r="AV1078" s="142"/>
      <c r="AW1078" s="142"/>
      <c r="AX1078" s="142"/>
      <c r="AY1078" s="14"/>
      <c r="AZ1078" s="14"/>
      <c r="BA1078" s="14"/>
      <c r="BB1078" s="6" t="s">
        <v>703</v>
      </c>
      <c r="BC1078" s="20" t="s">
        <v>738</v>
      </c>
      <c r="BD1078" s="14" t="s">
        <v>7385</v>
      </c>
    </row>
    <row collapsed="false" customFormat="false" customHeight="false" hidden="false" ht="15" outlineLevel="0" r="1079">
      <c r="B1079" s="6" t="s">
        <v>51</v>
      </c>
      <c r="C1079" s="6" t="e">
        <f aca="false">IF(B1079&lt;&gt;B1078,VLOOKUP(B1079,#REF!!$A$1:$B$21,2)*1000+1,C1078+1)</f>
        <v>#REF!</v>
      </c>
      <c r="D1079" s="6" t="s">
        <v>21</v>
      </c>
      <c r="E1079" s="13" t="s">
        <v>7496</v>
      </c>
      <c r="F1079" s="11" t="s">
        <v>7497</v>
      </c>
      <c r="G1079" s="15" t="n">
        <v>18.28</v>
      </c>
      <c r="H1079" s="15" t="n">
        <v>15.54</v>
      </c>
      <c r="I1079" s="15" t="n">
        <v>7.15</v>
      </c>
      <c r="J1079" s="11" t="n">
        <v>2713</v>
      </c>
      <c r="K1079" s="13" t="s">
        <v>5471</v>
      </c>
      <c r="L1079" s="25" t="n">
        <v>1</v>
      </c>
      <c r="M1079" s="19"/>
      <c r="N1079" s="11"/>
      <c r="O1079" s="11"/>
      <c r="P1079" s="11" t="n">
        <v>997</v>
      </c>
      <c r="Q1079" s="11" t="n">
        <v>1</v>
      </c>
      <c r="R1079" s="11" t="n">
        <v>2713</v>
      </c>
      <c r="S1079" s="11" t="n">
        <v>1043</v>
      </c>
      <c r="T1079" s="11"/>
      <c r="U1079" s="11"/>
      <c r="V1079" s="11"/>
      <c r="W1079" s="11" t="n">
        <v>452</v>
      </c>
      <c r="X1079" s="11"/>
      <c r="Y1079" s="11"/>
      <c r="Z1079" s="11"/>
      <c r="AA1079" s="11"/>
      <c r="AB1079" s="6" t="n">
        <v>0</v>
      </c>
      <c r="AC1079" s="13" t="s">
        <v>392</v>
      </c>
      <c r="AD1079" s="6" t="s">
        <v>69</v>
      </c>
      <c r="AE1079" s="11"/>
      <c r="AF1079" s="14"/>
      <c r="AG1079" s="14"/>
      <c r="AH1079" s="14"/>
      <c r="AI1079" s="10" t="n">
        <f aca="false">+H1079-I1079</f>
        <v>8.39</v>
      </c>
      <c r="AJ1079" s="139" t="n">
        <f aca="false">+I1079/H1079</f>
        <v>0.46010296010296</v>
      </c>
      <c r="AK1079" s="140" t="n">
        <f aca="false">IF(AB1079&gt;=1,H1079-I1079,"on going")</f>
        <v>0</v>
      </c>
      <c r="AM1079" s="150"/>
      <c r="AN1079" s="150"/>
      <c r="AO1079" s="141"/>
      <c r="AP1079" s="150"/>
      <c r="AQ1079" s="150"/>
      <c r="AR1079" s="150"/>
      <c r="AS1079" s="142"/>
      <c r="AT1079" s="142"/>
      <c r="AU1079" s="142"/>
      <c r="AV1079" s="142"/>
      <c r="AW1079" s="142"/>
      <c r="AX1079" s="142"/>
      <c r="AY1079" s="14"/>
      <c r="AZ1079" s="14"/>
      <c r="BA1079" s="14"/>
      <c r="BB1079" s="6" t="s">
        <v>703</v>
      </c>
      <c r="BC1079" s="20" t="s">
        <v>7498</v>
      </c>
      <c r="BD1079" s="14" t="s">
        <v>7385</v>
      </c>
    </row>
    <row collapsed="false" customFormat="false" customHeight="false" hidden="false" ht="15" outlineLevel="0" r="1080">
      <c r="B1080" s="6" t="s">
        <v>51</v>
      </c>
      <c r="C1080" s="6" t="e">
        <f aca="false">IF(B1080&lt;&gt;B1079,VLOOKUP(B1080,#REF!!$A$1:$B$21,2)*1000+1,C1079+1)</f>
        <v>#REF!</v>
      </c>
      <c r="D1080" s="6" t="s">
        <v>21</v>
      </c>
      <c r="E1080" s="13" t="s">
        <v>7499</v>
      </c>
      <c r="F1080" s="11" t="s">
        <v>7500</v>
      </c>
      <c r="G1080" s="15" t="n">
        <v>14.15</v>
      </c>
      <c r="H1080" s="15" t="n">
        <v>12.03</v>
      </c>
      <c r="I1080" s="15" t="n">
        <v>3.49</v>
      </c>
      <c r="J1080" s="11" t="n">
        <v>2179</v>
      </c>
      <c r="K1080" s="13" t="s">
        <v>5471</v>
      </c>
      <c r="L1080" s="25" t="n">
        <v>1</v>
      </c>
      <c r="M1080" s="19"/>
      <c r="N1080" s="11"/>
      <c r="O1080" s="11"/>
      <c r="P1080" s="11" t="n">
        <v>772</v>
      </c>
      <c r="Q1080" s="11" t="n">
        <v>1</v>
      </c>
      <c r="R1080" s="11" t="n">
        <v>2179</v>
      </c>
      <c r="S1080" s="11" t="n">
        <v>838</v>
      </c>
      <c r="T1080" s="11"/>
      <c r="U1080" s="11"/>
      <c r="V1080" s="11"/>
      <c r="W1080" s="11" t="n">
        <v>363</v>
      </c>
      <c r="X1080" s="11"/>
      <c r="Y1080" s="11"/>
      <c r="Z1080" s="11"/>
      <c r="AA1080" s="11"/>
      <c r="AB1080" s="6" t="n">
        <v>0</v>
      </c>
      <c r="AC1080" s="13" t="s">
        <v>392</v>
      </c>
      <c r="AD1080" s="6" t="s">
        <v>69</v>
      </c>
      <c r="AE1080" s="11"/>
      <c r="AF1080" s="14"/>
      <c r="AG1080" s="14"/>
      <c r="AH1080" s="14"/>
      <c r="AI1080" s="10" t="n">
        <f aca="false">+H1080-I1080</f>
        <v>8.54</v>
      </c>
      <c r="AJ1080" s="139" t="n">
        <f aca="false">+I1080/H1080</f>
        <v>0.290108063175395</v>
      </c>
      <c r="AK1080" s="140" t="n">
        <f aca="false">IF(AB1080&gt;=1,H1080-I1080,"on going")</f>
        <v>0</v>
      </c>
      <c r="AM1080" s="150"/>
      <c r="AN1080" s="150"/>
      <c r="AO1080" s="141"/>
      <c r="AP1080" s="150"/>
      <c r="AQ1080" s="150"/>
      <c r="AR1080" s="150"/>
      <c r="AS1080" s="142"/>
      <c r="AT1080" s="142"/>
      <c r="AU1080" s="142"/>
      <c r="AV1080" s="142"/>
      <c r="AW1080" s="142"/>
      <c r="AX1080" s="150"/>
      <c r="AY1080" s="11"/>
      <c r="AZ1080" s="14"/>
      <c r="BA1080" s="11"/>
      <c r="BB1080" s="6" t="s">
        <v>703</v>
      </c>
      <c r="BC1080" s="20" t="s">
        <v>7501</v>
      </c>
      <c r="BD1080" s="14" t="s">
        <v>7487</v>
      </c>
    </row>
    <row collapsed="false" customFormat="false" customHeight="false" hidden="false" ht="15" outlineLevel="0" r="1081">
      <c r="B1081" s="6" t="s">
        <v>51</v>
      </c>
      <c r="C1081" s="6" t="e">
        <f aca="false">IF(B1081&lt;&gt;B1080,VLOOKUP(B1081,#REF!!$A$1:$B$21,2)*1000+1,C1080+1)</f>
        <v>#REF!</v>
      </c>
      <c r="D1081" s="6" t="s">
        <v>21</v>
      </c>
      <c r="E1081" s="13" t="s">
        <v>7502</v>
      </c>
      <c r="F1081" s="11" t="s">
        <v>7503</v>
      </c>
      <c r="G1081" s="15" t="n">
        <v>31.52</v>
      </c>
      <c r="H1081" s="15" t="n">
        <v>26.79</v>
      </c>
      <c r="I1081" s="15" t="n">
        <v>15.01</v>
      </c>
      <c r="J1081" s="11" t="n">
        <v>3848</v>
      </c>
      <c r="K1081" s="13" t="s">
        <v>5471</v>
      </c>
      <c r="L1081" s="25" t="n">
        <v>1</v>
      </c>
      <c r="M1081" s="19"/>
      <c r="N1081" s="11"/>
      <c r="O1081" s="11"/>
      <c r="P1081" s="11" t="n">
        <v>1719</v>
      </c>
      <c r="Q1081" s="11" t="n">
        <v>1</v>
      </c>
      <c r="R1081" s="11" t="n">
        <v>3848</v>
      </c>
      <c r="S1081" s="11" t="n">
        <v>1480</v>
      </c>
      <c r="T1081" s="11"/>
      <c r="U1081" s="11"/>
      <c r="V1081" s="11"/>
      <c r="W1081" s="11" t="n">
        <v>641</v>
      </c>
      <c r="X1081" s="11"/>
      <c r="Y1081" s="11"/>
      <c r="Z1081" s="11"/>
      <c r="AA1081" s="11"/>
      <c r="AB1081" s="6" t="n">
        <v>0</v>
      </c>
      <c r="AC1081" s="13" t="s">
        <v>392</v>
      </c>
      <c r="AD1081" s="6" t="s">
        <v>69</v>
      </c>
      <c r="AE1081" s="11"/>
      <c r="AF1081" s="14"/>
      <c r="AG1081" s="14"/>
      <c r="AH1081" s="14"/>
      <c r="AI1081" s="10" t="n">
        <f aca="false">+H1081-I1081</f>
        <v>11.78</v>
      </c>
      <c r="AJ1081" s="139" t="n">
        <f aca="false">+I1081/H1081</f>
        <v>0.560283687943262</v>
      </c>
      <c r="AK1081" s="140" t="n">
        <f aca="false">IF(AB1081&gt;=1,H1081-I1081,"on going")</f>
        <v>0</v>
      </c>
      <c r="AM1081" s="150"/>
      <c r="AN1081" s="150"/>
      <c r="AO1081" s="141"/>
      <c r="AP1081" s="150"/>
      <c r="AQ1081" s="150"/>
      <c r="AR1081" s="150"/>
      <c r="AS1081" s="142"/>
      <c r="AT1081" s="142"/>
      <c r="AU1081" s="142"/>
      <c r="AV1081" s="142"/>
      <c r="AW1081" s="142"/>
      <c r="AX1081" s="141"/>
      <c r="AY1081" s="11"/>
      <c r="AZ1081" s="14"/>
      <c r="BA1081" s="11"/>
      <c r="BB1081" s="6" t="s">
        <v>703</v>
      </c>
      <c r="BC1081" s="20" t="s">
        <v>7504</v>
      </c>
      <c r="BD1081" s="14" t="s">
        <v>7385</v>
      </c>
    </row>
    <row collapsed="false" customFormat="false" customHeight="false" hidden="false" ht="15" outlineLevel="0" r="1082">
      <c r="B1082" s="6" t="s">
        <v>51</v>
      </c>
      <c r="C1082" s="6" t="e">
        <f aca="false">IF(B1082&lt;&gt;B1081,VLOOKUP(B1082,#REF!!$A$1:$B$21,2)*1000+1,C1081+1)</f>
        <v>#REF!</v>
      </c>
      <c r="D1082" s="6" t="s">
        <v>21</v>
      </c>
      <c r="E1082" s="13" t="s">
        <v>7505</v>
      </c>
      <c r="F1082" s="11" t="s">
        <v>7506</v>
      </c>
      <c r="G1082" s="15" t="n">
        <v>27.94</v>
      </c>
      <c r="H1082" s="15" t="n">
        <v>23.75</v>
      </c>
      <c r="I1082" s="15" t="n">
        <v>14.11</v>
      </c>
      <c r="J1082" s="11" t="n">
        <v>5342</v>
      </c>
      <c r="K1082" s="13" t="s">
        <v>5471</v>
      </c>
      <c r="L1082" s="25" t="n">
        <v>1</v>
      </c>
      <c r="M1082" s="19"/>
      <c r="N1082" s="11"/>
      <c r="O1082" s="11"/>
      <c r="P1082" s="11" t="n">
        <v>1524</v>
      </c>
      <c r="Q1082" s="11" t="n">
        <v>1</v>
      </c>
      <c r="R1082" s="11" t="n">
        <v>5342</v>
      </c>
      <c r="S1082" s="11" t="n">
        <v>2055</v>
      </c>
      <c r="T1082" s="11"/>
      <c r="U1082" s="11"/>
      <c r="V1082" s="11"/>
      <c r="W1082" s="11" t="n">
        <v>890</v>
      </c>
      <c r="X1082" s="11"/>
      <c r="Y1082" s="11"/>
      <c r="Z1082" s="11"/>
      <c r="AA1082" s="11"/>
      <c r="AB1082" s="6" t="n">
        <v>0</v>
      </c>
      <c r="AC1082" s="13" t="s">
        <v>392</v>
      </c>
      <c r="AD1082" s="6" t="s">
        <v>69</v>
      </c>
      <c r="AE1082" s="11"/>
      <c r="AF1082" s="14"/>
      <c r="AG1082" s="14"/>
      <c r="AH1082" s="14"/>
      <c r="AI1082" s="10" t="n">
        <f aca="false">+H1082-I1082</f>
        <v>9.64</v>
      </c>
      <c r="AJ1082" s="139" t="n">
        <f aca="false">+I1082/H1082</f>
        <v>0.594105263157895</v>
      </c>
      <c r="AK1082" s="140" t="n">
        <f aca="false">IF(AB1082&gt;=1,H1082-I1082,"on going")</f>
        <v>0</v>
      </c>
      <c r="AM1082" s="150"/>
      <c r="AN1082" s="150"/>
      <c r="AO1082" s="141"/>
      <c r="AP1082" s="150"/>
      <c r="AQ1082" s="150"/>
      <c r="AR1082" s="150"/>
      <c r="AS1082" s="142"/>
      <c r="AT1082" s="142"/>
      <c r="AU1082" s="142"/>
      <c r="AV1082" s="142"/>
      <c r="AW1082" s="142"/>
      <c r="AX1082" s="141"/>
      <c r="AY1082" s="11"/>
      <c r="AZ1082" s="14"/>
      <c r="BA1082" s="11"/>
      <c r="BB1082" s="6" t="s">
        <v>703</v>
      </c>
      <c r="BC1082" s="19" t="s">
        <v>7507</v>
      </c>
      <c r="BD1082" s="14" t="s">
        <v>7385</v>
      </c>
    </row>
    <row collapsed="false" customFormat="false" customHeight="false" hidden="false" ht="15" outlineLevel="0" r="1083">
      <c r="B1083" s="6" t="s">
        <v>107</v>
      </c>
      <c r="C1083" s="6" t="e">
        <f aca="false">IF(B1083&lt;&gt;B1082,VLOOKUP(B1083,#REF!!$A$1:$B$21,2)*1000+1,C1082+1)</f>
        <v>#REF!</v>
      </c>
      <c r="D1083" s="6" t="s">
        <v>21</v>
      </c>
      <c r="E1083" s="13" t="s">
        <v>446</v>
      </c>
      <c r="F1083" s="11" t="s">
        <v>447</v>
      </c>
      <c r="G1083" s="15" t="n">
        <v>1306.3</v>
      </c>
      <c r="H1083" s="15" t="n">
        <v>1240.94</v>
      </c>
      <c r="I1083" s="15" t="n">
        <v>463.41</v>
      </c>
      <c r="J1083" s="15" t="n">
        <v>3358</v>
      </c>
      <c r="K1083" s="13" t="s">
        <v>5367</v>
      </c>
      <c r="L1083" s="25" t="n">
        <v>1</v>
      </c>
      <c r="M1083" s="19"/>
      <c r="N1083" s="11"/>
      <c r="O1083" s="11"/>
      <c r="P1083" s="15" t="n">
        <f aca="false">(+G1083*0.9*0.2*0.4/250)+(G1083*0.9*0.2*0.6/150)</f>
        <v>1.3167504</v>
      </c>
      <c r="Q1083" s="11"/>
      <c r="R1083" s="11"/>
      <c r="S1083" s="11"/>
      <c r="T1083" s="11"/>
      <c r="U1083" s="11"/>
      <c r="V1083" s="11"/>
      <c r="W1083" s="11"/>
      <c r="X1083" s="11"/>
      <c r="Y1083" s="11"/>
      <c r="Z1083" s="11"/>
      <c r="AA1083" s="11"/>
      <c r="AB1083" s="6" t="n">
        <v>0</v>
      </c>
      <c r="AC1083" s="13" t="s">
        <v>392</v>
      </c>
      <c r="AD1083" s="6" t="s">
        <v>69</v>
      </c>
      <c r="AE1083" s="11"/>
      <c r="AF1083" s="14"/>
      <c r="AG1083" s="14"/>
      <c r="AH1083" s="14"/>
      <c r="AI1083" s="10" t="n">
        <f aca="false">+H1083-I1083</f>
        <v>777.53</v>
      </c>
      <c r="AJ1083" s="139" t="n">
        <f aca="false">+I1083/H1083</f>
        <v>0.373434654374909</v>
      </c>
      <c r="AK1083" s="140" t="n">
        <f aca="false">IF(AB1083&gt;=1,H1083-I1083,"on going")</f>
        <v>0</v>
      </c>
      <c r="AM1083" s="150"/>
      <c r="AN1083" s="150"/>
      <c r="AO1083" s="141"/>
      <c r="AP1083" s="141"/>
      <c r="AQ1083" s="150"/>
      <c r="AR1083" s="141"/>
      <c r="AS1083" s="141"/>
      <c r="AT1083" s="141"/>
      <c r="AU1083" s="142"/>
      <c r="AV1083" s="141"/>
      <c r="AW1083" s="141"/>
      <c r="AX1083" s="142"/>
      <c r="AY1083" s="11"/>
      <c r="AZ1083" s="14"/>
      <c r="BA1083" s="11"/>
      <c r="BB1083" s="6" t="s">
        <v>253</v>
      </c>
      <c r="BC1083" s="19"/>
      <c r="BD1083" s="14"/>
    </row>
    <row collapsed="false" customFormat="false" customHeight="false" hidden="false" ht="15" outlineLevel="0" r="1084">
      <c r="B1084" s="6" t="s">
        <v>78</v>
      </c>
      <c r="C1084" s="6" t="e">
        <f aca="false">IF(B1084&lt;&gt;B1083,VLOOKUP(B1084,#REF!!$A$1:$B$21,2)*1000+1,C1083+1)</f>
        <v>#REF!</v>
      </c>
      <c r="D1084" s="6" t="s">
        <v>21</v>
      </c>
      <c r="E1084" s="13" t="s">
        <v>450</v>
      </c>
      <c r="F1084" s="11" t="s">
        <v>451</v>
      </c>
      <c r="G1084" s="15" t="n">
        <v>5384.26</v>
      </c>
      <c r="H1084" s="15" t="n">
        <v>5115.07</v>
      </c>
      <c r="I1084" s="15" t="n">
        <v>1315.48</v>
      </c>
      <c r="J1084" s="15" t="n">
        <v>13371</v>
      </c>
      <c r="K1084" s="13" t="s">
        <v>5367</v>
      </c>
      <c r="L1084" s="25" t="n">
        <v>1</v>
      </c>
      <c r="M1084" s="19"/>
      <c r="N1084" s="11"/>
      <c r="O1084" s="11"/>
      <c r="P1084" s="15" t="n">
        <f aca="false">(+G1084*0.9*0.2*0.4/250)+(G1084*0.9*0.2*0.6/150)</f>
        <v>5.42733408</v>
      </c>
      <c r="Q1084" s="11"/>
      <c r="R1084" s="11"/>
      <c r="S1084" s="11"/>
      <c r="T1084" s="11"/>
      <c r="U1084" s="11"/>
      <c r="V1084" s="11"/>
      <c r="W1084" s="11"/>
      <c r="X1084" s="11"/>
      <c r="Y1084" s="11"/>
      <c r="Z1084" s="11"/>
      <c r="AA1084" s="11"/>
      <c r="AB1084" s="6" t="n">
        <v>0</v>
      </c>
      <c r="AC1084" s="13" t="s">
        <v>392</v>
      </c>
      <c r="AD1084" s="6" t="s">
        <v>69</v>
      </c>
      <c r="AE1084" s="11"/>
      <c r="AF1084" s="14"/>
      <c r="AG1084" s="14"/>
      <c r="AH1084" s="14"/>
      <c r="AI1084" s="10" t="n">
        <f aca="false">+H1084-I1084</f>
        <v>3799.59</v>
      </c>
      <c r="AJ1084" s="139" t="n">
        <f aca="false">+I1084/H1084</f>
        <v>0.25717732113148</v>
      </c>
      <c r="AK1084" s="140" t="n">
        <f aca="false">IF(AB1084&gt;=1,H1084-I1084,"on going")</f>
        <v>0</v>
      </c>
      <c r="AM1084" s="150"/>
      <c r="AN1084" s="150"/>
      <c r="AO1084" s="141"/>
      <c r="AP1084" s="150"/>
      <c r="AQ1084" s="150"/>
      <c r="AR1084" s="150"/>
      <c r="AS1084" s="141"/>
      <c r="AT1084" s="141"/>
      <c r="AU1084" s="142"/>
      <c r="AV1084" s="141"/>
      <c r="AW1084" s="141"/>
      <c r="AX1084" s="141"/>
      <c r="AY1084" s="11"/>
      <c r="AZ1084" s="14"/>
      <c r="BA1084" s="11"/>
      <c r="BB1084" s="6" t="s">
        <v>253</v>
      </c>
      <c r="BC1084" s="19"/>
      <c r="BD1084" s="14"/>
    </row>
    <row collapsed="false" customFormat="false" customHeight="false" hidden="false" ht="15" outlineLevel="0" r="1085">
      <c r="B1085" s="6" t="s">
        <v>33</v>
      </c>
      <c r="C1085" s="6" t="e">
        <f aca="false">IF(B1085&lt;&gt;B1084,VLOOKUP(B1085,#REF!!$A$1:$B$21,2)*1000+1,C1084+1)</f>
        <v>#REF!</v>
      </c>
      <c r="D1085" s="6" t="s">
        <v>21</v>
      </c>
      <c r="E1085" s="13" t="s">
        <v>448</v>
      </c>
      <c r="F1085" s="11" t="s">
        <v>449</v>
      </c>
      <c r="G1085" s="15" t="n">
        <f aca="false">2605.1-21.31</f>
        <v>2583.79</v>
      </c>
      <c r="H1085" s="15" t="n">
        <f aca="false">2474.85-20.24</f>
        <v>2454.61</v>
      </c>
      <c r="I1085" s="15" t="n">
        <v>611.52</v>
      </c>
      <c r="J1085" s="15" t="n">
        <v>6361</v>
      </c>
      <c r="K1085" s="13" t="s">
        <v>5367</v>
      </c>
      <c r="L1085" s="25" t="n">
        <v>1</v>
      </c>
      <c r="M1085" s="19"/>
      <c r="N1085" s="11"/>
      <c r="O1085" s="11"/>
      <c r="P1085" s="15" t="n">
        <f aca="false">(+G1085*0.9*0.2*0.4/250)+(G1085*0.9*0.2*0.6/150)-0.03</f>
        <v>2.57446032</v>
      </c>
      <c r="Q1085" s="11"/>
      <c r="R1085" s="11"/>
      <c r="S1085" s="11"/>
      <c r="T1085" s="11"/>
      <c r="U1085" s="11"/>
      <c r="V1085" s="11"/>
      <c r="W1085" s="11"/>
      <c r="X1085" s="11"/>
      <c r="Y1085" s="11"/>
      <c r="Z1085" s="11"/>
      <c r="AA1085" s="11"/>
      <c r="AB1085" s="6" t="n">
        <v>0</v>
      </c>
      <c r="AC1085" s="13" t="s">
        <v>392</v>
      </c>
      <c r="AD1085" s="6" t="s">
        <v>69</v>
      </c>
      <c r="AE1085" s="11"/>
      <c r="AF1085" s="14"/>
      <c r="AG1085" s="14"/>
      <c r="AH1085" s="14"/>
      <c r="AI1085" s="10" t="n">
        <f aca="false">+H1085-I1085</f>
        <v>1843.09</v>
      </c>
      <c r="AJ1085" s="139" t="n">
        <f aca="false">+I1085/H1085</f>
        <v>0.249131226549228</v>
      </c>
      <c r="AK1085" s="140" t="n">
        <f aca="false">IF(AB1085&gt;=1,H1085-I1085,"on going")</f>
        <v>0</v>
      </c>
      <c r="AM1085" s="150"/>
      <c r="AN1085" s="150"/>
      <c r="AO1085" s="141"/>
      <c r="AP1085" s="150"/>
      <c r="AQ1085" s="150"/>
      <c r="AR1085" s="150"/>
      <c r="AS1085" s="141"/>
      <c r="AT1085" s="141"/>
      <c r="AU1085" s="141"/>
      <c r="AV1085" s="142"/>
      <c r="AW1085" s="142"/>
      <c r="AX1085" s="141"/>
      <c r="AY1085" s="11"/>
      <c r="AZ1085" s="14"/>
      <c r="BA1085" s="11"/>
      <c r="BB1085" s="6" t="s">
        <v>253</v>
      </c>
      <c r="BC1085" s="19"/>
      <c r="BD1085" s="14"/>
    </row>
    <row collapsed="false" customFormat="false" customHeight="false" hidden="false" ht="15" outlineLevel="0" r="1086">
      <c r="B1086" s="6" t="s">
        <v>140</v>
      </c>
      <c r="C1086" s="6" t="e">
        <f aca="false">IF(B1086&lt;&gt;B1085,VLOOKUP(B1086,#REF!!$A$1:$B$21,2)*1000+1,C1085+1)</f>
        <v>#REF!</v>
      </c>
      <c r="D1086" s="6" t="s">
        <v>21</v>
      </c>
      <c r="E1086" s="13" t="s">
        <v>422</v>
      </c>
      <c r="F1086" s="11" t="s">
        <v>423</v>
      </c>
      <c r="G1086" s="15" t="n">
        <v>387.79</v>
      </c>
      <c r="H1086" s="15" t="n">
        <v>368.41</v>
      </c>
      <c r="I1086" s="15" t="n">
        <v>195.66</v>
      </c>
      <c r="J1086" s="15" t="n">
        <v>992</v>
      </c>
      <c r="K1086" s="13" t="s">
        <v>5367</v>
      </c>
      <c r="L1086" s="25" t="n">
        <v>1</v>
      </c>
      <c r="M1086" s="19"/>
      <c r="N1086" s="11"/>
      <c r="O1086" s="11"/>
      <c r="P1086" s="15" t="n">
        <f aca="false">(+G1086*0.9*0.2*0.4/250)+(G1086*0.9*0.2*0.6/150)</f>
        <v>0.39089232</v>
      </c>
      <c r="Q1086" s="11"/>
      <c r="R1086" s="11"/>
      <c r="S1086" s="11"/>
      <c r="T1086" s="11"/>
      <c r="U1086" s="11"/>
      <c r="V1086" s="11"/>
      <c r="W1086" s="11"/>
      <c r="X1086" s="11"/>
      <c r="Y1086" s="11"/>
      <c r="Z1086" s="11"/>
      <c r="AA1086" s="11"/>
      <c r="AB1086" s="6" t="n">
        <v>0</v>
      </c>
      <c r="AC1086" s="13" t="s">
        <v>392</v>
      </c>
      <c r="AD1086" s="6" t="s">
        <v>69</v>
      </c>
      <c r="AE1086" s="11"/>
      <c r="AF1086" s="14"/>
      <c r="AG1086" s="14"/>
      <c r="AH1086" s="14"/>
      <c r="AI1086" s="10" t="n">
        <f aca="false">+H1086-I1086</f>
        <v>172.75</v>
      </c>
      <c r="AJ1086" s="139" t="n">
        <f aca="false">+I1086/H1086</f>
        <v>0.531093075649412</v>
      </c>
      <c r="AK1086" s="140" t="n">
        <f aca="false">IF(AB1086&gt;=1,H1086-I1086,"on going")</f>
        <v>0</v>
      </c>
      <c r="AM1086" s="150"/>
      <c r="AN1086" s="150"/>
      <c r="AO1086" s="141"/>
      <c r="AP1086" s="150"/>
      <c r="AQ1086" s="150"/>
      <c r="AR1086" s="150"/>
      <c r="AS1086" s="141"/>
      <c r="AT1086" s="141"/>
      <c r="AU1086" s="141"/>
      <c r="AV1086" s="141"/>
      <c r="AW1086" s="141"/>
      <c r="AX1086" s="142"/>
      <c r="AY1086" s="14"/>
      <c r="AZ1086" s="14"/>
      <c r="BA1086" s="14"/>
      <c r="BB1086" s="6" t="s">
        <v>253</v>
      </c>
      <c r="BC1086" s="20"/>
      <c r="BD1086" s="14"/>
    </row>
    <row collapsed="false" customFormat="false" customHeight="false" hidden="false" ht="15" outlineLevel="0" r="1087">
      <c r="B1087" s="6" t="s">
        <v>48</v>
      </c>
      <c r="C1087" s="6" t="e">
        <f aca="false">IF(B1087&lt;&gt;B1086,VLOOKUP(B1087,#REF!!$A$1:$B$21,2)*1000+1,C1086+1)</f>
        <v>#REF!</v>
      </c>
      <c r="D1087" s="6" t="s">
        <v>21</v>
      </c>
      <c r="E1087" s="13" t="s">
        <v>436</v>
      </c>
      <c r="F1087" s="11" t="s">
        <v>437</v>
      </c>
      <c r="G1087" s="15" t="n">
        <v>979.33</v>
      </c>
      <c r="H1087" s="15" t="n">
        <v>930.34</v>
      </c>
      <c r="I1087" s="15" t="n">
        <v>475.61</v>
      </c>
      <c r="J1087" s="15" t="n">
        <v>2626</v>
      </c>
      <c r="K1087" s="13" t="s">
        <v>5367</v>
      </c>
      <c r="L1087" s="25" t="n">
        <v>1</v>
      </c>
      <c r="M1087" s="19"/>
      <c r="N1087" s="11"/>
      <c r="O1087" s="11"/>
      <c r="P1087" s="15" t="n">
        <f aca="false">(+G1087*0.9*0.2*0.4/250)+(G1087*0.9*0.2*0.6/150)</f>
        <v>0.98716464</v>
      </c>
      <c r="Q1087" s="11"/>
      <c r="R1087" s="11"/>
      <c r="S1087" s="11"/>
      <c r="T1087" s="11"/>
      <c r="U1087" s="11"/>
      <c r="V1087" s="11"/>
      <c r="W1087" s="11"/>
      <c r="X1087" s="11"/>
      <c r="Y1087" s="11"/>
      <c r="Z1087" s="11"/>
      <c r="AA1087" s="11"/>
      <c r="AB1087" s="6" t="n">
        <v>0</v>
      </c>
      <c r="AC1087" s="13" t="s">
        <v>392</v>
      </c>
      <c r="AD1087" s="6" t="s">
        <v>69</v>
      </c>
      <c r="AE1087" s="11"/>
      <c r="AF1087" s="14"/>
      <c r="AG1087" s="14"/>
      <c r="AH1087" s="14"/>
      <c r="AI1087" s="10" t="n">
        <f aca="false">+H1087-I1087</f>
        <v>454.73</v>
      </c>
      <c r="AJ1087" s="139" t="n">
        <f aca="false">+I1087/H1087</f>
        <v>0.5112217038932</v>
      </c>
      <c r="AK1087" s="140" t="n">
        <f aca="false">IF(AB1087&gt;=1,H1087-I1087,"on going")</f>
        <v>0</v>
      </c>
      <c r="AM1087" s="150"/>
      <c r="AN1087" s="150"/>
      <c r="AO1087" s="141"/>
      <c r="AP1087" s="150"/>
      <c r="AQ1087" s="150"/>
      <c r="AR1087" s="150"/>
      <c r="AS1087" s="141"/>
      <c r="AT1087" s="141"/>
      <c r="AU1087" s="142"/>
      <c r="AV1087" s="141"/>
      <c r="AW1087" s="141"/>
      <c r="AX1087" s="142"/>
      <c r="AY1087" s="14"/>
      <c r="AZ1087" s="14"/>
      <c r="BA1087" s="14"/>
      <c r="BB1087" s="6" t="s">
        <v>253</v>
      </c>
      <c r="BC1087" s="20"/>
      <c r="BD1087" s="14"/>
    </row>
    <row collapsed="false" customFormat="false" customHeight="false" hidden="false" ht="15" outlineLevel="0" r="1088">
      <c r="B1088" s="6" t="s">
        <v>85</v>
      </c>
      <c r="C1088" s="6" t="e">
        <f aca="false">IF(B1088&lt;&gt;B1087,VLOOKUP(B1088,#REF!!$A$1:$B$21,2)*1000+1,C1087+1)</f>
        <v>#REF!</v>
      </c>
      <c r="D1088" s="6" t="s">
        <v>21</v>
      </c>
      <c r="E1088" s="13" t="s">
        <v>390</v>
      </c>
      <c r="F1088" s="11" t="s">
        <v>391</v>
      </c>
      <c r="G1088" s="15" t="n">
        <v>63.76</v>
      </c>
      <c r="H1088" s="15" t="n">
        <v>60.57</v>
      </c>
      <c r="I1088" s="15" t="n">
        <v>9.69</v>
      </c>
      <c r="J1088" s="15" t="n">
        <v>176</v>
      </c>
      <c r="K1088" s="13" t="s">
        <v>5367</v>
      </c>
      <c r="L1088" s="25" t="n">
        <v>1</v>
      </c>
      <c r="M1088" s="19"/>
      <c r="N1088" s="11"/>
      <c r="O1088" s="11"/>
      <c r="P1088" s="15" t="n">
        <f aca="false">(+G1088*0.9*0.2*0.4/250)+(G1088*0.9*0.2*0.6/150)</f>
        <v>0.06427008</v>
      </c>
      <c r="Q1088" s="11"/>
      <c r="R1088" s="11"/>
      <c r="S1088" s="11"/>
      <c r="T1088" s="11"/>
      <c r="U1088" s="11"/>
      <c r="V1088" s="11"/>
      <c r="W1088" s="11"/>
      <c r="X1088" s="11"/>
      <c r="Y1088" s="11"/>
      <c r="Z1088" s="11"/>
      <c r="AA1088" s="11"/>
      <c r="AB1088" s="6" t="n">
        <v>0</v>
      </c>
      <c r="AC1088" s="13" t="s">
        <v>392</v>
      </c>
      <c r="AD1088" s="6" t="s">
        <v>69</v>
      </c>
      <c r="AE1088" s="11"/>
      <c r="AF1088" s="14"/>
      <c r="AG1088" s="14"/>
      <c r="AH1088" s="14"/>
      <c r="AI1088" s="10" t="n">
        <f aca="false">+H1088-I1088</f>
        <v>50.88</v>
      </c>
      <c r="AJ1088" s="139" t="n">
        <f aca="false">+I1088/H1088</f>
        <v>0.159980188211986</v>
      </c>
      <c r="AK1088" s="140" t="n">
        <f aca="false">IF(AB1088&gt;=1,H1088-I1088,"on going")</f>
        <v>0</v>
      </c>
      <c r="AM1088" s="150"/>
      <c r="AN1088" s="150"/>
      <c r="AO1088" s="141"/>
      <c r="AP1088" s="141"/>
      <c r="AQ1088" s="141"/>
      <c r="AR1088" s="142"/>
      <c r="AS1088" s="141"/>
      <c r="AT1088" s="141"/>
      <c r="AU1088" s="141"/>
      <c r="AV1088" s="150"/>
      <c r="AW1088" s="150"/>
      <c r="AX1088" s="142"/>
      <c r="AY1088" s="14"/>
      <c r="AZ1088" s="14"/>
      <c r="BA1088" s="14"/>
      <c r="BB1088" s="6" t="s">
        <v>253</v>
      </c>
      <c r="BC1088" s="20"/>
      <c r="BD1088" s="14"/>
    </row>
    <row collapsed="false" customFormat="false" customHeight="false" hidden="false" ht="15" outlineLevel="0" r="1089">
      <c r="B1089" s="6" t="s">
        <v>39</v>
      </c>
      <c r="C1089" s="6" t="e">
        <f aca="false">IF(B1089&lt;&gt;B1088,VLOOKUP(B1089,#REF!!$A$1:$B$21,2)*1000+1,C1088+1)</f>
        <v>#REF!</v>
      </c>
      <c r="D1089" s="6" t="s">
        <v>21</v>
      </c>
      <c r="E1089" s="13" t="s">
        <v>7508</v>
      </c>
      <c r="F1089" s="11" t="s">
        <v>7509</v>
      </c>
      <c r="G1089" s="15" t="n">
        <v>35.05</v>
      </c>
      <c r="H1089" s="15" t="n">
        <v>33.3</v>
      </c>
      <c r="I1089" s="15" t="n">
        <v>0</v>
      </c>
      <c r="J1089" s="15" t="n">
        <v>97</v>
      </c>
      <c r="K1089" s="13" t="s">
        <v>5367</v>
      </c>
      <c r="L1089" s="25" t="n">
        <v>1</v>
      </c>
      <c r="M1089" s="19"/>
      <c r="N1089" s="11"/>
      <c r="O1089" s="11"/>
      <c r="P1089" s="15" t="n">
        <f aca="false">(+G1089*0.9*0.2*0.4/250)+(G1089*0.9*0.2*0.6/150)</f>
        <v>0.0353304</v>
      </c>
      <c r="Q1089" s="11"/>
      <c r="R1089" s="11"/>
      <c r="S1089" s="11"/>
      <c r="T1089" s="11"/>
      <c r="U1089" s="11"/>
      <c r="V1089" s="11"/>
      <c r="W1089" s="11"/>
      <c r="X1089" s="11"/>
      <c r="Y1089" s="11"/>
      <c r="Z1089" s="11"/>
      <c r="AA1089" s="11"/>
      <c r="AB1089" s="6" t="n">
        <v>0</v>
      </c>
      <c r="AC1089" s="13" t="s">
        <v>392</v>
      </c>
      <c r="AD1089" s="6" t="s">
        <v>69</v>
      </c>
      <c r="AE1089" s="11"/>
      <c r="AF1089" s="14"/>
      <c r="AG1089" s="14"/>
      <c r="AH1089" s="14"/>
      <c r="AI1089" s="10" t="n">
        <f aca="false">+H1089-I1089</f>
        <v>33.3</v>
      </c>
      <c r="AJ1089" s="139" t="n">
        <f aca="false">+I1089/H1089</f>
        <v>0</v>
      </c>
      <c r="AK1089" s="140" t="n">
        <f aca="false">IF(AB1089&gt;=1,H1089-I1089,"on going")</f>
        <v>0</v>
      </c>
      <c r="AM1089" s="150"/>
      <c r="AN1089" s="150"/>
      <c r="AO1089" s="141"/>
      <c r="AP1089" s="142"/>
      <c r="AQ1089" s="141"/>
      <c r="AR1089" s="141"/>
      <c r="AS1089" s="142"/>
      <c r="AT1089" s="142"/>
      <c r="AU1089" s="142"/>
      <c r="AV1089" s="142"/>
      <c r="AW1089" s="142"/>
      <c r="AX1089" s="141"/>
      <c r="AY1089" s="14"/>
      <c r="AZ1089" s="14"/>
      <c r="BA1089" s="14"/>
      <c r="BB1089" s="6" t="s">
        <v>253</v>
      </c>
      <c r="BC1089" s="20"/>
      <c r="BD1089" s="14"/>
    </row>
    <row collapsed="false" customFormat="false" customHeight="false" hidden="false" ht="15" outlineLevel="0" r="1090">
      <c r="B1090" s="6" t="s">
        <v>82</v>
      </c>
      <c r="C1090" s="6" t="e">
        <f aca="false">IF(B1090&lt;&gt;B1089,VLOOKUP(B1090,#REF!!$A$1:$B$21,2)*1000+1,C1089+1)</f>
        <v>#REF!</v>
      </c>
      <c r="D1090" s="6" t="s">
        <v>21</v>
      </c>
      <c r="E1090" s="13" t="s">
        <v>452</v>
      </c>
      <c r="F1090" s="11" t="s">
        <v>453</v>
      </c>
      <c r="G1090" s="15" t="n">
        <v>5536.1</v>
      </c>
      <c r="H1090" s="15" t="n">
        <v>5259.33</v>
      </c>
      <c r="I1090" s="15" t="n">
        <v>2036.3</v>
      </c>
      <c r="J1090" s="15" t="n">
        <v>13529</v>
      </c>
      <c r="K1090" s="13" t="s">
        <v>5367</v>
      </c>
      <c r="L1090" s="25" t="n">
        <v>1</v>
      </c>
      <c r="M1090" s="19"/>
      <c r="N1090" s="11"/>
      <c r="O1090" s="11"/>
      <c r="P1090" s="15" t="n">
        <f aca="false">(+G1090*0.9*0.2*0.4/250)+(G1090*0.9*0.2*0.6/150)</f>
        <v>5.5803888</v>
      </c>
      <c r="Q1090" s="11"/>
      <c r="R1090" s="11"/>
      <c r="S1090" s="11"/>
      <c r="T1090" s="11"/>
      <c r="U1090" s="11"/>
      <c r="V1090" s="11"/>
      <c r="W1090" s="11"/>
      <c r="X1090" s="11"/>
      <c r="Y1090" s="11"/>
      <c r="Z1090" s="11"/>
      <c r="AA1090" s="11"/>
      <c r="AB1090" s="6" t="n">
        <v>0</v>
      </c>
      <c r="AC1090" s="13" t="s">
        <v>392</v>
      </c>
      <c r="AD1090" s="6" t="s">
        <v>69</v>
      </c>
      <c r="AE1090" s="11"/>
      <c r="AF1090" s="14"/>
      <c r="AG1090" s="14"/>
      <c r="AH1090" s="14"/>
      <c r="AI1090" s="10" t="n">
        <f aca="false">+H1090-I1090</f>
        <v>3223.03</v>
      </c>
      <c r="AJ1090" s="139" t="n">
        <f aca="false">+I1090/H1090</f>
        <v>0.387178594992138</v>
      </c>
      <c r="AK1090" s="140" t="n">
        <f aca="false">IF(AB1090&gt;=1,H1090-I1090,"on going")</f>
        <v>0</v>
      </c>
      <c r="AM1090" s="150"/>
      <c r="AN1090" s="150"/>
      <c r="AO1090" s="141"/>
      <c r="AP1090" s="142"/>
      <c r="AQ1090" s="141"/>
      <c r="AR1090" s="141"/>
      <c r="AS1090" s="150"/>
      <c r="AT1090" s="150"/>
      <c r="AU1090" s="141"/>
      <c r="AV1090" s="150"/>
      <c r="AW1090" s="150"/>
      <c r="AX1090" s="150"/>
      <c r="AY1090" s="14"/>
      <c r="AZ1090" s="11"/>
      <c r="BA1090" s="14"/>
      <c r="BB1090" s="6" t="s">
        <v>253</v>
      </c>
      <c r="BC1090" s="159"/>
      <c r="BD1090" s="11"/>
    </row>
    <row collapsed="false" customFormat="false" customHeight="false" hidden="false" ht="15" outlineLevel="0" r="1091">
      <c r="B1091" s="6" t="s">
        <v>54</v>
      </c>
      <c r="C1091" s="6" t="e">
        <f aca="false">IF(B1091&lt;&gt;B1090,VLOOKUP(B1091,#REF!!$A$1:$B$21,2)*1000+1,C1090+1)</f>
        <v>#REF!</v>
      </c>
      <c r="D1091" s="6" t="s">
        <v>21</v>
      </c>
      <c r="E1091" s="13" t="s">
        <v>420</v>
      </c>
      <c r="F1091" s="11" t="s">
        <v>421</v>
      </c>
      <c r="G1091" s="15" t="n">
        <v>755.55</v>
      </c>
      <c r="H1091" s="15" t="n">
        <v>717.77</v>
      </c>
      <c r="I1091" s="15" t="n">
        <v>110.05</v>
      </c>
      <c r="J1091" s="15" t="n">
        <v>1949</v>
      </c>
      <c r="K1091" s="13" t="s">
        <v>5367</v>
      </c>
      <c r="L1091" s="25" t="n">
        <v>1</v>
      </c>
      <c r="M1091" s="19"/>
      <c r="N1091" s="11"/>
      <c r="O1091" s="11"/>
      <c r="P1091" s="15" t="n">
        <f aca="false">(+G1091*0.9*0.2*0.4/250)+(G1091*0.9*0.2*0.6/150)</f>
        <v>0.7615944</v>
      </c>
      <c r="Q1091" s="11"/>
      <c r="R1091" s="11"/>
      <c r="S1091" s="11"/>
      <c r="T1091" s="11"/>
      <c r="U1091" s="11"/>
      <c r="V1091" s="11"/>
      <c r="W1091" s="11"/>
      <c r="X1091" s="11"/>
      <c r="Y1091" s="11"/>
      <c r="Z1091" s="11"/>
      <c r="AA1091" s="11"/>
      <c r="AB1091" s="6" t="n">
        <v>0</v>
      </c>
      <c r="AC1091" s="13" t="s">
        <v>392</v>
      </c>
      <c r="AD1091" s="6" t="s">
        <v>69</v>
      </c>
      <c r="AE1091" s="11"/>
      <c r="AF1091" s="14"/>
      <c r="AG1091" s="14"/>
      <c r="AH1091" s="14"/>
      <c r="AI1091" s="10" t="n">
        <f aca="false">+H1091-I1091</f>
        <v>607.72</v>
      </c>
      <c r="AJ1091" s="139" t="n">
        <f aca="false">+I1091/H1091</f>
        <v>0.153322094821461</v>
      </c>
      <c r="AK1091" s="140" t="n">
        <f aca="false">IF(AB1091&gt;=1,H1091-I1091,"on going")</f>
        <v>0</v>
      </c>
      <c r="AM1091" s="150"/>
      <c r="AN1091" s="150"/>
      <c r="AO1091" s="141"/>
      <c r="AP1091" s="150"/>
      <c r="AQ1091" s="141"/>
      <c r="AR1091" s="141"/>
      <c r="AS1091" s="150"/>
      <c r="AT1091" s="150"/>
      <c r="AU1091" s="141"/>
      <c r="AV1091" s="150"/>
      <c r="AW1091" s="150"/>
      <c r="AX1091" s="141"/>
      <c r="AY1091" s="14"/>
      <c r="AZ1091" s="14"/>
      <c r="BA1091" s="14"/>
      <c r="BB1091" s="6" t="s">
        <v>253</v>
      </c>
      <c r="BC1091" s="20"/>
      <c r="BD1091" s="14"/>
    </row>
    <row collapsed="false" customFormat="false" customHeight="false" hidden="false" ht="15" outlineLevel="0" r="1092">
      <c r="B1092" s="6" t="s">
        <v>42</v>
      </c>
      <c r="C1092" s="6" t="e">
        <f aca="false">IF(B1092&lt;&gt;B1091,VLOOKUP(B1092,#REF!!$A$1:$B$21,2)*1000+1,C1091+1)</f>
        <v>#REF!</v>
      </c>
      <c r="D1092" s="6" t="s">
        <v>21</v>
      </c>
      <c r="E1092" s="13" t="s">
        <v>7510</v>
      </c>
      <c r="F1092" s="11" t="s">
        <v>7511</v>
      </c>
      <c r="G1092" s="15" t="n">
        <v>168</v>
      </c>
      <c r="H1092" s="15" t="n">
        <v>106.73</v>
      </c>
      <c r="I1092" s="15" t="n">
        <v>21.34</v>
      </c>
      <c r="J1092" s="11"/>
      <c r="K1092" s="13" t="s">
        <v>6319</v>
      </c>
      <c r="L1092" s="25" t="n">
        <v>7</v>
      </c>
      <c r="M1092" s="19"/>
      <c r="N1092" s="11"/>
      <c r="O1092" s="11"/>
      <c r="P1092" s="196" t="n">
        <v>24850</v>
      </c>
      <c r="Q1092" s="25" t="n">
        <v>7</v>
      </c>
      <c r="R1092" s="11"/>
      <c r="S1092" s="11"/>
      <c r="T1092" s="11"/>
      <c r="U1092" s="11"/>
      <c r="V1092" s="11"/>
      <c r="W1092" s="11"/>
      <c r="X1092" s="11"/>
      <c r="Y1092" s="11"/>
      <c r="Z1092" s="11"/>
      <c r="AA1092" s="11"/>
      <c r="AB1092" s="6" t="n">
        <v>0</v>
      </c>
      <c r="AC1092" s="13" t="s">
        <v>74</v>
      </c>
      <c r="AD1092" s="6" t="s">
        <v>69</v>
      </c>
      <c r="AE1092" s="11"/>
      <c r="AF1092" s="14"/>
      <c r="AG1092" s="14"/>
      <c r="AH1092" s="14"/>
      <c r="AI1092" s="10" t="n">
        <f aca="false">+G1092-H1092</f>
        <v>61.27</v>
      </c>
      <c r="AJ1092" s="139" t="n">
        <f aca="false">+H1092/G1092</f>
        <v>0.635297619047619</v>
      </c>
      <c r="AK1092" s="140" t="n">
        <f aca="false">IF(AB1092&gt;=1,H1092-I1092,"on going")</f>
        <v>0</v>
      </c>
      <c r="AM1092" s="150"/>
      <c r="AN1092" s="150"/>
      <c r="AO1092" s="153"/>
      <c r="AP1092" s="141"/>
      <c r="AQ1092" s="150"/>
      <c r="AR1092" s="141"/>
      <c r="AS1092" s="141"/>
      <c r="AT1092" s="141"/>
      <c r="AU1092" s="142"/>
      <c r="AV1092" s="150"/>
      <c r="AW1092" s="150"/>
      <c r="AX1092" s="141"/>
      <c r="AY1092" s="14"/>
      <c r="AZ1092" s="14"/>
      <c r="BA1092" s="14"/>
      <c r="BB1092" s="6" t="s">
        <v>24</v>
      </c>
      <c r="BC1092" s="19" t="s">
        <v>7512</v>
      </c>
      <c r="BD1092" s="14"/>
    </row>
    <row collapsed="false" customFormat="false" customHeight="false" hidden="false" ht="15" outlineLevel="0" r="1093">
      <c r="B1093" s="6" t="s">
        <v>107</v>
      </c>
      <c r="C1093" s="6" t="e">
        <f aca="false">IF(B1093&lt;&gt;B1092,VLOOKUP(B1093,#REF!!$A$1:$B$21,2)*1000+1,C1092+1)</f>
        <v>#REF!</v>
      </c>
      <c r="D1093" s="6" t="s">
        <v>21</v>
      </c>
      <c r="E1093" s="13" t="s">
        <v>130</v>
      </c>
      <c r="F1093" s="11" t="s">
        <v>131</v>
      </c>
      <c r="G1093" s="15" t="n">
        <v>66</v>
      </c>
      <c r="H1093" s="15" t="n">
        <v>43.61</v>
      </c>
      <c r="I1093" s="15" t="n">
        <v>33.25</v>
      </c>
      <c r="J1093" s="11"/>
      <c r="K1093" s="13" t="s">
        <v>6319</v>
      </c>
      <c r="L1093" s="25" t="n">
        <v>2</v>
      </c>
      <c r="M1093" s="19"/>
      <c r="N1093" s="11"/>
      <c r="O1093" s="11"/>
      <c r="P1093" s="196" t="n">
        <v>55913</v>
      </c>
      <c r="Q1093" s="25" t="n">
        <v>2</v>
      </c>
      <c r="R1093" s="11"/>
      <c r="S1093" s="11"/>
      <c r="T1093" s="11"/>
      <c r="U1093" s="11"/>
      <c r="V1093" s="11"/>
      <c r="W1093" s="11"/>
      <c r="X1093" s="11"/>
      <c r="Y1093" s="11"/>
      <c r="Z1093" s="11"/>
      <c r="AA1093" s="11"/>
      <c r="AB1093" s="6" t="n">
        <v>0</v>
      </c>
      <c r="AC1093" s="13" t="s">
        <v>74</v>
      </c>
      <c r="AD1093" s="6" t="s">
        <v>69</v>
      </c>
      <c r="AE1093" s="11"/>
      <c r="AF1093" s="14"/>
      <c r="AG1093" s="14"/>
      <c r="AH1093" s="14"/>
      <c r="AI1093" s="10" t="n">
        <f aca="false">+G1093-H1093</f>
        <v>22.39</v>
      </c>
      <c r="AJ1093" s="139" t="n">
        <f aca="false">+H1093/G1093</f>
        <v>0.660757575757576</v>
      </c>
      <c r="AK1093" s="140" t="n">
        <f aca="false">IF(AB1093&gt;=1,H1093-I1093,"on going")</f>
        <v>0</v>
      </c>
      <c r="AM1093" s="150"/>
      <c r="AN1093" s="150"/>
      <c r="AO1093" s="141"/>
      <c r="AP1093" s="141"/>
      <c r="AQ1093" s="150"/>
      <c r="AR1093" s="141"/>
      <c r="AS1093" s="141"/>
      <c r="AT1093" s="141"/>
      <c r="AU1093" s="142"/>
      <c r="AV1093" s="141"/>
      <c r="AW1093" s="141"/>
      <c r="AX1093" s="141"/>
      <c r="AY1093" s="14"/>
      <c r="AZ1093" s="14"/>
      <c r="BA1093" s="14"/>
      <c r="BB1093" s="6" t="s">
        <v>24</v>
      </c>
      <c r="BC1093" s="19" t="s">
        <v>129</v>
      </c>
      <c r="BD1093" s="14"/>
    </row>
    <row collapsed="false" customFormat="false" customHeight="false" hidden="false" ht="15" outlineLevel="0" r="1094">
      <c r="B1094" s="6" t="s">
        <v>107</v>
      </c>
      <c r="C1094" s="6" t="e">
        <f aca="false">IF(B1094&lt;&gt;B1093,VLOOKUP(B1094,#REF!!$A$1:$B$21,2)*1000+1,C1093+1)</f>
        <v>#REF!</v>
      </c>
      <c r="D1094" s="6" t="s">
        <v>21</v>
      </c>
      <c r="E1094" s="13" t="s">
        <v>146</v>
      </c>
      <c r="F1094" s="11" t="s">
        <v>147</v>
      </c>
      <c r="G1094" s="15" t="n">
        <v>312</v>
      </c>
      <c r="H1094" s="15" t="n">
        <v>198.21</v>
      </c>
      <c r="I1094" s="15" t="n">
        <v>50.04</v>
      </c>
      <c r="J1094" s="11"/>
      <c r="K1094" s="13" t="s">
        <v>6319</v>
      </c>
      <c r="L1094" s="25" t="n">
        <v>13</v>
      </c>
      <c r="M1094" s="19"/>
      <c r="N1094" s="11"/>
      <c r="O1094" s="11"/>
      <c r="P1094" s="11"/>
      <c r="Q1094" s="25" t="n">
        <v>13</v>
      </c>
      <c r="R1094" s="11"/>
      <c r="S1094" s="11"/>
      <c r="T1094" s="11"/>
      <c r="U1094" s="11"/>
      <c r="V1094" s="11"/>
      <c r="W1094" s="11"/>
      <c r="X1094" s="11"/>
      <c r="Y1094" s="11"/>
      <c r="Z1094" s="11"/>
      <c r="AA1094" s="11"/>
      <c r="AB1094" s="6" t="n">
        <v>0</v>
      </c>
      <c r="AC1094" s="13" t="s">
        <v>74</v>
      </c>
      <c r="AD1094" s="6" t="s">
        <v>69</v>
      </c>
      <c r="AE1094" s="11"/>
      <c r="AF1094" s="14"/>
      <c r="AG1094" s="14"/>
      <c r="AH1094" s="14"/>
      <c r="AI1094" s="10" t="n">
        <f aca="false">+G1094-H1094</f>
        <v>113.79</v>
      </c>
      <c r="AJ1094" s="139" t="n">
        <f aca="false">+H1094/G1094</f>
        <v>0.635288461538462</v>
      </c>
      <c r="AK1094" s="140" t="n">
        <f aca="false">IF(AB1094&gt;=1,H1094-I1094,"on going")</f>
        <v>0</v>
      </c>
      <c r="AM1094" s="150"/>
      <c r="AN1094" s="150"/>
      <c r="AO1094" s="141"/>
      <c r="AP1094" s="150"/>
      <c r="AQ1094" s="150"/>
      <c r="AR1094" s="150"/>
      <c r="AS1094" s="141"/>
      <c r="AT1094" s="141"/>
      <c r="AU1094" s="142"/>
      <c r="AV1094" s="141"/>
      <c r="AW1094" s="141"/>
      <c r="AX1094" s="141"/>
      <c r="AY1094" s="14"/>
      <c r="AZ1094" s="14"/>
      <c r="BA1094" s="14"/>
      <c r="BB1094" s="6" t="s">
        <v>24</v>
      </c>
      <c r="BC1094" s="19" t="s">
        <v>145</v>
      </c>
      <c r="BD1094" s="14"/>
    </row>
    <row collapsed="false" customFormat="false" customHeight="false" hidden="false" ht="15" outlineLevel="0" r="1095">
      <c r="B1095" s="6" t="s">
        <v>27</v>
      </c>
      <c r="C1095" s="6" t="e">
        <f aca="false">IF(B1095&lt;&gt;B1094,VLOOKUP(B1095,#REF!!$A$1:$B$21,2)*1000+1,C1094+1)</f>
        <v>#REF!</v>
      </c>
      <c r="D1095" s="6" t="s">
        <v>21</v>
      </c>
      <c r="E1095" s="13" t="s">
        <v>7513</v>
      </c>
      <c r="F1095" s="11" t="s">
        <v>7514</v>
      </c>
      <c r="G1095" s="15" t="n">
        <v>24</v>
      </c>
      <c r="H1095" s="15" t="n">
        <v>15.25</v>
      </c>
      <c r="I1095" s="15" t="n">
        <v>3.05</v>
      </c>
      <c r="J1095" s="11"/>
      <c r="K1095" s="13" t="s">
        <v>6319</v>
      </c>
      <c r="L1095" s="25" t="n">
        <v>1</v>
      </c>
      <c r="M1095" s="19"/>
      <c r="N1095" s="11"/>
      <c r="O1095" s="11"/>
      <c r="P1095" s="196" t="n">
        <v>3550</v>
      </c>
      <c r="Q1095" s="25" t="n">
        <v>1</v>
      </c>
      <c r="R1095" s="11"/>
      <c r="S1095" s="11"/>
      <c r="T1095" s="11"/>
      <c r="U1095" s="11"/>
      <c r="V1095" s="11"/>
      <c r="W1095" s="11"/>
      <c r="X1095" s="11"/>
      <c r="Y1095" s="11"/>
      <c r="Z1095" s="11"/>
      <c r="AA1095" s="11"/>
      <c r="AB1095" s="6" t="n">
        <v>0</v>
      </c>
      <c r="AC1095" s="13" t="s">
        <v>74</v>
      </c>
      <c r="AD1095" s="6" t="s">
        <v>69</v>
      </c>
      <c r="AE1095" s="11"/>
      <c r="AF1095" s="14"/>
      <c r="AG1095" s="14"/>
      <c r="AH1095" s="14"/>
      <c r="AI1095" s="10" t="n">
        <f aca="false">+G1095-H1095</f>
        <v>8.75</v>
      </c>
      <c r="AJ1095" s="139" t="n">
        <f aca="false">+H1095/G1095</f>
        <v>0.635416666666667</v>
      </c>
      <c r="AK1095" s="140" t="n">
        <f aca="false">IF(AB1095&gt;=1,H1095-I1095,"on going")</f>
        <v>0</v>
      </c>
      <c r="AM1095" s="150"/>
      <c r="AN1095" s="150"/>
      <c r="AO1095" s="141"/>
      <c r="AP1095" s="150"/>
      <c r="AQ1095" s="150"/>
      <c r="AR1095" s="150"/>
      <c r="AS1095" s="141"/>
      <c r="AT1095" s="141"/>
      <c r="AU1095" s="141"/>
      <c r="AV1095" s="142"/>
      <c r="AW1095" s="142"/>
      <c r="AX1095" s="141"/>
      <c r="AY1095" s="14"/>
      <c r="AZ1095" s="14"/>
      <c r="BA1095" s="14"/>
      <c r="BB1095" s="6" t="s">
        <v>24</v>
      </c>
      <c r="BC1095" s="19" t="s">
        <v>7515</v>
      </c>
      <c r="BD1095" s="14"/>
    </row>
    <row collapsed="false" customFormat="false" customHeight="false" hidden="false" ht="15" outlineLevel="0" r="1096">
      <c r="B1096" s="6" t="s">
        <v>78</v>
      </c>
      <c r="C1096" s="6" t="e">
        <f aca="false">IF(B1096&lt;&gt;B1095,VLOOKUP(B1096,#REF!!$A$1:$B$21,2)*1000+1,C1095+1)</f>
        <v>#REF!</v>
      </c>
      <c r="D1096" s="6" t="s">
        <v>21</v>
      </c>
      <c r="E1096" s="13" t="s">
        <v>187</v>
      </c>
      <c r="F1096" s="11" t="s">
        <v>188</v>
      </c>
      <c r="G1096" s="15" t="n">
        <v>132</v>
      </c>
      <c r="H1096" s="15" t="n">
        <v>87.21</v>
      </c>
      <c r="I1096" s="15" t="n">
        <v>50.15</v>
      </c>
      <c r="J1096" s="11"/>
      <c r="K1096" s="13" t="s">
        <v>6319</v>
      </c>
      <c r="L1096" s="25" t="n">
        <v>4</v>
      </c>
      <c r="M1096" s="19"/>
      <c r="N1096" s="11"/>
      <c r="O1096" s="11"/>
      <c r="P1096" s="196" t="n">
        <v>58575</v>
      </c>
      <c r="Q1096" s="25" t="n">
        <v>4</v>
      </c>
      <c r="R1096" s="11"/>
      <c r="S1096" s="11"/>
      <c r="T1096" s="11"/>
      <c r="U1096" s="11"/>
      <c r="V1096" s="11"/>
      <c r="W1096" s="11"/>
      <c r="X1096" s="11"/>
      <c r="Y1096" s="11"/>
      <c r="Z1096" s="11"/>
      <c r="AA1096" s="11"/>
      <c r="AB1096" s="6" t="n">
        <v>0</v>
      </c>
      <c r="AC1096" s="13" t="s">
        <v>74</v>
      </c>
      <c r="AD1096" s="6" t="s">
        <v>69</v>
      </c>
      <c r="AE1096" s="11"/>
      <c r="AF1096" s="14"/>
      <c r="AG1096" s="14"/>
      <c r="AH1096" s="14"/>
      <c r="AI1096" s="10" t="n">
        <f aca="false">+G1096-H1096</f>
        <v>44.79</v>
      </c>
      <c r="AJ1096" s="139" t="n">
        <f aca="false">+H1096/G1096</f>
        <v>0.660681818181818</v>
      </c>
      <c r="AK1096" s="140" t="n">
        <f aca="false">IF(AB1096&gt;=1,H1096-I1096,"on going")</f>
        <v>0</v>
      </c>
      <c r="AM1096" s="150"/>
      <c r="AN1096" s="150"/>
      <c r="AO1096" s="141"/>
      <c r="AP1096" s="150"/>
      <c r="AQ1096" s="150"/>
      <c r="AR1096" s="150"/>
      <c r="AS1096" s="141"/>
      <c r="AT1096" s="141"/>
      <c r="AU1096" s="142"/>
      <c r="AV1096" s="141"/>
      <c r="AW1096" s="141"/>
      <c r="AX1096" s="141"/>
      <c r="AY1096" s="14"/>
      <c r="AZ1096" s="14"/>
      <c r="BA1096" s="14"/>
      <c r="BB1096" s="6" t="s">
        <v>24</v>
      </c>
      <c r="BC1096" s="19" t="s">
        <v>186</v>
      </c>
      <c r="BD1096" s="14"/>
    </row>
    <row collapsed="false" customFormat="false" customHeight="false" hidden="false" ht="15" outlineLevel="0" r="1097">
      <c r="B1097" s="6" t="s">
        <v>78</v>
      </c>
      <c r="C1097" s="6" t="e">
        <f aca="false">IF(B1097&lt;&gt;B1096,VLOOKUP(B1097,#REF!!$A$1:$B$21,2)*1000+1,C1096+1)</f>
        <v>#REF!</v>
      </c>
      <c r="D1097" s="6" t="s">
        <v>21</v>
      </c>
      <c r="E1097" s="13" t="s">
        <v>7516</v>
      </c>
      <c r="F1097" s="11" t="s">
        <v>7517</v>
      </c>
      <c r="G1097" s="15" t="n">
        <v>264</v>
      </c>
      <c r="H1097" s="15" t="n">
        <v>167.72</v>
      </c>
      <c r="I1097" s="15" t="n">
        <v>33.55</v>
      </c>
      <c r="J1097" s="11"/>
      <c r="K1097" s="13" t="s">
        <v>6319</v>
      </c>
      <c r="L1097" s="25" t="n">
        <v>11</v>
      </c>
      <c r="M1097" s="19"/>
      <c r="N1097" s="11"/>
      <c r="O1097" s="11"/>
      <c r="P1097" s="11"/>
      <c r="Q1097" s="25" t="n">
        <v>11</v>
      </c>
      <c r="R1097" s="11"/>
      <c r="S1097" s="11"/>
      <c r="T1097" s="11"/>
      <c r="U1097" s="11"/>
      <c r="V1097" s="11"/>
      <c r="W1097" s="11"/>
      <c r="X1097" s="11"/>
      <c r="Y1097" s="11"/>
      <c r="Z1097" s="11"/>
      <c r="AA1097" s="11"/>
      <c r="AB1097" s="6" t="n">
        <v>0</v>
      </c>
      <c r="AC1097" s="13" t="s">
        <v>74</v>
      </c>
      <c r="AD1097" s="6" t="s">
        <v>69</v>
      </c>
      <c r="AE1097" s="11"/>
      <c r="AF1097" s="14"/>
      <c r="AG1097" s="14"/>
      <c r="AH1097" s="14"/>
      <c r="AI1097" s="10" t="n">
        <f aca="false">+G1097-H1097</f>
        <v>96.28</v>
      </c>
      <c r="AJ1097" s="139" t="n">
        <f aca="false">+H1097/G1097</f>
        <v>0.63530303030303</v>
      </c>
      <c r="AK1097" s="140" t="n">
        <f aca="false">IF(AB1097&gt;=1,H1097-I1097,"on going")</f>
        <v>0</v>
      </c>
      <c r="AM1097" s="150"/>
      <c r="AN1097" s="150"/>
      <c r="AO1097" s="141"/>
      <c r="AP1097" s="141"/>
      <c r="AQ1097" s="141"/>
      <c r="AR1097" s="141"/>
      <c r="AS1097" s="141"/>
      <c r="AT1097" s="141"/>
      <c r="AU1097" s="142"/>
      <c r="AV1097" s="141"/>
      <c r="AW1097" s="141"/>
      <c r="AX1097" s="141"/>
      <c r="AY1097" s="14"/>
      <c r="AZ1097" s="14"/>
      <c r="BA1097" s="14"/>
      <c r="BB1097" s="6" t="s">
        <v>24</v>
      </c>
      <c r="BC1097" s="19" t="s">
        <v>7518</v>
      </c>
      <c r="BD1097" s="14"/>
    </row>
    <row collapsed="false" customFormat="false" customHeight="false" hidden="false" ht="15" outlineLevel="0" r="1098">
      <c r="B1098" s="6" t="s">
        <v>19</v>
      </c>
      <c r="C1098" s="6" t="e">
        <f aca="false">IF(B1098&lt;&gt;B1097,VLOOKUP(B1098,#REF!!$A$1:$B$21,2)*1000+1,C1097+1)</f>
        <v>#REF!</v>
      </c>
      <c r="D1098" s="6" t="s">
        <v>21</v>
      </c>
      <c r="E1098" s="13" t="s">
        <v>7519</v>
      </c>
      <c r="F1098" s="11" t="s">
        <v>7520</v>
      </c>
      <c r="G1098" s="15" t="n">
        <v>168</v>
      </c>
      <c r="H1098" s="15" t="n">
        <v>106.73</v>
      </c>
      <c r="I1098" s="15" t="n">
        <v>21.35</v>
      </c>
      <c r="J1098" s="11"/>
      <c r="K1098" s="13" t="s">
        <v>6319</v>
      </c>
      <c r="L1098" s="25" t="n">
        <v>7</v>
      </c>
      <c r="M1098" s="19"/>
      <c r="N1098" s="11"/>
      <c r="O1098" s="11"/>
      <c r="P1098" s="196" t="n">
        <v>24850</v>
      </c>
      <c r="Q1098" s="25" t="n">
        <v>7</v>
      </c>
      <c r="R1098" s="11"/>
      <c r="S1098" s="11"/>
      <c r="T1098" s="11"/>
      <c r="U1098" s="11"/>
      <c r="V1098" s="11"/>
      <c r="W1098" s="11"/>
      <c r="X1098" s="11"/>
      <c r="Y1098" s="11"/>
      <c r="Z1098" s="11"/>
      <c r="AA1098" s="11"/>
      <c r="AB1098" s="6" t="n">
        <v>0</v>
      </c>
      <c r="AC1098" s="13" t="s">
        <v>74</v>
      </c>
      <c r="AD1098" s="6" t="s">
        <v>69</v>
      </c>
      <c r="AE1098" s="11"/>
      <c r="AF1098" s="14"/>
      <c r="AG1098" s="14"/>
      <c r="AH1098" s="14"/>
      <c r="AI1098" s="10" t="n">
        <f aca="false">+G1098-H1098</f>
        <v>61.27</v>
      </c>
      <c r="AJ1098" s="139" t="n">
        <f aca="false">+H1098/G1098</f>
        <v>0.635297619047619</v>
      </c>
      <c r="AK1098" s="140" t="n">
        <f aca="false">IF(AB1098&gt;=1,H1098-I1098,"on going")</f>
        <v>0</v>
      </c>
      <c r="AM1098" s="150"/>
      <c r="AN1098" s="150"/>
      <c r="AO1098" s="141"/>
      <c r="AP1098" s="141"/>
      <c r="AQ1098" s="141"/>
      <c r="AR1098" s="141"/>
      <c r="AS1098" s="141"/>
      <c r="AT1098" s="141"/>
      <c r="AU1098" s="142"/>
      <c r="AV1098" s="141"/>
      <c r="AW1098" s="141"/>
      <c r="AX1098" s="141"/>
      <c r="AY1098" s="14"/>
      <c r="AZ1098" s="14"/>
      <c r="BA1098" s="14"/>
      <c r="BB1098" s="6" t="s">
        <v>24</v>
      </c>
      <c r="BC1098" s="19" t="s">
        <v>7521</v>
      </c>
      <c r="BD1098" s="21"/>
    </row>
    <row collapsed="false" customFormat="false" customHeight="false" hidden="false" ht="15" outlineLevel="0" r="1099">
      <c r="B1099" s="6" t="s">
        <v>33</v>
      </c>
      <c r="C1099" s="6" t="e">
        <f aca="false">IF(B1099&lt;&gt;B1098,VLOOKUP(B1099,#REF!!$A$1:$B$21,2)*1000+1,C1098+1)</f>
        <v>#REF!</v>
      </c>
      <c r="D1099" s="6" t="s">
        <v>21</v>
      </c>
      <c r="E1099" s="13" t="s">
        <v>7522</v>
      </c>
      <c r="F1099" s="11" t="s">
        <v>7523</v>
      </c>
      <c r="G1099" s="15" t="n">
        <v>144</v>
      </c>
      <c r="H1099" s="15" t="n">
        <v>91.48</v>
      </c>
      <c r="I1099" s="15" t="n">
        <v>18.29</v>
      </c>
      <c r="J1099" s="11"/>
      <c r="K1099" s="13" t="s">
        <v>6319</v>
      </c>
      <c r="L1099" s="25" t="n">
        <v>6</v>
      </c>
      <c r="M1099" s="19"/>
      <c r="N1099" s="11"/>
      <c r="O1099" s="11"/>
      <c r="P1099" s="196" t="n">
        <v>21300</v>
      </c>
      <c r="Q1099" s="25" t="n">
        <v>6</v>
      </c>
      <c r="R1099" s="11"/>
      <c r="S1099" s="11"/>
      <c r="T1099" s="11"/>
      <c r="U1099" s="11"/>
      <c r="V1099" s="11"/>
      <c r="W1099" s="11"/>
      <c r="X1099" s="11"/>
      <c r="Y1099" s="11"/>
      <c r="Z1099" s="11"/>
      <c r="AA1099" s="11"/>
      <c r="AB1099" s="6" t="n">
        <v>0</v>
      </c>
      <c r="AC1099" s="13" t="s">
        <v>74</v>
      </c>
      <c r="AD1099" s="6" t="s">
        <v>69</v>
      </c>
      <c r="AE1099" s="11"/>
      <c r="AF1099" s="14"/>
      <c r="AG1099" s="14"/>
      <c r="AH1099" s="14"/>
      <c r="AI1099" s="10" t="n">
        <f aca="false">+G1099-H1099</f>
        <v>52.52</v>
      </c>
      <c r="AJ1099" s="139" t="n">
        <f aca="false">+H1099/G1099</f>
        <v>0.635277777777778</v>
      </c>
      <c r="AK1099" s="140" t="n">
        <f aca="false">IF(AB1099&gt;=1,H1099-I1099,"on going")</f>
        <v>0</v>
      </c>
      <c r="AM1099" s="150"/>
      <c r="AN1099" s="150"/>
      <c r="AO1099" s="141"/>
      <c r="AP1099" s="150"/>
      <c r="AQ1099" s="150"/>
      <c r="AR1099" s="150"/>
      <c r="AS1099" s="141"/>
      <c r="AT1099" s="141"/>
      <c r="AU1099" s="142"/>
      <c r="AV1099" s="142"/>
      <c r="AW1099" s="142"/>
      <c r="AX1099" s="142"/>
      <c r="AY1099" s="14"/>
      <c r="AZ1099" s="14"/>
      <c r="BA1099" s="14"/>
      <c r="BB1099" s="6" t="s">
        <v>24</v>
      </c>
      <c r="BC1099" s="19" t="s">
        <v>7524</v>
      </c>
      <c r="BD1099" s="14"/>
    </row>
    <row collapsed="false" customFormat="false" customHeight="false" hidden="false" ht="15" outlineLevel="0" r="1100">
      <c r="B1100" s="6" t="s">
        <v>48</v>
      </c>
      <c r="C1100" s="6" t="e">
        <f aca="false">IF(B1100&lt;&gt;B1099,VLOOKUP(B1100,#REF!!$A$1:$B$21,2)*1000+1,C1099+1)</f>
        <v>#REF!</v>
      </c>
      <c r="D1100" s="6" t="s">
        <v>21</v>
      </c>
      <c r="E1100" s="13" t="s">
        <v>7525</v>
      </c>
      <c r="F1100" s="11" t="s">
        <v>7526</v>
      </c>
      <c r="G1100" s="15" t="n">
        <v>120</v>
      </c>
      <c r="H1100" s="15" t="n">
        <v>76.24</v>
      </c>
      <c r="I1100" s="15" t="n">
        <v>15.25</v>
      </c>
      <c r="J1100" s="11"/>
      <c r="K1100" s="13" t="s">
        <v>6319</v>
      </c>
      <c r="L1100" s="25" t="n">
        <v>5</v>
      </c>
      <c r="M1100" s="19"/>
      <c r="N1100" s="11"/>
      <c r="O1100" s="11"/>
      <c r="P1100" s="196" t="n">
        <v>17750</v>
      </c>
      <c r="Q1100" s="25" t="n">
        <v>5</v>
      </c>
      <c r="R1100" s="11"/>
      <c r="S1100" s="11"/>
      <c r="T1100" s="11"/>
      <c r="U1100" s="11"/>
      <c r="V1100" s="11"/>
      <c r="W1100" s="11"/>
      <c r="X1100" s="11"/>
      <c r="Y1100" s="11"/>
      <c r="Z1100" s="11"/>
      <c r="AA1100" s="11"/>
      <c r="AB1100" s="6" t="n">
        <v>0</v>
      </c>
      <c r="AC1100" s="13" t="s">
        <v>74</v>
      </c>
      <c r="AD1100" s="6" t="s">
        <v>69</v>
      </c>
      <c r="AE1100" s="11"/>
      <c r="AF1100" s="14"/>
      <c r="AG1100" s="14"/>
      <c r="AH1100" s="14"/>
      <c r="AI1100" s="10" t="n">
        <f aca="false">+G1100-H1100</f>
        <v>43.76</v>
      </c>
      <c r="AJ1100" s="139" t="n">
        <f aca="false">+H1100/G1100</f>
        <v>0.635333333333333</v>
      </c>
      <c r="AK1100" s="140" t="n">
        <f aca="false">IF(AB1100&gt;=1,H1100-I1100,"on going")</f>
        <v>0</v>
      </c>
      <c r="AM1100" s="150"/>
      <c r="AN1100" s="150"/>
      <c r="AO1100" s="141"/>
      <c r="AP1100" s="150"/>
      <c r="AQ1100" s="150"/>
      <c r="AR1100" s="150"/>
      <c r="AS1100" s="141"/>
      <c r="AT1100" s="141"/>
      <c r="AU1100" s="142"/>
      <c r="AV1100" s="141"/>
      <c r="AW1100" s="141"/>
      <c r="AX1100" s="142"/>
      <c r="AY1100" s="11"/>
      <c r="AZ1100" s="14"/>
      <c r="BA1100" s="11"/>
      <c r="BB1100" s="6" t="s">
        <v>24</v>
      </c>
      <c r="BC1100" s="19" t="s">
        <v>7527</v>
      </c>
      <c r="BD1100" s="14"/>
    </row>
    <row collapsed="false" customFormat="false" customHeight="false" hidden="false" ht="15" outlineLevel="0" r="1101">
      <c r="B1101" s="6" t="s">
        <v>140</v>
      </c>
      <c r="C1101" s="6" t="e">
        <f aca="false">IF(B1101&lt;&gt;B1100,VLOOKUP(B1101,#REF!!$A$1:$B$21,2)*1000+1,C1100+1)</f>
        <v>#REF!</v>
      </c>
      <c r="D1101" s="6" t="s">
        <v>21</v>
      </c>
      <c r="E1101" s="13" t="s">
        <v>177</v>
      </c>
      <c r="F1101" s="11" t="s">
        <v>178</v>
      </c>
      <c r="G1101" s="15" t="n">
        <v>120</v>
      </c>
      <c r="H1101" s="15" t="n">
        <v>76.24</v>
      </c>
      <c r="I1101" s="15" t="n">
        <v>58.12</v>
      </c>
      <c r="J1101" s="11"/>
      <c r="K1101" s="13" t="s">
        <v>6319</v>
      </c>
      <c r="L1101" s="25" t="n">
        <v>5</v>
      </c>
      <c r="M1101" s="19"/>
      <c r="N1101" s="11"/>
      <c r="O1101" s="11"/>
      <c r="P1101" s="196" t="n">
        <v>17750</v>
      </c>
      <c r="Q1101" s="25" t="n">
        <v>5</v>
      </c>
      <c r="R1101" s="11"/>
      <c r="S1101" s="11"/>
      <c r="T1101" s="11"/>
      <c r="U1101" s="11"/>
      <c r="V1101" s="11"/>
      <c r="W1101" s="11"/>
      <c r="X1101" s="11"/>
      <c r="Y1101" s="11"/>
      <c r="Z1101" s="11"/>
      <c r="AA1101" s="11"/>
      <c r="AB1101" s="6" t="n">
        <v>0</v>
      </c>
      <c r="AC1101" s="13" t="s">
        <v>74</v>
      </c>
      <c r="AD1101" s="6" t="s">
        <v>69</v>
      </c>
      <c r="AE1101" s="11"/>
      <c r="AF1101" s="14"/>
      <c r="AG1101" s="14"/>
      <c r="AH1101" s="14"/>
      <c r="AI1101" s="10" t="n">
        <f aca="false">+G1101-H1101</f>
        <v>43.76</v>
      </c>
      <c r="AJ1101" s="139" t="n">
        <f aca="false">+H1101/G1101</f>
        <v>0.635333333333333</v>
      </c>
      <c r="AK1101" s="140" t="n">
        <f aca="false">IF(AB1101&gt;=1,H1101-I1101,"on going")</f>
        <v>0</v>
      </c>
      <c r="AM1101" s="150"/>
      <c r="AN1101" s="150"/>
      <c r="AO1101" s="141"/>
      <c r="AP1101" s="150"/>
      <c r="AQ1101" s="150"/>
      <c r="AR1101" s="150"/>
      <c r="AS1101" s="141"/>
      <c r="AT1101" s="141"/>
      <c r="AU1101" s="141"/>
      <c r="AV1101" s="141"/>
      <c r="AW1101" s="141"/>
      <c r="AX1101" s="142"/>
      <c r="AY1101" s="14"/>
      <c r="AZ1101" s="14"/>
      <c r="BA1101" s="14"/>
      <c r="BB1101" s="6" t="s">
        <v>24</v>
      </c>
      <c r="BC1101" s="19" t="s">
        <v>176</v>
      </c>
      <c r="BD1101" s="14"/>
    </row>
    <row collapsed="false" customFormat="false" customHeight="false" hidden="false" ht="15" outlineLevel="0" r="1102">
      <c r="B1102" s="6" t="s">
        <v>70</v>
      </c>
      <c r="C1102" s="6" t="e">
        <f aca="false">IF(B1102&lt;&gt;B1101,VLOOKUP(B1102,#REF!!$A$1:$B$21,2)*1000+1,C1101+1)</f>
        <v>#REF!</v>
      </c>
      <c r="D1102" s="6" t="s">
        <v>21</v>
      </c>
      <c r="E1102" s="13" t="s">
        <v>72</v>
      </c>
      <c r="F1102" s="11" t="s">
        <v>73</v>
      </c>
      <c r="G1102" s="15" t="n">
        <v>24</v>
      </c>
      <c r="H1102" s="15" t="n">
        <v>15.25</v>
      </c>
      <c r="I1102" s="15" t="n">
        <v>11.63</v>
      </c>
      <c r="J1102" s="11"/>
      <c r="K1102" s="13" t="s">
        <v>6319</v>
      </c>
      <c r="L1102" s="25" t="n">
        <v>1</v>
      </c>
      <c r="M1102" s="19"/>
      <c r="N1102" s="11"/>
      <c r="O1102" s="11"/>
      <c r="P1102" s="196" t="n">
        <v>3550</v>
      </c>
      <c r="Q1102" s="25" t="n">
        <v>1</v>
      </c>
      <c r="R1102" s="11"/>
      <c r="S1102" s="11"/>
      <c r="T1102" s="11"/>
      <c r="U1102" s="11"/>
      <c r="V1102" s="11"/>
      <c r="W1102" s="11"/>
      <c r="X1102" s="11"/>
      <c r="Y1102" s="11"/>
      <c r="Z1102" s="11"/>
      <c r="AA1102" s="11"/>
      <c r="AB1102" s="6" t="n">
        <v>0</v>
      </c>
      <c r="AC1102" s="13" t="s">
        <v>74</v>
      </c>
      <c r="AD1102" s="6" t="s">
        <v>69</v>
      </c>
      <c r="AE1102" s="11"/>
      <c r="AF1102" s="14"/>
      <c r="AG1102" s="14"/>
      <c r="AH1102" s="14"/>
      <c r="AI1102" s="10" t="n">
        <f aca="false">+G1102-H1102</f>
        <v>8.75</v>
      </c>
      <c r="AJ1102" s="139" t="n">
        <f aca="false">+H1102/G1102</f>
        <v>0.635416666666667</v>
      </c>
      <c r="AK1102" s="140" t="n">
        <f aca="false">IF(AB1102&gt;=1,H1102-I1102,"on going")</f>
        <v>0</v>
      </c>
      <c r="AM1102" s="150"/>
      <c r="AN1102" s="150"/>
      <c r="AO1102" s="141"/>
      <c r="AP1102" s="141"/>
      <c r="AQ1102" s="141"/>
      <c r="AR1102" s="141"/>
      <c r="AS1102" s="142"/>
      <c r="AT1102" s="142"/>
      <c r="AU1102" s="141"/>
      <c r="AV1102" s="150"/>
      <c r="AW1102" s="150"/>
      <c r="AX1102" s="142"/>
      <c r="AY1102" s="14"/>
      <c r="AZ1102" s="14"/>
      <c r="BA1102" s="14"/>
      <c r="BB1102" s="6" t="s">
        <v>24</v>
      </c>
      <c r="BC1102" s="20" t="s">
        <v>71</v>
      </c>
      <c r="BD1102" s="14"/>
    </row>
    <row collapsed="false" customFormat="false" customHeight="false" hidden="false" ht="15" outlineLevel="0" r="1103">
      <c r="B1103" s="6" t="s">
        <v>85</v>
      </c>
      <c r="C1103" s="6" t="e">
        <f aca="false">IF(B1103&lt;&gt;B1102,VLOOKUP(B1103,#REF!!$A$1:$B$21,2)*1000+1,C1102+1)</f>
        <v>#REF!</v>
      </c>
      <c r="D1103" s="6" t="s">
        <v>21</v>
      </c>
      <c r="E1103" s="13" t="s">
        <v>7528</v>
      </c>
      <c r="F1103" s="11" t="s">
        <v>7529</v>
      </c>
      <c r="G1103" s="15" t="n">
        <v>120</v>
      </c>
      <c r="H1103" s="15" t="n">
        <v>76.24</v>
      </c>
      <c r="I1103" s="15" t="n">
        <v>15.25</v>
      </c>
      <c r="J1103" s="11"/>
      <c r="K1103" s="13" t="s">
        <v>6319</v>
      </c>
      <c r="L1103" s="25" t="n">
        <v>5</v>
      </c>
      <c r="M1103" s="19"/>
      <c r="N1103" s="11"/>
      <c r="O1103" s="11"/>
      <c r="P1103" s="196" t="n">
        <v>17750</v>
      </c>
      <c r="Q1103" s="25" t="n">
        <v>5</v>
      </c>
      <c r="R1103" s="11"/>
      <c r="S1103" s="11"/>
      <c r="T1103" s="11"/>
      <c r="U1103" s="11"/>
      <c r="V1103" s="11"/>
      <c r="W1103" s="11"/>
      <c r="X1103" s="11"/>
      <c r="Y1103" s="11"/>
      <c r="Z1103" s="11"/>
      <c r="AA1103" s="11"/>
      <c r="AB1103" s="6" t="n">
        <v>0</v>
      </c>
      <c r="AC1103" s="13" t="s">
        <v>74</v>
      </c>
      <c r="AD1103" s="6" t="s">
        <v>69</v>
      </c>
      <c r="AE1103" s="11"/>
      <c r="AF1103" s="14"/>
      <c r="AG1103" s="14"/>
      <c r="AH1103" s="14"/>
      <c r="AI1103" s="10" t="n">
        <f aca="false">+G1103-H1103</f>
        <v>43.76</v>
      </c>
      <c r="AJ1103" s="139" t="n">
        <f aca="false">+H1103/G1103</f>
        <v>0.635333333333333</v>
      </c>
      <c r="AK1103" s="140" t="n">
        <f aca="false">IF(AB1103&gt;=1,H1103-I1103,"on going")</f>
        <v>0</v>
      </c>
      <c r="AM1103" s="150"/>
      <c r="AN1103" s="150"/>
      <c r="AO1103" s="141"/>
      <c r="AP1103" s="141"/>
      <c r="AQ1103" s="141"/>
      <c r="AR1103" s="142"/>
      <c r="AS1103" s="141"/>
      <c r="AT1103" s="141"/>
      <c r="AU1103" s="142"/>
      <c r="AV1103" s="150"/>
      <c r="AW1103" s="150"/>
      <c r="AX1103" s="142"/>
      <c r="AY1103" s="11"/>
      <c r="AZ1103" s="14"/>
      <c r="BA1103" s="11"/>
      <c r="BB1103" s="6" t="s">
        <v>24</v>
      </c>
      <c r="BC1103" s="19" t="s">
        <v>7530</v>
      </c>
      <c r="BD1103" s="14"/>
    </row>
    <row collapsed="false" customFormat="false" customHeight="false" hidden="false" ht="15" outlineLevel="0" r="1104">
      <c r="B1104" s="6" t="s">
        <v>51</v>
      </c>
      <c r="C1104" s="6" t="e">
        <f aca="false">IF(B1104&lt;&gt;B1103,VLOOKUP(B1104,#REF!!$A$1:$B$21,2)*1000+1,C1103+1)</f>
        <v>#REF!</v>
      </c>
      <c r="D1104" s="6" t="s">
        <v>21</v>
      </c>
      <c r="E1104" s="13" t="s">
        <v>220</v>
      </c>
      <c r="F1104" s="11" t="s">
        <v>221</v>
      </c>
      <c r="G1104" s="15" t="n">
        <v>330</v>
      </c>
      <c r="H1104" s="15" t="n">
        <v>218.03</v>
      </c>
      <c r="I1104" s="15" t="n">
        <v>76.32</v>
      </c>
      <c r="J1104" s="11"/>
      <c r="K1104" s="13" t="s">
        <v>6319</v>
      </c>
      <c r="L1104" s="25" t="n">
        <v>10</v>
      </c>
      <c r="M1104" s="19"/>
      <c r="N1104" s="11"/>
      <c r="O1104" s="11"/>
      <c r="P1104" s="196" t="n">
        <v>102063</v>
      </c>
      <c r="Q1104" s="25" t="n">
        <v>10</v>
      </c>
      <c r="R1104" s="11"/>
      <c r="S1104" s="11"/>
      <c r="T1104" s="11"/>
      <c r="U1104" s="11"/>
      <c r="V1104" s="11"/>
      <c r="W1104" s="11"/>
      <c r="X1104" s="11"/>
      <c r="Y1104" s="11"/>
      <c r="Z1104" s="11"/>
      <c r="AA1104" s="11"/>
      <c r="AB1104" s="6" t="n">
        <v>0</v>
      </c>
      <c r="AC1104" s="13" t="s">
        <v>74</v>
      </c>
      <c r="AD1104" s="6" t="s">
        <v>69</v>
      </c>
      <c r="AE1104" s="11"/>
      <c r="AF1104" s="14"/>
      <c r="AG1104" s="14"/>
      <c r="AH1104" s="14"/>
      <c r="AI1104" s="10" t="n">
        <f aca="false">+G1104-H1104</f>
        <v>111.97</v>
      </c>
      <c r="AJ1104" s="139" t="n">
        <f aca="false">+H1104/G1104</f>
        <v>0.66069696969697</v>
      </c>
      <c r="AK1104" s="140" t="n">
        <f aca="false">IF(AB1104&gt;=1,H1104-I1104,"on going")</f>
        <v>0</v>
      </c>
      <c r="AM1104" s="150"/>
      <c r="AN1104" s="150"/>
      <c r="AO1104" s="141"/>
      <c r="AP1104" s="150"/>
      <c r="AQ1104" s="150"/>
      <c r="AR1104" s="150"/>
      <c r="AS1104" s="142"/>
      <c r="AT1104" s="142"/>
      <c r="AU1104" s="142"/>
      <c r="AV1104" s="142"/>
      <c r="AW1104" s="142"/>
      <c r="AX1104" s="141"/>
      <c r="AY1104" s="14"/>
      <c r="AZ1104" s="14"/>
      <c r="BA1104" s="14"/>
      <c r="BB1104" s="6" t="s">
        <v>24</v>
      </c>
      <c r="BC1104" s="19" t="s">
        <v>219</v>
      </c>
      <c r="BD1104" s="14"/>
    </row>
    <row collapsed="false" customFormat="false" customHeight="false" hidden="false" ht="15" outlineLevel="0" r="1105">
      <c r="B1105" s="6" t="s">
        <v>51</v>
      </c>
      <c r="C1105" s="6" t="e">
        <f aca="false">IF(B1105&lt;&gt;B1104,VLOOKUP(B1105,#REF!!$A$1:$B$21,2)*1000+1,C1104+1)</f>
        <v>#REF!</v>
      </c>
      <c r="D1105" s="6" t="s">
        <v>21</v>
      </c>
      <c r="E1105" s="13" t="s">
        <v>161</v>
      </c>
      <c r="F1105" s="11" t="s">
        <v>162</v>
      </c>
      <c r="G1105" s="15" t="n">
        <v>360</v>
      </c>
      <c r="H1105" s="15" t="n">
        <v>228.71</v>
      </c>
      <c r="I1105" s="15" t="n">
        <v>57.18</v>
      </c>
      <c r="J1105" s="11"/>
      <c r="K1105" s="13" t="s">
        <v>6319</v>
      </c>
      <c r="L1105" s="25" t="n">
        <v>15</v>
      </c>
      <c r="M1105" s="19"/>
      <c r="N1105" s="11"/>
      <c r="O1105" s="11"/>
      <c r="P1105" s="196" t="n">
        <v>19081</v>
      </c>
      <c r="Q1105" s="25" t="n">
        <v>15</v>
      </c>
      <c r="R1105" s="11"/>
      <c r="S1105" s="11"/>
      <c r="T1105" s="11"/>
      <c r="U1105" s="11"/>
      <c r="V1105" s="11"/>
      <c r="W1105" s="11"/>
      <c r="X1105" s="11"/>
      <c r="Y1105" s="11"/>
      <c r="Z1105" s="11"/>
      <c r="AA1105" s="11"/>
      <c r="AB1105" s="6" t="n">
        <v>0</v>
      </c>
      <c r="AC1105" s="13" t="s">
        <v>74</v>
      </c>
      <c r="AD1105" s="6" t="s">
        <v>69</v>
      </c>
      <c r="AE1105" s="11"/>
      <c r="AF1105" s="14"/>
      <c r="AG1105" s="14"/>
      <c r="AH1105" s="14"/>
      <c r="AI1105" s="10" t="n">
        <f aca="false">+G1105-H1105</f>
        <v>131.29</v>
      </c>
      <c r="AJ1105" s="139" t="n">
        <f aca="false">+H1105/G1105</f>
        <v>0.635305555555556</v>
      </c>
      <c r="AK1105" s="140" t="n">
        <f aca="false">IF(AB1105&gt;=1,H1105-I1105,"on going")</f>
        <v>0</v>
      </c>
      <c r="AM1105" s="150"/>
      <c r="AN1105" s="150"/>
      <c r="AO1105" s="141"/>
      <c r="AP1105" s="150"/>
      <c r="AQ1105" s="150"/>
      <c r="AR1105" s="150"/>
      <c r="AS1105" s="142"/>
      <c r="AT1105" s="142"/>
      <c r="AU1105" s="142"/>
      <c r="AV1105" s="142"/>
      <c r="AW1105" s="142"/>
      <c r="AX1105" s="141"/>
      <c r="AY1105" s="14"/>
      <c r="AZ1105" s="14"/>
      <c r="BA1105" s="14"/>
      <c r="BB1105" s="6" t="s">
        <v>24</v>
      </c>
      <c r="BC1105" s="19" t="s">
        <v>160</v>
      </c>
      <c r="BD1105" s="14"/>
    </row>
    <row collapsed="false" customFormat="false" customHeight="false" hidden="false" ht="15" outlineLevel="0" r="1106">
      <c r="B1106" s="6" t="s">
        <v>93</v>
      </c>
      <c r="C1106" s="6" t="e">
        <f aca="false">IF(B1106&lt;&gt;B1105,VLOOKUP(B1106,#REF!!$A$1:$B$21,2)*1000+1,C1105+1)</f>
        <v>#REF!</v>
      </c>
      <c r="D1106" s="6" t="s">
        <v>21</v>
      </c>
      <c r="E1106" s="13" t="s">
        <v>95</v>
      </c>
      <c r="F1106" s="11" t="s">
        <v>96</v>
      </c>
      <c r="G1106" s="15" t="n">
        <v>33</v>
      </c>
      <c r="H1106" s="15" t="n">
        <v>21.8</v>
      </c>
      <c r="I1106" s="15" t="n">
        <v>16.62</v>
      </c>
      <c r="J1106" s="11"/>
      <c r="K1106" s="13" t="s">
        <v>6319</v>
      </c>
      <c r="L1106" s="25" t="n">
        <v>1</v>
      </c>
      <c r="M1106" s="19"/>
      <c r="N1106" s="11"/>
      <c r="O1106" s="11"/>
      <c r="P1106" s="11"/>
      <c r="Q1106" s="25" t="n">
        <v>1</v>
      </c>
      <c r="R1106" s="11"/>
      <c r="S1106" s="11"/>
      <c r="T1106" s="11"/>
      <c r="U1106" s="11"/>
      <c r="V1106" s="11"/>
      <c r="W1106" s="11"/>
      <c r="X1106" s="11"/>
      <c r="Y1106" s="11"/>
      <c r="Z1106" s="11"/>
      <c r="AA1106" s="11"/>
      <c r="AB1106" s="6" t="n">
        <v>0</v>
      </c>
      <c r="AC1106" s="13" t="s">
        <v>74</v>
      </c>
      <c r="AD1106" s="6" t="s">
        <v>69</v>
      </c>
      <c r="AE1106" s="11"/>
      <c r="AF1106" s="14"/>
      <c r="AG1106" s="14"/>
      <c r="AH1106" s="14"/>
      <c r="AI1106" s="10" t="n">
        <f aca="false">+G1106-H1106</f>
        <v>11.2</v>
      </c>
      <c r="AJ1106" s="139" t="n">
        <f aca="false">+H1106/G1106</f>
        <v>0.660606060606061</v>
      </c>
      <c r="AK1106" s="140" t="n">
        <f aca="false">IF(AB1106&gt;=1,H1106-I1106,"on going")</f>
        <v>0</v>
      </c>
      <c r="AM1106" s="150"/>
      <c r="AN1106" s="150"/>
      <c r="AO1106" s="141"/>
      <c r="AP1106" s="142"/>
      <c r="AQ1106" s="141"/>
      <c r="AR1106" s="142"/>
      <c r="AS1106" s="142"/>
      <c r="AT1106" s="142"/>
      <c r="AU1106" s="141"/>
      <c r="AV1106" s="141"/>
      <c r="AW1106" s="141"/>
      <c r="AX1106" s="142"/>
      <c r="AY1106" s="14"/>
      <c r="AZ1106" s="14"/>
      <c r="BA1106" s="14"/>
      <c r="BB1106" s="6" t="s">
        <v>24</v>
      </c>
      <c r="BC1106" s="19" t="s">
        <v>94</v>
      </c>
      <c r="BD1106" s="14"/>
    </row>
    <row collapsed="false" customFormat="false" customHeight="false" hidden="false" ht="15" outlineLevel="0" r="1107">
      <c r="B1107" s="6" t="s">
        <v>93</v>
      </c>
      <c r="C1107" s="6" t="e">
        <f aca="false">IF(B1107&lt;&gt;B1106,VLOOKUP(B1107,#REF!!$A$1:$B$21,2)*1000+1,C1106+1)</f>
        <v>#REF!</v>
      </c>
      <c r="D1107" s="6" t="s">
        <v>21</v>
      </c>
      <c r="E1107" s="13" t="s">
        <v>165</v>
      </c>
      <c r="F1107" s="11" t="s">
        <v>166</v>
      </c>
      <c r="G1107" s="15" t="n">
        <v>96</v>
      </c>
      <c r="H1107" s="15" t="n">
        <v>60.99</v>
      </c>
      <c r="I1107" s="15" t="n">
        <v>46.5</v>
      </c>
      <c r="J1107" s="11"/>
      <c r="K1107" s="13" t="s">
        <v>6319</v>
      </c>
      <c r="L1107" s="25" t="n">
        <v>4</v>
      </c>
      <c r="M1107" s="19"/>
      <c r="N1107" s="11"/>
      <c r="O1107" s="11"/>
      <c r="P1107" s="196" t="n">
        <v>79431</v>
      </c>
      <c r="Q1107" s="25" t="n">
        <v>4</v>
      </c>
      <c r="R1107" s="11"/>
      <c r="S1107" s="11"/>
      <c r="T1107" s="11"/>
      <c r="U1107" s="11"/>
      <c r="V1107" s="11"/>
      <c r="W1107" s="11"/>
      <c r="X1107" s="11"/>
      <c r="Y1107" s="11"/>
      <c r="Z1107" s="11"/>
      <c r="AA1107" s="11"/>
      <c r="AB1107" s="6" t="n">
        <v>0</v>
      </c>
      <c r="AC1107" s="13" t="s">
        <v>74</v>
      </c>
      <c r="AD1107" s="6" t="s">
        <v>69</v>
      </c>
      <c r="AE1107" s="11"/>
      <c r="AF1107" s="14"/>
      <c r="AG1107" s="14"/>
      <c r="AH1107" s="14"/>
      <c r="AI1107" s="10" t="n">
        <f aca="false">+G1107-H1107</f>
        <v>35.01</v>
      </c>
      <c r="AJ1107" s="139" t="n">
        <f aca="false">+H1107/G1107</f>
        <v>0.6353125</v>
      </c>
      <c r="AK1107" s="140" t="n">
        <f aca="false">IF(AB1107&gt;=1,H1107-I1107,"on going")</f>
        <v>0</v>
      </c>
      <c r="AM1107" s="150"/>
      <c r="AN1107" s="150"/>
      <c r="AO1107" s="141"/>
      <c r="AP1107" s="142"/>
      <c r="AQ1107" s="141"/>
      <c r="AR1107" s="142"/>
      <c r="AS1107" s="142"/>
      <c r="AT1107" s="142"/>
      <c r="AU1107" s="141"/>
      <c r="AV1107" s="141"/>
      <c r="AW1107" s="141"/>
      <c r="AX1107" s="142"/>
      <c r="AY1107" s="14"/>
      <c r="AZ1107" s="14"/>
      <c r="BA1107" s="14"/>
      <c r="BB1107" s="6" t="s">
        <v>24</v>
      </c>
      <c r="BC1107" s="19" t="s">
        <v>164</v>
      </c>
      <c r="BD1107" s="14"/>
    </row>
    <row collapsed="false" customFormat="false" customHeight="false" hidden="false" ht="15" outlineLevel="0" r="1108">
      <c r="B1108" s="6" t="s">
        <v>124</v>
      </c>
      <c r="C1108" s="6" t="e">
        <f aca="false">IF(B1108&lt;&gt;B1107,VLOOKUP(B1108,#REF!!$A$1:$B$21,2)*1000+1,C1107+1)</f>
        <v>#REF!</v>
      </c>
      <c r="D1108" s="6" t="s">
        <v>21</v>
      </c>
      <c r="E1108" s="13" t="s">
        <v>217</v>
      </c>
      <c r="F1108" s="11" t="s">
        <v>218</v>
      </c>
      <c r="G1108" s="15" t="n">
        <v>297</v>
      </c>
      <c r="H1108" s="15" t="n">
        <v>196.22</v>
      </c>
      <c r="I1108" s="15" t="n">
        <v>39.24</v>
      </c>
      <c r="J1108" s="11"/>
      <c r="K1108" s="13" t="s">
        <v>6319</v>
      </c>
      <c r="L1108" s="25" t="n">
        <v>9</v>
      </c>
      <c r="M1108" s="19"/>
      <c r="N1108" s="11"/>
      <c r="O1108" s="11"/>
      <c r="P1108" s="11"/>
      <c r="Q1108" s="25" t="n">
        <v>9</v>
      </c>
      <c r="R1108" s="11"/>
      <c r="S1108" s="11"/>
      <c r="T1108" s="11"/>
      <c r="U1108" s="11"/>
      <c r="V1108" s="11"/>
      <c r="W1108" s="11"/>
      <c r="X1108" s="11"/>
      <c r="Y1108" s="11"/>
      <c r="Z1108" s="11"/>
      <c r="AA1108" s="11"/>
      <c r="AB1108" s="6" t="n">
        <v>0</v>
      </c>
      <c r="AC1108" s="13" t="s">
        <v>74</v>
      </c>
      <c r="AD1108" s="6" t="s">
        <v>69</v>
      </c>
      <c r="AE1108" s="11"/>
      <c r="AF1108" s="14"/>
      <c r="AG1108" s="14"/>
      <c r="AH1108" s="14"/>
      <c r="AI1108" s="10" t="n">
        <f aca="false">+G1108-H1108</f>
        <v>100.78</v>
      </c>
      <c r="AJ1108" s="139" t="n">
        <f aca="false">+H1108/G1108</f>
        <v>0.660673400673401</v>
      </c>
      <c r="AK1108" s="140" t="n">
        <f aca="false">IF(AB1108&gt;=1,H1108-I1108,"on going")</f>
        <v>0</v>
      </c>
      <c r="AM1108" s="150"/>
      <c r="AN1108" s="150"/>
      <c r="AO1108" s="141"/>
      <c r="AP1108" s="142"/>
      <c r="AQ1108" s="141"/>
      <c r="AR1108" s="141"/>
      <c r="AS1108" s="142"/>
      <c r="AT1108" s="142"/>
      <c r="AU1108" s="141"/>
      <c r="AV1108" s="142"/>
      <c r="AW1108" s="142"/>
      <c r="AX1108" s="156"/>
      <c r="AY1108" s="14"/>
      <c r="AZ1108" s="14"/>
      <c r="BA1108" s="14"/>
      <c r="BB1108" s="6" t="s">
        <v>24</v>
      </c>
      <c r="BC1108" s="19" t="s">
        <v>216</v>
      </c>
      <c r="BD1108" s="14"/>
    </row>
    <row collapsed="false" customFormat="false" customHeight="false" hidden="false" ht="15" outlineLevel="0" r="1109">
      <c r="B1109" s="6" t="s">
        <v>124</v>
      </c>
      <c r="C1109" s="6" t="e">
        <f aca="false">IF(B1109&lt;&gt;B1108,VLOOKUP(B1109,#REF!!$A$1:$B$21,2)*1000+1,C1108+1)</f>
        <v>#REF!</v>
      </c>
      <c r="D1109" s="6" t="s">
        <v>21</v>
      </c>
      <c r="E1109" s="13" t="s">
        <v>150</v>
      </c>
      <c r="F1109" s="11" t="s">
        <v>151</v>
      </c>
      <c r="G1109" s="15" t="n">
        <v>240</v>
      </c>
      <c r="H1109" s="15" t="n">
        <v>152.48</v>
      </c>
      <c r="I1109" s="15" t="n">
        <v>53.37</v>
      </c>
      <c r="J1109" s="11"/>
      <c r="K1109" s="13" t="s">
        <v>6319</v>
      </c>
      <c r="L1109" s="25" t="n">
        <v>10</v>
      </c>
      <c r="M1109" s="19"/>
      <c r="N1109" s="11"/>
      <c r="O1109" s="11"/>
      <c r="P1109" s="196" t="n">
        <v>66119</v>
      </c>
      <c r="Q1109" s="25" t="n">
        <v>10</v>
      </c>
      <c r="R1109" s="11"/>
      <c r="S1109" s="11"/>
      <c r="T1109" s="11"/>
      <c r="U1109" s="11"/>
      <c r="V1109" s="11"/>
      <c r="W1109" s="11"/>
      <c r="X1109" s="11"/>
      <c r="Y1109" s="11"/>
      <c r="Z1109" s="11"/>
      <c r="AA1109" s="11"/>
      <c r="AB1109" s="6" t="n">
        <v>0</v>
      </c>
      <c r="AC1109" s="13" t="s">
        <v>74</v>
      </c>
      <c r="AD1109" s="6" t="s">
        <v>69</v>
      </c>
      <c r="AE1109" s="11"/>
      <c r="AF1109" s="14"/>
      <c r="AG1109" s="14"/>
      <c r="AH1109" s="14"/>
      <c r="AI1109" s="10" t="n">
        <f aca="false">+G1109-H1109</f>
        <v>87.52</v>
      </c>
      <c r="AJ1109" s="139" t="n">
        <f aca="false">+H1109/G1109</f>
        <v>0.635333333333333</v>
      </c>
      <c r="AK1109" s="140" t="n">
        <f aca="false">IF(AB1109&gt;=1,H1109-I1109,"on going")</f>
        <v>0</v>
      </c>
      <c r="AM1109" s="150"/>
      <c r="AN1109" s="150"/>
      <c r="AO1109" s="141"/>
      <c r="AP1109" s="142"/>
      <c r="AQ1109" s="141"/>
      <c r="AR1109" s="141"/>
      <c r="AS1109" s="142"/>
      <c r="AT1109" s="142"/>
      <c r="AU1109" s="141"/>
      <c r="AV1109" s="142"/>
      <c r="AW1109" s="142"/>
      <c r="AX1109" s="141"/>
      <c r="AY1109" s="14"/>
      <c r="AZ1109" s="14"/>
      <c r="BA1109" s="14"/>
      <c r="BB1109" s="6" t="s">
        <v>24</v>
      </c>
      <c r="BC1109" s="19" t="s">
        <v>149</v>
      </c>
      <c r="BD1109" s="14"/>
    </row>
    <row collapsed="false" customFormat="false" customHeight="false" hidden="false" ht="15" outlineLevel="0" r="1110">
      <c r="B1110" s="6" t="s">
        <v>82</v>
      </c>
      <c r="C1110" s="6" t="e">
        <f aca="false">IF(B1110&lt;&gt;B1109,VLOOKUP(B1110,#REF!!$A$1:$B$21,2)*1000+1,C1109+1)</f>
        <v>#REF!</v>
      </c>
      <c r="D1110" s="6" t="s">
        <v>21</v>
      </c>
      <c r="E1110" s="13" t="s">
        <v>208</v>
      </c>
      <c r="F1110" s="11" t="s">
        <v>209</v>
      </c>
      <c r="G1110" s="15" t="n">
        <v>231</v>
      </c>
      <c r="H1110" s="15" t="n">
        <v>152.62</v>
      </c>
      <c r="I1110" s="15" t="n">
        <v>30.52</v>
      </c>
      <c r="J1110" s="11"/>
      <c r="K1110" s="13" t="s">
        <v>6319</v>
      </c>
      <c r="L1110" s="25" t="n">
        <v>7</v>
      </c>
      <c r="M1110" s="19"/>
      <c r="N1110" s="11"/>
      <c r="O1110" s="11"/>
      <c r="P1110" s="11"/>
      <c r="Q1110" s="25" t="n">
        <v>7</v>
      </c>
      <c r="R1110" s="11"/>
      <c r="S1110" s="11"/>
      <c r="T1110" s="11"/>
      <c r="U1110" s="11"/>
      <c r="V1110" s="11"/>
      <c r="W1110" s="11"/>
      <c r="X1110" s="11"/>
      <c r="Y1110" s="11"/>
      <c r="Z1110" s="11"/>
      <c r="AA1110" s="11"/>
      <c r="AB1110" s="6" t="n">
        <v>0</v>
      </c>
      <c r="AC1110" s="13" t="s">
        <v>74</v>
      </c>
      <c r="AD1110" s="6" t="s">
        <v>69</v>
      </c>
      <c r="AE1110" s="11"/>
      <c r="AF1110" s="14"/>
      <c r="AG1110" s="14"/>
      <c r="AH1110" s="14"/>
      <c r="AI1110" s="10" t="n">
        <f aca="false">+G1110-H1110</f>
        <v>78.38</v>
      </c>
      <c r="AJ1110" s="139" t="n">
        <f aca="false">+H1110/G1110</f>
        <v>0.660692640692641</v>
      </c>
      <c r="AK1110" s="140" t="n">
        <f aca="false">IF(AB1110&gt;=1,H1110-I1110,"on going")</f>
        <v>0</v>
      </c>
      <c r="AM1110" s="150"/>
      <c r="AN1110" s="150"/>
      <c r="AO1110" s="141"/>
      <c r="AP1110" s="142"/>
      <c r="AQ1110" s="141"/>
      <c r="AR1110" s="141"/>
      <c r="AS1110" s="150"/>
      <c r="AT1110" s="150"/>
      <c r="AU1110" s="141"/>
      <c r="AV1110" s="150"/>
      <c r="AW1110" s="150"/>
      <c r="AX1110" s="150"/>
      <c r="AY1110" s="14"/>
      <c r="AZ1110" s="11"/>
      <c r="BA1110" s="14"/>
      <c r="BB1110" s="6" t="s">
        <v>24</v>
      </c>
      <c r="BC1110" s="19" t="s">
        <v>207</v>
      </c>
      <c r="BD1110" s="11"/>
    </row>
    <row collapsed="false" customFormat="false" customHeight="false" hidden="false" ht="15" outlineLevel="0" r="1111">
      <c r="B1111" s="6" t="s">
        <v>82</v>
      </c>
      <c r="C1111" s="6" t="e">
        <f aca="false">IF(B1111&lt;&gt;B1110,VLOOKUP(B1111,#REF!!$A$1:$B$21,2)*1000+1,C1110+1)</f>
        <v>#REF!</v>
      </c>
      <c r="D1111" s="6" t="s">
        <v>21</v>
      </c>
      <c r="E1111" s="13" t="s">
        <v>7531</v>
      </c>
      <c r="F1111" s="11" t="s">
        <v>7532</v>
      </c>
      <c r="G1111" s="15" t="n">
        <v>216</v>
      </c>
      <c r="H1111" s="15" t="n">
        <v>137.23</v>
      </c>
      <c r="I1111" s="15" t="n">
        <v>27.45</v>
      </c>
      <c r="J1111" s="11"/>
      <c r="K1111" s="13" t="s">
        <v>6319</v>
      </c>
      <c r="L1111" s="25" t="n">
        <v>9</v>
      </c>
      <c r="M1111" s="19"/>
      <c r="N1111" s="11"/>
      <c r="O1111" s="11"/>
      <c r="P1111" s="196" t="n">
        <v>10650</v>
      </c>
      <c r="Q1111" s="25" t="n">
        <v>9</v>
      </c>
      <c r="R1111" s="11"/>
      <c r="S1111" s="11"/>
      <c r="T1111" s="11"/>
      <c r="U1111" s="11"/>
      <c r="V1111" s="11"/>
      <c r="W1111" s="11"/>
      <c r="X1111" s="11"/>
      <c r="Y1111" s="11"/>
      <c r="Z1111" s="11"/>
      <c r="AA1111" s="11"/>
      <c r="AB1111" s="6" t="n">
        <v>0</v>
      </c>
      <c r="AC1111" s="13" t="s">
        <v>74</v>
      </c>
      <c r="AD1111" s="6" t="s">
        <v>69</v>
      </c>
      <c r="AE1111" s="11"/>
      <c r="AF1111" s="14"/>
      <c r="AG1111" s="14"/>
      <c r="AH1111" s="14"/>
      <c r="AI1111" s="10" t="n">
        <f aca="false">+G1111-H1111</f>
        <v>78.77</v>
      </c>
      <c r="AJ1111" s="139" t="n">
        <f aca="false">+H1111/G1111</f>
        <v>0.635324074074074</v>
      </c>
      <c r="AK1111" s="140" t="n">
        <f aca="false">IF(AB1111&gt;=1,H1111-I1111,"on going")</f>
        <v>0</v>
      </c>
      <c r="AM1111" s="150"/>
      <c r="AN1111" s="150"/>
      <c r="AO1111" s="142"/>
      <c r="AP1111" s="142"/>
      <c r="AQ1111" s="141"/>
      <c r="AR1111" s="141"/>
      <c r="AS1111" s="150"/>
      <c r="AT1111" s="150"/>
      <c r="AU1111" s="141"/>
      <c r="AV1111" s="141"/>
      <c r="AW1111" s="141"/>
      <c r="AX1111" s="141"/>
      <c r="AY1111" s="14"/>
      <c r="AZ1111" s="14"/>
      <c r="BA1111" s="14"/>
      <c r="BB1111" s="6" t="s">
        <v>24</v>
      </c>
      <c r="BC1111" s="19" t="s">
        <v>7533</v>
      </c>
      <c r="BD1111" s="14"/>
    </row>
    <row collapsed="false" customFormat="false" customHeight="false" hidden="false" ht="15" outlineLevel="0" r="1112">
      <c r="B1112" s="6" t="s">
        <v>54</v>
      </c>
      <c r="C1112" s="6" t="e">
        <f aca="false">IF(B1112&lt;&gt;B1111,VLOOKUP(B1112,#REF!!$A$1:$B$21,2)*1000+1,C1111+1)</f>
        <v>#REF!</v>
      </c>
      <c r="D1112" s="6" t="s">
        <v>21</v>
      </c>
      <c r="E1112" s="13" t="s">
        <v>7534</v>
      </c>
      <c r="F1112" s="11" t="s">
        <v>7535</v>
      </c>
      <c r="G1112" s="15" t="n">
        <v>72</v>
      </c>
      <c r="H1112" s="15" t="n">
        <v>45.74</v>
      </c>
      <c r="I1112" s="15" t="n">
        <v>9.15</v>
      </c>
      <c r="J1112" s="11"/>
      <c r="K1112" s="13" t="s">
        <v>6319</v>
      </c>
      <c r="L1112" s="25" t="n">
        <v>3</v>
      </c>
      <c r="M1112" s="19"/>
      <c r="N1112" s="11"/>
      <c r="O1112" s="11"/>
      <c r="P1112" s="11"/>
      <c r="Q1112" s="25" t="n">
        <v>3</v>
      </c>
      <c r="R1112" s="11"/>
      <c r="S1112" s="11"/>
      <c r="T1112" s="11"/>
      <c r="U1112" s="11"/>
      <c r="V1112" s="11"/>
      <c r="W1112" s="11"/>
      <c r="X1112" s="11"/>
      <c r="Y1112" s="11"/>
      <c r="Z1112" s="11"/>
      <c r="AA1112" s="11"/>
      <c r="AB1112" s="6" t="n">
        <v>0</v>
      </c>
      <c r="AC1112" s="13" t="s">
        <v>74</v>
      </c>
      <c r="AD1112" s="6" t="s">
        <v>69</v>
      </c>
      <c r="AE1112" s="11"/>
      <c r="AF1112" s="14"/>
      <c r="AG1112" s="14"/>
      <c r="AH1112" s="14"/>
      <c r="AI1112" s="10" t="n">
        <f aca="false">+G1112-H1112</f>
        <v>26.26</v>
      </c>
      <c r="AJ1112" s="139" t="n">
        <f aca="false">+H1112/G1112</f>
        <v>0.635277777777778</v>
      </c>
      <c r="AK1112" s="140" t="n">
        <f aca="false">IF(AB1112&gt;=1,H1112-I1112,"on going")</f>
        <v>0</v>
      </c>
      <c r="AM1112" s="150"/>
      <c r="AN1112" s="150"/>
      <c r="AO1112" s="142"/>
      <c r="AP1112" s="150"/>
      <c r="AQ1112" s="141"/>
      <c r="AR1112" s="141"/>
      <c r="AS1112" s="150"/>
      <c r="AT1112" s="150"/>
      <c r="AU1112" s="141"/>
      <c r="AV1112" s="150"/>
      <c r="AW1112" s="150"/>
      <c r="AX1112" s="141"/>
      <c r="AY1112" s="14"/>
      <c r="AZ1112" s="14"/>
      <c r="BA1112" s="14"/>
      <c r="BB1112" s="6" t="s">
        <v>24</v>
      </c>
      <c r="BC1112" s="19" t="s">
        <v>7536</v>
      </c>
      <c r="BD1112" s="14"/>
    </row>
    <row collapsed="false" customFormat="false" customHeight="false" hidden="false" ht="15" outlineLevel="0" r="1113">
      <c r="B1113" s="6" t="s">
        <v>91</v>
      </c>
      <c r="C1113" s="6" t="e">
        <f aca="false">IF(B1113&lt;&gt;B1112,VLOOKUP(B1113,#REF!!$A$1:$B$21,2)*1000+1,C1112+1)</f>
        <v>#REF!</v>
      </c>
      <c r="D1113" s="6" t="s">
        <v>21</v>
      </c>
      <c r="E1113" s="13" t="s">
        <v>7537</v>
      </c>
      <c r="F1113" s="11" t="s">
        <v>7538</v>
      </c>
      <c r="G1113" s="15" t="n">
        <v>24</v>
      </c>
      <c r="H1113" s="15" t="n">
        <v>15.25</v>
      </c>
      <c r="I1113" s="15" t="n">
        <v>3.05</v>
      </c>
      <c r="J1113" s="11"/>
      <c r="K1113" s="13" t="s">
        <v>6319</v>
      </c>
      <c r="L1113" s="25" t="n">
        <v>1</v>
      </c>
      <c r="M1113" s="19"/>
      <c r="N1113" s="11"/>
      <c r="O1113" s="11"/>
      <c r="P1113" s="196" t="n">
        <v>3550</v>
      </c>
      <c r="Q1113" s="25" t="n">
        <v>1</v>
      </c>
      <c r="R1113" s="11"/>
      <c r="S1113" s="11"/>
      <c r="T1113" s="11"/>
      <c r="U1113" s="11"/>
      <c r="V1113" s="11"/>
      <c r="W1113" s="11"/>
      <c r="X1113" s="11"/>
      <c r="Y1113" s="11"/>
      <c r="Z1113" s="11"/>
      <c r="AA1113" s="11"/>
      <c r="AB1113" s="6" t="n">
        <v>0</v>
      </c>
      <c r="AC1113" s="13" t="s">
        <v>74</v>
      </c>
      <c r="AD1113" s="6" t="s">
        <v>69</v>
      </c>
      <c r="AE1113" s="11"/>
      <c r="AF1113" s="14"/>
      <c r="AG1113" s="14"/>
      <c r="AH1113" s="14"/>
      <c r="AI1113" s="10" t="n">
        <f aca="false">+G1113-H1113</f>
        <v>8.75</v>
      </c>
      <c r="AJ1113" s="139" t="n">
        <f aca="false">+H1113/G1113</f>
        <v>0.635416666666667</v>
      </c>
      <c r="AK1113" s="140" t="n">
        <f aca="false">IF(AB1113&gt;=1,H1113-I1113,"on going")</f>
        <v>0</v>
      </c>
      <c r="AM1113" s="150"/>
      <c r="AN1113" s="150"/>
      <c r="AO1113" s="142"/>
      <c r="AP1113" s="150"/>
      <c r="AQ1113" s="150"/>
      <c r="AR1113" s="150"/>
      <c r="AS1113" s="150"/>
      <c r="AT1113" s="150"/>
      <c r="AU1113" s="150"/>
      <c r="AV1113" s="150"/>
      <c r="AW1113" s="150"/>
      <c r="AX1113" s="150"/>
      <c r="AY1113" s="14"/>
      <c r="AZ1113" s="11"/>
      <c r="BA1113" s="14"/>
      <c r="BB1113" s="6" t="s">
        <v>24</v>
      </c>
      <c r="BC1113" s="19" t="s">
        <v>7539</v>
      </c>
      <c r="BD1113" s="11"/>
    </row>
    <row collapsed="false" customFormat="false" customHeight="false" hidden="false" ht="15" outlineLevel="0" r="1114">
      <c r="B1114" s="6" t="s">
        <v>42</v>
      </c>
      <c r="C1114" s="6" t="e">
        <f aca="false">IF(B1114&lt;&gt;B1113,VLOOKUP(B1114,#REF!!$A$1:$B$21,2)*1000+1,C1113+1)</f>
        <v>#REF!</v>
      </c>
      <c r="D1114" s="6" t="s">
        <v>21</v>
      </c>
      <c r="E1114" s="13" t="s">
        <v>610</v>
      </c>
      <c r="F1114" s="11" t="s">
        <v>611</v>
      </c>
      <c r="G1114" s="15" t="n">
        <v>311.61</v>
      </c>
      <c r="H1114" s="15" t="n">
        <v>264.86</v>
      </c>
      <c r="I1114" s="15" t="n">
        <v>52.97</v>
      </c>
      <c r="J1114" s="11"/>
      <c r="K1114" s="13" t="s">
        <v>7540</v>
      </c>
      <c r="L1114" s="13" t="n">
        <v>1</v>
      </c>
      <c r="M1114" s="19"/>
      <c r="N1114" s="11"/>
      <c r="O1114" s="11"/>
      <c r="P1114" s="11" t="n">
        <v>19013</v>
      </c>
      <c r="Q1114" s="11" t="n">
        <v>40</v>
      </c>
      <c r="R1114" s="11" t="s">
        <v>7541</v>
      </c>
      <c r="S1114" s="11"/>
      <c r="T1114" s="11"/>
      <c r="U1114" s="11"/>
      <c r="V1114" s="11"/>
      <c r="W1114" s="11"/>
      <c r="X1114" s="11"/>
      <c r="Y1114" s="11"/>
      <c r="Z1114" s="11"/>
      <c r="AA1114" s="11"/>
      <c r="AB1114" s="6" t="n">
        <v>0</v>
      </c>
      <c r="AC1114" s="13" t="s">
        <v>466</v>
      </c>
      <c r="AD1114" s="13" t="s">
        <v>69</v>
      </c>
      <c r="AE1114" s="11"/>
      <c r="AF1114" s="14"/>
      <c r="AG1114" s="14"/>
      <c r="AH1114" s="14"/>
      <c r="AI1114" s="10" t="n">
        <f aca="false">+H1114-I1114</f>
        <v>211.89</v>
      </c>
      <c r="AJ1114" s="139" t="n">
        <f aca="false">+I1114/H1114</f>
        <v>0.199992448840897</v>
      </c>
      <c r="AK1114" s="140" t="n">
        <f aca="false">IF(AB1114&gt;=1,H1114-I1114,"on going")</f>
        <v>0</v>
      </c>
      <c r="AM1114" s="150"/>
      <c r="AN1114" s="150"/>
      <c r="AO1114" s="142"/>
      <c r="AP1114" s="141"/>
      <c r="AQ1114" s="150"/>
      <c r="AR1114" s="141"/>
      <c r="AS1114" s="141"/>
      <c r="AT1114" s="141"/>
      <c r="AU1114" s="141"/>
      <c r="AV1114" s="150"/>
      <c r="AW1114" s="150"/>
      <c r="AX1114" s="141"/>
      <c r="AY1114" s="7"/>
      <c r="AZ1114" s="14"/>
      <c r="BA1114" s="7"/>
      <c r="BB1114" s="6" t="s">
        <v>601</v>
      </c>
      <c r="BC1114" s="20" t="s">
        <v>598</v>
      </c>
      <c r="BD1114" s="14"/>
    </row>
    <row collapsed="false" customFormat="false" customHeight="false" hidden="false" ht="15" outlineLevel="0" r="1115">
      <c r="B1115" s="6" t="s">
        <v>107</v>
      </c>
      <c r="C1115" s="6" t="e">
        <f aca="false">IF(B1115&lt;&gt;B1114,VLOOKUP(B1115,#REF!!$A$1:$B$21,2)*1000+1,C1114+1)</f>
        <v>#REF!</v>
      </c>
      <c r="D1115" s="6" t="s">
        <v>21</v>
      </c>
      <c r="E1115" s="13" t="s">
        <v>650</v>
      </c>
      <c r="F1115" s="11" t="s">
        <v>615</v>
      </c>
      <c r="G1115" s="15" t="n">
        <v>331.5</v>
      </c>
      <c r="H1115" s="15" t="n">
        <v>281.77</v>
      </c>
      <c r="I1115" s="15" t="n">
        <v>69.03</v>
      </c>
      <c r="J1115" s="11"/>
      <c r="K1115" s="13" t="s">
        <v>7540</v>
      </c>
      <c r="L1115" s="13" t="n">
        <v>1</v>
      </c>
      <c r="M1115" s="19"/>
      <c r="N1115" s="11"/>
      <c r="O1115" s="11"/>
      <c r="P1115" s="11" t="n">
        <v>20240</v>
      </c>
      <c r="Q1115" s="11" t="n">
        <v>46</v>
      </c>
      <c r="R1115" s="11" t="s">
        <v>7542</v>
      </c>
      <c r="S1115" s="11"/>
      <c r="T1115" s="11"/>
      <c r="U1115" s="11"/>
      <c r="V1115" s="11"/>
      <c r="W1115" s="11"/>
      <c r="X1115" s="11"/>
      <c r="Y1115" s="11"/>
      <c r="Z1115" s="11"/>
      <c r="AA1115" s="11"/>
      <c r="AB1115" s="6" t="n">
        <v>0</v>
      </c>
      <c r="AC1115" s="13" t="s">
        <v>466</v>
      </c>
      <c r="AD1115" s="13" t="s">
        <v>69</v>
      </c>
      <c r="AE1115" s="11"/>
      <c r="AF1115" s="14"/>
      <c r="AG1115" s="14"/>
      <c r="AH1115" s="14"/>
      <c r="AI1115" s="10" t="n">
        <f aca="false">+H1115-I1115</f>
        <v>212.74</v>
      </c>
      <c r="AJ1115" s="139" t="n">
        <f aca="false">+I1115/H1115</f>
        <v>0.24498704617241</v>
      </c>
      <c r="AK1115" s="140" t="n">
        <f aca="false">IF(AB1115&gt;=1,H1115-I1115,"on going")</f>
        <v>0</v>
      </c>
      <c r="AM1115" s="150"/>
      <c r="AN1115" s="150"/>
      <c r="AO1115" s="142"/>
      <c r="AP1115" s="150"/>
      <c r="AQ1115" s="150"/>
      <c r="AR1115" s="150"/>
      <c r="AS1115" s="141"/>
      <c r="AT1115" s="141"/>
      <c r="AU1115" s="142"/>
      <c r="AV1115" s="141"/>
      <c r="AW1115" s="141"/>
      <c r="AX1115" s="141"/>
      <c r="AY1115" s="11"/>
      <c r="AZ1115" s="14"/>
      <c r="BA1115" s="11"/>
      <c r="BB1115" s="6" t="s">
        <v>601</v>
      </c>
      <c r="BC1115" s="20" t="s">
        <v>598</v>
      </c>
      <c r="BD1115" s="14"/>
    </row>
    <row collapsed="false" customFormat="false" customHeight="false" hidden="false" ht="15" outlineLevel="0" r="1116">
      <c r="B1116" s="6" t="s">
        <v>27</v>
      </c>
      <c r="C1116" s="6" t="e">
        <f aca="false">IF(B1116&lt;&gt;B1115,VLOOKUP(B1116,#REF!!$A$1:$B$21,2)*1000+1,C1115+1)</f>
        <v>#REF!</v>
      </c>
      <c r="D1116" s="6" t="s">
        <v>21</v>
      </c>
      <c r="E1116" s="13" t="s">
        <v>604</v>
      </c>
      <c r="F1116" s="11" t="s">
        <v>605</v>
      </c>
      <c r="G1116" s="15" t="n">
        <v>145.86</v>
      </c>
      <c r="H1116" s="15" t="n">
        <v>123.98</v>
      </c>
      <c r="I1116" s="15" t="n">
        <v>24.79</v>
      </c>
      <c r="J1116" s="11"/>
      <c r="K1116" s="13" t="s">
        <v>7540</v>
      </c>
      <c r="L1116" s="13" t="n">
        <v>1</v>
      </c>
      <c r="M1116" s="19"/>
      <c r="N1116" s="11"/>
      <c r="O1116" s="11"/>
      <c r="P1116" s="11" t="n">
        <v>9200</v>
      </c>
      <c r="Q1116" s="11" t="n">
        <v>13</v>
      </c>
      <c r="R1116" s="11" t="s">
        <v>7543</v>
      </c>
      <c r="S1116" s="11"/>
      <c r="T1116" s="11"/>
      <c r="U1116" s="11"/>
      <c r="V1116" s="11"/>
      <c r="W1116" s="11"/>
      <c r="X1116" s="11"/>
      <c r="Y1116" s="11"/>
      <c r="Z1116" s="11"/>
      <c r="AA1116" s="11"/>
      <c r="AB1116" s="6" t="n">
        <v>0</v>
      </c>
      <c r="AC1116" s="13" t="s">
        <v>466</v>
      </c>
      <c r="AD1116" s="13" t="s">
        <v>69</v>
      </c>
      <c r="AE1116" s="11"/>
      <c r="AF1116" s="14"/>
      <c r="AG1116" s="14"/>
      <c r="AH1116" s="14"/>
      <c r="AI1116" s="10" t="n">
        <f aca="false">+H1116-I1116</f>
        <v>99.19</v>
      </c>
      <c r="AJ1116" s="139" t="n">
        <f aca="false">+I1116/H1116</f>
        <v>0.199951605097596</v>
      </c>
      <c r="AK1116" s="140" t="n">
        <f aca="false">IF(AB1116&gt;=1,H1116-I1116,"on going")</f>
        <v>0</v>
      </c>
      <c r="AM1116" s="150"/>
      <c r="AN1116" s="150"/>
      <c r="AO1116" s="142"/>
      <c r="AP1116" s="141"/>
      <c r="AQ1116" s="141"/>
      <c r="AR1116" s="141"/>
      <c r="AS1116" s="141"/>
      <c r="AT1116" s="141"/>
      <c r="AU1116" s="141"/>
      <c r="AV1116" s="142"/>
      <c r="AW1116" s="142"/>
      <c r="AX1116" s="141"/>
      <c r="AY1116" s="11"/>
      <c r="AZ1116" s="14"/>
      <c r="BA1116" s="11"/>
      <c r="BB1116" s="6" t="s">
        <v>601</v>
      </c>
      <c r="BC1116" s="20" t="s">
        <v>598</v>
      </c>
      <c r="BD1116" s="14"/>
    </row>
    <row collapsed="false" customFormat="false" customHeight="false" hidden="false" ht="15" outlineLevel="0" r="1117">
      <c r="B1117" s="6" t="s">
        <v>78</v>
      </c>
      <c r="C1117" s="6" t="e">
        <f aca="false">IF(B1117&lt;&gt;B1116,VLOOKUP(B1117,#REF!!$A$1:$B$21,2)*1000+1,C1116+1)</f>
        <v>#REF!</v>
      </c>
      <c r="D1117" s="6" t="s">
        <v>21</v>
      </c>
      <c r="E1117" s="13" t="s">
        <v>614</v>
      </c>
      <c r="F1117" s="11" t="s">
        <v>615</v>
      </c>
      <c r="G1117" s="15" t="n">
        <v>331.5</v>
      </c>
      <c r="H1117" s="15" t="n">
        <v>281.78</v>
      </c>
      <c r="I1117" s="15" t="n">
        <v>56.35</v>
      </c>
      <c r="J1117" s="11"/>
      <c r="K1117" s="13" t="s">
        <v>7540</v>
      </c>
      <c r="L1117" s="13" t="n">
        <v>1</v>
      </c>
      <c r="M1117" s="19"/>
      <c r="N1117" s="11"/>
      <c r="O1117" s="11"/>
      <c r="P1117" s="11" t="n">
        <v>20240</v>
      </c>
      <c r="Q1117" s="11" t="n">
        <v>36</v>
      </c>
      <c r="R1117" s="11" t="s">
        <v>7542</v>
      </c>
      <c r="S1117" s="11"/>
      <c r="T1117" s="11"/>
      <c r="U1117" s="11"/>
      <c r="V1117" s="11"/>
      <c r="W1117" s="11"/>
      <c r="X1117" s="11"/>
      <c r="Y1117" s="11"/>
      <c r="Z1117" s="11"/>
      <c r="AA1117" s="11"/>
      <c r="AB1117" s="6" t="n">
        <v>0</v>
      </c>
      <c r="AC1117" s="13" t="s">
        <v>466</v>
      </c>
      <c r="AD1117" s="13" t="s">
        <v>69</v>
      </c>
      <c r="AE1117" s="11"/>
      <c r="AF1117" s="14"/>
      <c r="AG1117" s="14"/>
      <c r="AH1117" s="14"/>
      <c r="AI1117" s="10" t="n">
        <f aca="false">+H1117-I1117</f>
        <v>225.43</v>
      </c>
      <c r="AJ1117" s="139" t="n">
        <f aca="false">+I1117/H1117</f>
        <v>0.199978706792533</v>
      </c>
      <c r="AK1117" s="140" t="n">
        <f aca="false">IF(AB1117&gt;=1,H1117-I1117,"on going")</f>
        <v>0</v>
      </c>
      <c r="AM1117" s="150"/>
      <c r="AN1117" s="150"/>
      <c r="AO1117" s="142"/>
      <c r="AP1117" s="141"/>
      <c r="AQ1117" s="141"/>
      <c r="AR1117" s="141"/>
      <c r="AS1117" s="141"/>
      <c r="AT1117" s="141"/>
      <c r="AU1117" s="142"/>
      <c r="AV1117" s="141"/>
      <c r="AW1117" s="141"/>
      <c r="AX1117" s="141"/>
      <c r="AY1117" s="14"/>
      <c r="AZ1117" s="14"/>
      <c r="BA1117" s="14"/>
      <c r="BB1117" s="6" t="s">
        <v>601</v>
      </c>
      <c r="BC1117" s="20" t="s">
        <v>598</v>
      </c>
      <c r="BD1117" s="14"/>
    </row>
    <row collapsed="false" customFormat="false" customHeight="false" hidden="false" ht="15" outlineLevel="0" r="1118">
      <c r="B1118" s="6" t="s">
        <v>19</v>
      </c>
      <c r="C1118" s="6" t="e">
        <f aca="false">IF(B1118&lt;&gt;B1117,VLOOKUP(B1118,#REF!!$A$1:$B$21,2)*1000+1,C1117+1)</f>
        <v>#REF!</v>
      </c>
      <c r="D1118" s="6" t="s">
        <v>21</v>
      </c>
      <c r="E1118" s="13" t="s">
        <v>599</v>
      </c>
      <c r="F1118" s="11" t="s">
        <v>600</v>
      </c>
      <c r="G1118" s="15" t="n">
        <v>99.45</v>
      </c>
      <c r="H1118" s="15" t="n">
        <v>84.53</v>
      </c>
      <c r="I1118" s="15" t="n">
        <v>16.91</v>
      </c>
      <c r="J1118" s="11"/>
      <c r="K1118" s="13" t="s">
        <v>7540</v>
      </c>
      <c r="L1118" s="13" t="n">
        <v>1</v>
      </c>
      <c r="M1118" s="19"/>
      <c r="N1118" s="11"/>
      <c r="O1118" s="11"/>
      <c r="P1118" s="11" t="n">
        <v>6133</v>
      </c>
      <c r="Q1118" s="11" t="n">
        <v>15</v>
      </c>
      <c r="R1118" s="11" t="s">
        <v>7544</v>
      </c>
      <c r="S1118" s="11"/>
      <c r="T1118" s="11"/>
      <c r="U1118" s="11"/>
      <c r="V1118" s="11"/>
      <c r="W1118" s="11"/>
      <c r="X1118" s="11"/>
      <c r="Y1118" s="11"/>
      <c r="Z1118" s="11"/>
      <c r="AA1118" s="11"/>
      <c r="AB1118" s="6" t="n">
        <v>0</v>
      </c>
      <c r="AC1118" s="13" t="s">
        <v>466</v>
      </c>
      <c r="AD1118" s="13" t="s">
        <v>69</v>
      </c>
      <c r="AE1118" s="11"/>
      <c r="AF1118" s="14"/>
      <c r="AG1118" s="14"/>
      <c r="AH1118" s="14"/>
      <c r="AI1118" s="10" t="n">
        <f aca="false">+H1118-I1118</f>
        <v>67.62</v>
      </c>
      <c r="AJ1118" s="139" t="n">
        <f aca="false">+I1118/H1118</f>
        <v>0.200047320477937</v>
      </c>
      <c r="AK1118" s="140" t="n">
        <f aca="false">IF(AB1118&gt;=1,H1118-I1118,"on going")</f>
        <v>0</v>
      </c>
      <c r="AM1118" s="150"/>
      <c r="AN1118" s="150"/>
      <c r="AO1118" s="142"/>
      <c r="AP1118" s="141"/>
      <c r="AQ1118" s="141"/>
      <c r="AR1118" s="141"/>
      <c r="AS1118" s="141"/>
      <c r="AT1118" s="141"/>
      <c r="AU1118" s="150"/>
      <c r="AV1118" s="141"/>
      <c r="AW1118" s="141"/>
      <c r="AX1118" s="141"/>
      <c r="AY1118" s="14"/>
      <c r="AZ1118" s="14"/>
      <c r="BA1118" s="14"/>
      <c r="BB1118" s="6" t="s">
        <v>601</v>
      </c>
      <c r="BC1118" s="20" t="s">
        <v>598</v>
      </c>
      <c r="BD1118" s="21"/>
    </row>
    <row collapsed="false" customFormat="false" customHeight="false" hidden="false" ht="15" outlineLevel="0" r="1119">
      <c r="B1119" s="6" t="s">
        <v>33</v>
      </c>
      <c r="C1119" s="6" t="e">
        <f aca="false">IF(B1119&lt;&gt;B1118,VLOOKUP(B1119,#REF!!$A$1:$B$21,2)*1000+1,C1118+1)</f>
        <v>#REF!</v>
      </c>
      <c r="D1119" s="6" t="s">
        <v>21</v>
      </c>
      <c r="E1119" s="13" t="s">
        <v>647</v>
      </c>
      <c r="F1119" s="11" t="s">
        <v>648</v>
      </c>
      <c r="G1119" s="15" t="n">
        <v>663</v>
      </c>
      <c r="H1119" s="15" t="n">
        <v>563.55</v>
      </c>
      <c r="I1119" s="15" t="n">
        <v>159.88</v>
      </c>
      <c r="J1119" s="11"/>
      <c r="K1119" s="13" t="s">
        <v>7540</v>
      </c>
      <c r="L1119" s="13" t="n">
        <v>1</v>
      </c>
      <c r="M1119" s="19"/>
      <c r="N1119" s="11"/>
      <c r="O1119" s="11"/>
      <c r="P1119" s="11" t="n">
        <v>40480</v>
      </c>
      <c r="Q1119" s="11" t="n">
        <v>54</v>
      </c>
      <c r="R1119" s="11" t="s">
        <v>7545</v>
      </c>
      <c r="S1119" s="11"/>
      <c r="T1119" s="11"/>
      <c r="U1119" s="11"/>
      <c r="V1119" s="11"/>
      <c r="W1119" s="11"/>
      <c r="X1119" s="11"/>
      <c r="Y1119" s="11"/>
      <c r="Z1119" s="11"/>
      <c r="AA1119" s="11"/>
      <c r="AB1119" s="6" t="n">
        <v>0</v>
      </c>
      <c r="AC1119" s="13" t="s">
        <v>466</v>
      </c>
      <c r="AD1119" s="13" t="s">
        <v>69</v>
      </c>
      <c r="AE1119" s="11"/>
      <c r="AF1119" s="14"/>
      <c r="AG1119" s="14"/>
      <c r="AH1119" s="14"/>
      <c r="AI1119" s="10" t="n">
        <f aca="false">+H1119-I1119</f>
        <v>403.67</v>
      </c>
      <c r="AJ1119" s="139" t="n">
        <f aca="false">+I1119/H1119</f>
        <v>0.283701534912608</v>
      </c>
      <c r="AK1119" s="140" t="n">
        <f aca="false">IF(AB1119&gt;=1,H1119-I1119,"on going")</f>
        <v>0</v>
      </c>
      <c r="AM1119" s="150"/>
      <c r="AN1119" s="150"/>
      <c r="AO1119" s="142"/>
      <c r="AP1119" s="150"/>
      <c r="AQ1119" s="150"/>
      <c r="AR1119" s="150"/>
      <c r="AS1119" s="141"/>
      <c r="AT1119" s="141"/>
      <c r="AU1119" s="141"/>
      <c r="AV1119" s="142"/>
      <c r="AW1119" s="142"/>
      <c r="AX1119" s="142"/>
      <c r="AY1119" s="14"/>
      <c r="AZ1119" s="14"/>
      <c r="BA1119" s="14"/>
      <c r="BB1119" s="6" t="s">
        <v>601</v>
      </c>
      <c r="BC1119" s="20" t="s">
        <v>598</v>
      </c>
      <c r="BD1119" s="14"/>
    </row>
    <row collapsed="false" customFormat="false" customHeight="false" hidden="false" ht="15" outlineLevel="0" r="1120">
      <c r="B1120" s="6" t="s">
        <v>140</v>
      </c>
      <c r="C1120" s="6" t="e">
        <f aca="false">IF(B1120&lt;&gt;B1119,VLOOKUP(B1120,#REF!!$A$1:$B$21,2)*1000+1,C1119+1)</f>
        <v>#REF!</v>
      </c>
      <c r="D1120" s="6" t="s">
        <v>21</v>
      </c>
      <c r="E1120" s="13" t="s">
        <v>645</v>
      </c>
      <c r="F1120" s="11" t="s">
        <v>646</v>
      </c>
      <c r="G1120" s="15" t="n">
        <v>258.57</v>
      </c>
      <c r="H1120" s="15" t="n">
        <v>219.78</v>
      </c>
      <c r="I1120" s="15" t="n">
        <v>139.56</v>
      </c>
      <c r="J1120" s="11"/>
      <c r="K1120" s="13" t="s">
        <v>7540</v>
      </c>
      <c r="L1120" s="13" t="n">
        <v>1</v>
      </c>
      <c r="M1120" s="19"/>
      <c r="N1120" s="11"/>
      <c r="O1120" s="11"/>
      <c r="P1120" s="11" t="n">
        <v>15947</v>
      </c>
      <c r="Q1120" s="11" t="n">
        <v>32</v>
      </c>
      <c r="R1120" s="11" t="s">
        <v>7546</v>
      </c>
      <c r="S1120" s="11"/>
      <c r="T1120" s="11"/>
      <c r="U1120" s="11"/>
      <c r="V1120" s="11"/>
      <c r="W1120" s="11"/>
      <c r="X1120" s="11"/>
      <c r="Y1120" s="11"/>
      <c r="Z1120" s="11"/>
      <c r="AA1120" s="11"/>
      <c r="AB1120" s="6" t="n">
        <v>0</v>
      </c>
      <c r="AC1120" s="13" t="s">
        <v>466</v>
      </c>
      <c r="AD1120" s="13" t="s">
        <v>69</v>
      </c>
      <c r="AE1120" s="11"/>
      <c r="AF1120" s="14"/>
      <c r="AG1120" s="14"/>
      <c r="AH1120" s="14"/>
      <c r="AI1120" s="10" t="n">
        <f aca="false">+H1120-I1120</f>
        <v>80.22</v>
      </c>
      <c r="AJ1120" s="139" t="n">
        <f aca="false">+I1120/H1120</f>
        <v>0.634998634998635</v>
      </c>
      <c r="AK1120" s="140" t="n">
        <f aca="false">IF(AB1120&gt;=1,H1120-I1120,"on going")</f>
        <v>0</v>
      </c>
      <c r="AM1120" s="150"/>
      <c r="AN1120" s="150"/>
      <c r="AO1120" s="142"/>
      <c r="AP1120" s="150"/>
      <c r="AQ1120" s="150"/>
      <c r="AR1120" s="150"/>
      <c r="AS1120" s="141"/>
      <c r="AT1120" s="141"/>
      <c r="AU1120" s="141"/>
      <c r="AV1120" s="141"/>
      <c r="AW1120" s="141"/>
      <c r="AX1120" s="142"/>
      <c r="AY1120" s="14"/>
      <c r="AZ1120" s="14"/>
      <c r="BA1120" s="14"/>
      <c r="BB1120" s="6" t="s">
        <v>601</v>
      </c>
      <c r="BC1120" s="20" t="s">
        <v>598</v>
      </c>
      <c r="BD1120" s="14"/>
    </row>
    <row collapsed="false" customFormat="false" customHeight="false" hidden="false" ht="15" outlineLevel="0" r="1121">
      <c r="B1121" s="6" t="s">
        <v>48</v>
      </c>
      <c r="C1121" s="6" t="e">
        <f aca="false">IF(B1121&lt;&gt;B1120,VLOOKUP(B1121,#REF!!$A$1:$B$21,2)*1000+1,C1120+1)</f>
        <v>#REF!</v>
      </c>
      <c r="D1121" s="6" t="s">
        <v>21</v>
      </c>
      <c r="E1121" s="13" t="s">
        <v>623</v>
      </c>
      <c r="F1121" s="11" t="s">
        <v>624</v>
      </c>
      <c r="G1121" s="15" t="n">
        <v>596.7</v>
      </c>
      <c r="H1121" s="15" t="n">
        <v>507.2</v>
      </c>
      <c r="I1121" s="15" t="n">
        <v>101.44</v>
      </c>
      <c r="J1121" s="11"/>
      <c r="K1121" s="13" t="s">
        <v>7540</v>
      </c>
      <c r="L1121" s="13" t="n">
        <v>1</v>
      </c>
      <c r="M1121" s="19"/>
      <c r="N1121" s="11"/>
      <c r="O1121" s="11"/>
      <c r="P1121" s="11" t="n">
        <v>36800</v>
      </c>
      <c r="Q1121" s="11" t="n">
        <v>79</v>
      </c>
      <c r="R1121" s="11" t="s">
        <v>7547</v>
      </c>
      <c r="S1121" s="11"/>
      <c r="T1121" s="11"/>
      <c r="U1121" s="11"/>
      <c r="V1121" s="11"/>
      <c r="W1121" s="11"/>
      <c r="X1121" s="11"/>
      <c r="Y1121" s="11"/>
      <c r="Z1121" s="11"/>
      <c r="AA1121" s="11"/>
      <c r="AB1121" s="6" t="n">
        <v>0</v>
      </c>
      <c r="AC1121" s="13" t="s">
        <v>466</v>
      </c>
      <c r="AD1121" s="13" t="s">
        <v>69</v>
      </c>
      <c r="AE1121" s="11"/>
      <c r="AF1121" s="14"/>
      <c r="AG1121" s="14"/>
      <c r="AH1121" s="14"/>
      <c r="AI1121" s="10" t="n">
        <f aca="false">+H1121-I1121</f>
        <v>405.76</v>
      </c>
      <c r="AJ1121" s="139" t="n">
        <f aca="false">+I1121/H1121</f>
        <v>0.2</v>
      </c>
      <c r="AK1121" s="140" t="n">
        <f aca="false">IF(AB1121&gt;=1,H1121-I1121,"on going")</f>
        <v>0</v>
      </c>
      <c r="AM1121" s="150"/>
      <c r="AN1121" s="150"/>
      <c r="AO1121" s="142"/>
      <c r="AP1121" s="150"/>
      <c r="AQ1121" s="150"/>
      <c r="AR1121" s="150"/>
      <c r="AS1121" s="141"/>
      <c r="AT1121" s="141"/>
      <c r="AU1121" s="142"/>
      <c r="AV1121" s="141"/>
      <c r="AW1121" s="141"/>
      <c r="AX1121" s="142"/>
      <c r="AY1121" s="14"/>
      <c r="AZ1121" s="14"/>
      <c r="BA1121" s="14"/>
      <c r="BB1121" s="6" t="s">
        <v>601</v>
      </c>
      <c r="BC1121" s="20" t="s">
        <v>598</v>
      </c>
      <c r="BD1121" s="14"/>
    </row>
    <row collapsed="false" customFormat="false" customHeight="false" hidden="false" ht="15" outlineLevel="0" r="1122">
      <c r="B1122" s="6" t="s">
        <v>85</v>
      </c>
      <c r="C1122" s="6" t="e">
        <f aca="false">IF(B1122&lt;&gt;B1121,VLOOKUP(B1122,#REF!!$A$1:$B$21,2)*1000+1,C1121+1)</f>
        <v>#REF!</v>
      </c>
      <c r="D1122" s="6" t="s">
        <v>21</v>
      </c>
      <c r="E1122" s="13" t="s">
        <v>616</v>
      </c>
      <c r="F1122" s="11" t="s">
        <v>617</v>
      </c>
      <c r="G1122" s="15" t="n">
        <v>132.6</v>
      </c>
      <c r="H1122" s="15" t="n">
        <v>112.71</v>
      </c>
      <c r="I1122" s="15" t="n">
        <v>22.54</v>
      </c>
      <c r="J1122" s="11"/>
      <c r="K1122" s="13" t="s">
        <v>7540</v>
      </c>
      <c r="L1122" s="13" t="n">
        <v>1</v>
      </c>
      <c r="M1122" s="19"/>
      <c r="N1122" s="11"/>
      <c r="O1122" s="11"/>
      <c r="P1122" s="11" t="n">
        <v>7973</v>
      </c>
      <c r="Q1122" s="11" t="n">
        <v>20</v>
      </c>
      <c r="R1122" s="11" t="s">
        <v>7548</v>
      </c>
      <c r="S1122" s="11"/>
      <c r="T1122" s="11"/>
      <c r="U1122" s="11"/>
      <c r="V1122" s="11"/>
      <c r="W1122" s="11"/>
      <c r="X1122" s="11"/>
      <c r="Y1122" s="11"/>
      <c r="Z1122" s="11"/>
      <c r="AA1122" s="11"/>
      <c r="AB1122" s="6" t="n">
        <v>0</v>
      </c>
      <c r="AC1122" s="13" t="s">
        <v>466</v>
      </c>
      <c r="AD1122" s="13" t="s">
        <v>69</v>
      </c>
      <c r="AE1122" s="11"/>
      <c r="AF1122" s="14"/>
      <c r="AG1122" s="14"/>
      <c r="AH1122" s="14"/>
      <c r="AI1122" s="10" t="n">
        <f aca="false">+H1122-I1122</f>
        <v>90.17</v>
      </c>
      <c r="AJ1122" s="139" t="n">
        <f aca="false">+I1122/H1122</f>
        <v>0.199982255345577</v>
      </c>
      <c r="AK1122" s="140" t="n">
        <f aca="false">IF(AB1122&gt;=1,H1122-I1122,"on going")</f>
        <v>0</v>
      </c>
      <c r="AM1122" s="150"/>
      <c r="AN1122" s="150"/>
      <c r="AO1122" s="142"/>
      <c r="AP1122" s="141"/>
      <c r="AQ1122" s="141"/>
      <c r="AR1122" s="142"/>
      <c r="AS1122" s="141"/>
      <c r="AT1122" s="141"/>
      <c r="AU1122" s="141"/>
      <c r="AV1122" s="150"/>
      <c r="AW1122" s="150"/>
      <c r="AX1122" s="142"/>
      <c r="AY1122" s="14"/>
      <c r="AZ1122" s="14"/>
      <c r="BA1122" s="14"/>
      <c r="BB1122" s="6" t="s">
        <v>601</v>
      </c>
      <c r="BC1122" s="20" t="s">
        <v>598</v>
      </c>
      <c r="BD1122" s="14"/>
    </row>
    <row collapsed="false" customFormat="false" customHeight="false" hidden="false" ht="15" outlineLevel="0" r="1123">
      <c r="B1123" s="6" t="s">
        <v>36</v>
      </c>
      <c r="C1123" s="6" t="e">
        <f aca="false">IF(B1123&lt;&gt;B1122,VLOOKUP(B1123,#REF!!$A$1:$B$21,2)*1000+1,C1122+1)</f>
        <v>#REF!</v>
      </c>
      <c r="D1123" s="6" t="s">
        <v>21</v>
      </c>
      <c r="E1123" s="13" t="s">
        <v>654</v>
      </c>
      <c r="F1123" s="11" t="s">
        <v>653</v>
      </c>
      <c r="G1123" s="15" t="n">
        <v>530.4</v>
      </c>
      <c r="H1123" s="15" t="n">
        <v>450.84</v>
      </c>
      <c r="I1123" s="15" t="n">
        <v>131.39</v>
      </c>
      <c r="J1123" s="11"/>
      <c r="K1123" s="13" t="s">
        <v>7540</v>
      </c>
      <c r="L1123" s="13" t="n">
        <v>1</v>
      </c>
      <c r="M1123" s="19"/>
      <c r="N1123" s="11"/>
      <c r="O1123" s="11"/>
      <c r="P1123" s="11" t="n">
        <v>32507</v>
      </c>
      <c r="Q1123" s="11" t="n">
        <v>68</v>
      </c>
      <c r="R1123" s="11" t="s">
        <v>7549</v>
      </c>
      <c r="S1123" s="11"/>
      <c r="T1123" s="11"/>
      <c r="U1123" s="11"/>
      <c r="V1123" s="11"/>
      <c r="W1123" s="11"/>
      <c r="X1123" s="11"/>
      <c r="Y1123" s="11"/>
      <c r="Z1123" s="11"/>
      <c r="AA1123" s="11"/>
      <c r="AB1123" s="6" t="n">
        <v>0</v>
      </c>
      <c r="AC1123" s="13" t="s">
        <v>466</v>
      </c>
      <c r="AD1123" s="13" t="s">
        <v>69</v>
      </c>
      <c r="AE1123" s="11"/>
      <c r="AF1123" s="14"/>
      <c r="AG1123" s="14"/>
      <c r="AH1123" s="14"/>
      <c r="AI1123" s="10" t="n">
        <f aca="false">+H1123-I1123</f>
        <v>319.45</v>
      </c>
      <c r="AJ1123" s="139" t="n">
        <f aca="false">+I1123/H1123</f>
        <v>0.291433768077367</v>
      </c>
      <c r="AK1123" s="140" t="n">
        <f aca="false">IF(AB1123&gt;=1,H1123-I1123,"on going")</f>
        <v>0</v>
      </c>
      <c r="AM1123" s="150"/>
      <c r="AN1123" s="150"/>
      <c r="AO1123" s="142"/>
      <c r="AP1123" s="141"/>
      <c r="AQ1123" s="141"/>
      <c r="AR1123" s="142"/>
      <c r="AS1123" s="142"/>
      <c r="AT1123" s="142"/>
      <c r="AU1123" s="150"/>
      <c r="AV1123" s="142"/>
      <c r="AW1123" s="142"/>
      <c r="AX1123" s="141"/>
      <c r="AY1123" s="14"/>
      <c r="AZ1123" s="14"/>
      <c r="BA1123" s="14"/>
      <c r="BB1123" s="6" t="s">
        <v>601</v>
      </c>
      <c r="BC1123" s="20" t="s">
        <v>598</v>
      </c>
      <c r="BD1123" s="14"/>
    </row>
    <row collapsed="false" customFormat="false" customHeight="false" hidden="false" ht="15" outlineLevel="0" r="1124">
      <c r="B1124" s="6" t="s">
        <v>70</v>
      </c>
      <c r="C1124" s="6" t="e">
        <f aca="false">IF(B1124&lt;&gt;B1123,VLOOKUP(B1124,#REF!!$A$1:$B$21,2)*1000+1,C1123+1)</f>
        <v>#REF!</v>
      </c>
      <c r="D1124" s="6" t="s">
        <v>21</v>
      </c>
      <c r="E1124" s="13" t="s">
        <v>652</v>
      </c>
      <c r="F1124" s="11" t="s">
        <v>653</v>
      </c>
      <c r="G1124" s="15" t="n">
        <v>530.4</v>
      </c>
      <c r="H1124" s="15" t="n">
        <v>450.84</v>
      </c>
      <c r="I1124" s="15" t="n">
        <v>130.78</v>
      </c>
      <c r="J1124" s="11"/>
      <c r="K1124" s="13" t="s">
        <v>7540</v>
      </c>
      <c r="L1124" s="13" t="n">
        <v>1</v>
      </c>
      <c r="M1124" s="19"/>
      <c r="N1124" s="11"/>
      <c r="O1124" s="11"/>
      <c r="P1124" s="11" t="n">
        <v>32507</v>
      </c>
      <c r="Q1124" s="11" t="n">
        <v>63</v>
      </c>
      <c r="R1124" s="11" t="s">
        <v>7549</v>
      </c>
      <c r="S1124" s="11"/>
      <c r="T1124" s="11"/>
      <c r="U1124" s="11"/>
      <c r="V1124" s="11"/>
      <c r="W1124" s="11"/>
      <c r="X1124" s="11"/>
      <c r="Y1124" s="11"/>
      <c r="Z1124" s="11"/>
      <c r="AA1124" s="11"/>
      <c r="AB1124" s="6" t="n">
        <v>0</v>
      </c>
      <c r="AC1124" s="13" t="s">
        <v>466</v>
      </c>
      <c r="AD1124" s="13" t="s">
        <v>69</v>
      </c>
      <c r="AE1124" s="11"/>
      <c r="AF1124" s="14"/>
      <c r="AG1124" s="14"/>
      <c r="AH1124" s="14"/>
      <c r="AI1124" s="10" t="n">
        <f aca="false">+H1124-I1124</f>
        <v>320.06</v>
      </c>
      <c r="AJ1124" s="139" t="n">
        <f aca="false">+I1124/H1124</f>
        <v>0.290080738177624</v>
      </c>
      <c r="AK1124" s="140" t="n">
        <f aca="false">IF(AB1124&gt;=1,H1124-I1124,"on going")</f>
        <v>0</v>
      </c>
      <c r="AM1124" s="150"/>
      <c r="AN1124" s="150"/>
      <c r="AO1124" s="142"/>
      <c r="AP1124" s="141"/>
      <c r="AQ1124" s="141"/>
      <c r="AR1124" s="141"/>
      <c r="AS1124" s="142"/>
      <c r="AT1124" s="142"/>
      <c r="AU1124" s="141"/>
      <c r="AV1124" s="141"/>
      <c r="AW1124" s="141"/>
      <c r="AX1124" s="142"/>
      <c r="AY1124" s="11"/>
      <c r="AZ1124" s="14"/>
      <c r="BA1124" s="11"/>
      <c r="BB1124" s="6" t="s">
        <v>601</v>
      </c>
      <c r="BC1124" s="20" t="s">
        <v>598</v>
      </c>
      <c r="BD1124" s="14"/>
    </row>
    <row collapsed="false" customFormat="false" customHeight="false" hidden="false" ht="15" outlineLevel="0" r="1125">
      <c r="B1125" s="6" t="s">
        <v>353</v>
      </c>
      <c r="C1125" s="6" t="e">
        <f aca="false">IF(B1125&lt;&gt;B1124,VLOOKUP(B1125,#REF!!$A$1:$B$21,2)*1000+1,C1124+1)</f>
        <v>#REF!</v>
      </c>
      <c r="D1125" s="6" t="s">
        <v>21</v>
      </c>
      <c r="E1125" s="13" t="s">
        <v>608</v>
      </c>
      <c r="F1125" s="11" t="s">
        <v>609</v>
      </c>
      <c r="G1125" s="15" t="n">
        <v>66.3</v>
      </c>
      <c r="H1125" s="15" t="n">
        <v>56.36</v>
      </c>
      <c r="I1125" s="15" t="n">
        <v>43.25</v>
      </c>
      <c r="J1125" s="11"/>
      <c r="K1125" s="13" t="s">
        <v>7540</v>
      </c>
      <c r="L1125" s="13" t="n">
        <v>1</v>
      </c>
      <c r="M1125" s="19"/>
      <c r="N1125" s="11"/>
      <c r="O1125" s="11"/>
      <c r="P1125" s="11" t="n">
        <v>4293</v>
      </c>
      <c r="Q1125" s="11" t="n">
        <v>10</v>
      </c>
      <c r="R1125" s="11" t="s">
        <v>7550</v>
      </c>
      <c r="S1125" s="11"/>
      <c r="T1125" s="11"/>
      <c r="U1125" s="11"/>
      <c r="V1125" s="11"/>
      <c r="W1125" s="11"/>
      <c r="X1125" s="11"/>
      <c r="Y1125" s="11"/>
      <c r="Z1125" s="11"/>
      <c r="AA1125" s="11"/>
      <c r="AB1125" s="6" t="n">
        <v>0</v>
      </c>
      <c r="AC1125" s="13" t="s">
        <v>466</v>
      </c>
      <c r="AD1125" s="13" t="s">
        <v>69</v>
      </c>
      <c r="AE1125" s="11"/>
      <c r="AF1125" s="14"/>
      <c r="AG1125" s="14"/>
      <c r="AH1125" s="14"/>
      <c r="AI1125" s="10" t="n">
        <f aca="false">+H1125-I1125</f>
        <v>13.11</v>
      </c>
      <c r="AJ1125" s="139" t="n">
        <f aca="false">+I1125/H1125</f>
        <v>0.767388218594748</v>
      </c>
      <c r="AK1125" s="140" t="n">
        <f aca="false">IF(AB1125&gt;=1,H1125-I1125,"on going")</f>
        <v>0</v>
      </c>
      <c r="AM1125" s="150"/>
      <c r="AN1125" s="150"/>
      <c r="AO1125" s="142"/>
      <c r="AP1125" s="142"/>
      <c r="AQ1125" s="141"/>
      <c r="AR1125" s="142"/>
      <c r="AS1125" s="142"/>
      <c r="AT1125" s="142"/>
      <c r="AU1125" s="141"/>
      <c r="AV1125" s="156"/>
      <c r="AW1125" s="156"/>
      <c r="AX1125" s="142"/>
      <c r="AY1125" s="11"/>
      <c r="AZ1125" s="14"/>
      <c r="BA1125" s="11"/>
      <c r="BB1125" s="6" t="s">
        <v>601</v>
      </c>
      <c r="BC1125" s="20" t="s">
        <v>598</v>
      </c>
      <c r="BD1125" s="14"/>
    </row>
    <row collapsed="false" customFormat="false" customHeight="false" hidden="false" ht="15" outlineLevel="0" r="1126">
      <c r="B1126" s="6" t="s">
        <v>93</v>
      </c>
      <c r="C1126" s="6" t="e">
        <f aca="false">IF(B1126&lt;&gt;B1125,VLOOKUP(B1126,#REF!!$A$1:$B$21,2)*1000+1,C1125+1)</f>
        <v>#REF!</v>
      </c>
      <c r="D1126" s="6" t="s">
        <v>21</v>
      </c>
      <c r="E1126" s="13" t="s">
        <v>620</v>
      </c>
      <c r="F1126" s="11" t="s">
        <v>603</v>
      </c>
      <c r="G1126" s="15" t="n">
        <v>139.23</v>
      </c>
      <c r="H1126" s="15" t="n">
        <v>118.35</v>
      </c>
      <c r="I1126" s="15" t="n">
        <v>23.67</v>
      </c>
      <c r="J1126" s="11"/>
      <c r="K1126" s="13" t="s">
        <v>7540</v>
      </c>
      <c r="L1126" s="13" t="n">
        <v>1</v>
      </c>
      <c r="M1126" s="19"/>
      <c r="N1126" s="11"/>
      <c r="O1126" s="11"/>
      <c r="P1126" s="11" t="n">
        <v>8587</v>
      </c>
      <c r="Q1126" s="11" t="n">
        <v>20</v>
      </c>
      <c r="R1126" s="11" t="s">
        <v>7551</v>
      </c>
      <c r="S1126" s="11"/>
      <c r="T1126" s="11"/>
      <c r="U1126" s="11"/>
      <c r="V1126" s="11"/>
      <c r="W1126" s="11"/>
      <c r="X1126" s="11"/>
      <c r="Y1126" s="11"/>
      <c r="Z1126" s="11"/>
      <c r="AA1126" s="11"/>
      <c r="AB1126" s="6" t="n">
        <v>0</v>
      </c>
      <c r="AC1126" s="13" t="s">
        <v>466</v>
      </c>
      <c r="AD1126" s="13" t="s">
        <v>69</v>
      </c>
      <c r="AE1126" s="11"/>
      <c r="AF1126" s="14"/>
      <c r="AG1126" s="14"/>
      <c r="AH1126" s="14"/>
      <c r="AI1126" s="10" t="n">
        <f aca="false">+H1126-I1126</f>
        <v>94.68</v>
      </c>
      <c r="AJ1126" s="139" t="n">
        <f aca="false">+I1126/H1126</f>
        <v>0.2</v>
      </c>
      <c r="AK1126" s="140" t="n">
        <f aca="false">IF(AB1126&gt;=1,H1126-I1126,"on going")</f>
        <v>0</v>
      </c>
      <c r="AM1126" s="150"/>
      <c r="AN1126" s="150"/>
      <c r="AO1126" s="142"/>
      <c r="AP1126" s="142"/>
      <c r="AQ1126" s="141"/>
      <c r="AR1126" s="141"/>
      <c r="AS1126" s="142"/>
      <c r="AT1126" s="142"/>
      <c r="AU1126" s="141"/>
      <c r="AV1126" s="141"/>
      <c r="AW1126" s="141"/>
      <c r="AX1126" s="142"/>
      <c r="AY1126" s="14"/>
      <c r="AZ1126" s="14"/>
      <c r="BA1126" s="14"/>
      <c r="BB1126" s="6" t="s">
        <v>601</v>
      </c>
      <c r="BC1126" s="20" t="s">
        <v>598</v>
      </c>
      <c r="BD1126" s="14"/>
    </row>
    <row collapsed="false" customFormat="false" customHeight="false" hidden="false" ht="15" outlineLevel="0" r="1127">
      <c r="B1127" s="6" t="s">
        <v>124</v>
      </c>
      <c r="C1127" s="6" t="e">
        <f aca="false">IF(B1127&lt;&gt;B1126,VLOOKUP(B1127,#REF!!$A$1:$B$21,2)*1000+1,C1126+1)</f>
        <v>#REF!</v>
      </c>
      <c r="D1127" s="6" t="s">
        <v>21</v>
      </c>
      <c r="E1127" s="13" t="s">
        <v>606</v>
      </c>
      <c r="F1127" s="11" t="s">
        <v>607</v>
      </c>
      <c r="G1127" s="15" t="n">
        <v>205.53</v>
      </c>
      <c r="H1127" s="15" t="n">
        <v>174.7</v>
      </c>
      <c r="I1127" s="15" t="n">
        <v>34.94</v>
      </c>
      <c r="J1127" s="11"/>
      <c r="K1127" s="13" t="s">
        <v>7540</v>
      </c>
      <c r="L1127" s="13" t="n">
        <v>1</v>
      </c>
      <c r="M1127" s="19"/>
      <c r="N1127" s="11"/>
      <c r="O1127" s="11"/>
      <c r="P1127" s="11" t="n">
        <v>12880</v>
      </c>
      <c r="Q1127" s="11" t="n">
        <v>31</v>
      </c>
      <c r="R1127" s="11" t="s">
        <v>7552</v>
      </c>
      <c r="S1127" s="11"/>
      <c r="T1127" s="11"/>
      <c r="U1127" s="11"/>
      <c r="V1127" s="11"/>
      <c r="W1127" s="11"/>
      <c r="X1127" s="11"/>
      <c r="Y1127" s="11"/>
      <c r="Z1127" s="11"/>
      <c r="AA1127" s="11"/>
      <c r="AB1127" s="6" t="n">
        <v>0</v>
      </c>
      <c r="AC1127" s="13" t="s">
        <v>466</v>
      </c>
      <c r="AD1127" s="13" t="s">
        <v>69</v>
      </c>
      <c r="AE1127" s="11"/>
      <c r="AF1127" s="14"/>
      <c r="AG1127" s="14"/>
      <c r="AH1127" s="14"/>
      <c r="AI1127" s="10" t="n">
        <f aca="false">+H1127-I1127</f>
        <v>139.76</v>
      </c>
      <c r="AJ1127" s="139" t="n">
        <f aca="false">+I1127/H1127</f>
        <v>0.2</v>
      </c>
      <c r="AK1127" s="140" t="n">
        <f aca="false">IF(AB1127&gt;=1,H1127-I1127,"on going")</f>
        <v>0</v>
      </c>
      <c r="AM1127" s="150"/>
      <c r="AN1127" s="150"/>
      <c r="AO1127" s="142"/>
      <c r="AP1127" s="142"/>
      <c r="AQ1127" s="141"/>
      <c r="AR1127" s="141"/>
      <c r="AS1127" s="142"/>
      <c r="AT1127" s="142"/>
      <c r="AU1127" s="141"/>
      <c r="AV1127" s="142"/>
      <c r="AW1127" s="142"/>
      <c r="AX1127" s="141"/>
      <c r="AY1127" s="14"/>
      <c r="AZ1127" s="14"/>
      <c r="BA1127" s="14"/>
      <c r="BB1127" s="6" t="s">
        <v>601</v>
      </c>
      <c r="BC1127" s="20" t="s">
        <v>598</v>
      </c>
      <c r="BD1127" s="14"/>
    </row>
    <row collapsed="false" customFormat="false" customHeight="false" hidden="false" ht="15" outlineLevel="0" r="1128">
      <c r="B1128" s="6" t="s">
        <v>39</v>
      </c>
      <c r="C1128" s="6" t="e">
        <f aca="false">IF(B1128&lt;&gt;B1127,VLOOKUP(B1128,#REF!!$A$1:$B$21,2)*1000+1,C1127+1)</f>
        <v>#REF!</v>
      </c>
      <c r="D1128" s="6" t="s">
        <v>21</v>
      </c>
      <c r="E1128" s="13" t="s">
        <v>630</v>
      </c>
      <c r="F1128" s="11" t="s">
        <v>631</v>
      </c>
      <c r="G1128" s="15" t="n">
        <v>192.27</v>
      </c>
      <c r="H1128" s="15" t="n">
        <v>163.43</v>
      </c>
      <c r="I1128" s="15" t="n">
        <v>32.69</v>
      </c>
      <c r="J1128" s="11"/>
      <c r="K1128" s="13" t="s">
        <v>7540</v>
      </c>
      <c r="L1128" s="13" t="n">
        <v>1</v>
      </c>
      <c r="M1128" s="19"/>
      <c r="N1128" s="11"/>
      <c r="O1128" s="11"/>
      <c r="P1128" s="11" t="n">
        <v>11653</v>
      </c>
      <c r="Q1128" s="11" t="n">
        <v>15</v>
      </c>
      <c r="R1128" s="11" t="s">
        <v>7553</v>
      </c>
      <c r="S1128" s="11"/>
      <c r="T1128" s="11"/>
      <c r="U1128" s="11"/>
      <c r="V1128" s="11"/>
      <c r="W1128" s="11"/>
      <c r="X1128" s="11"/>
      <c r="Y1128" s="11"/>
      <c r="Z1128" s="11"/>
      <c r="AA1128" s="11"/>
      <c r="AB1128" s="6" t="n">
        <v>0</v>
      </c>
      <c r="AC1128" s="13" t="s">
        <v>466</v>
      </c>
      <c r="AD1128" s="13" t="s">
        <v>69</v>
      </c>
      <c r="AE1128" s="11"/>
      <c r="AF1128" s="14"/>
      <c r="AG1128" s="14"/>
      <c r="AH1128" s="14"/>
      <c r="AI1128" s="10" t="n">
        <f aca="false">+H1128-I1128</f>
        <v>130.74</v>
      </c>
      <c r="AJ1128" s="139" t="n">
        <f aca="false">+I1128/H1128</f>
        <v>0.20002447531053</v>
      </c>
      <c r="AK1128" s="140" t="n">
        <f aca="false">IF(AB1128&gt;=1,H1128-I1128,"on going")</f>
        <v>0</v>
      </c>
      <c r="AM1128" s="150"/>
      <c r="AN1128" s="150"/>
      <c r="AO1128" s="142"/>
      <c r="AP1128" s="142"/>
      <c r="AQ1128" s="141"/>
      <c r="AR1128" s="141"/>
      <c r="AS1128" s="142"/>
      <c r="AT1128" s="142"/>
      <c r="AU1128" s="142"/>
      <c r="AV1128" s="142"/>
      <c r="AW1128" s="142"/>
      <c r="AX1128" s="141"/>
      <c r="AY1128" s="14"/>
      <c r="AZ1128" s="14"/>
      <c r="BA1128" s="14"/>
      <c r="BB1128" s="6" t="s">
        <v>601</v>
      </c>
      <c r="BC1128" s="20" t="s">
        <v>598</v>
      </c>
      <c r="BD1128" s="14"/>
    </row>
    <row collapsed="false" customFormat="false" customHeight="false" hidden="false" ht="15" outlineLevel="0" r="1129">
      <c r="B1129" s="6" t="s">
        <v>54</v>
      </c>
      <c r="C1129" s="6" t="e">
        <f aca="false">IF(B1129&lt;&gt;B1128,VLOOKUP(B1129,#REF!!$A$1:$B$21,2)*1000+1,C1128+1)</f>
        <v>#REF!</v>
      </c>
      <c r="D1129" s="6" t="s">
        <v>21</v>
      </c>
      <c r="E1129" s="13" t="s">
        <v>612</v>
      </c>
      <c r="F1129" s="11" t="s">
        <v>613</v>
      </c>
      <c r="G1129" s="15" t="n">
        <v>324.87</v>
      </c>
      <c r="H1129" s="15" t="n">
        <v>276.14</v>
      </c>
      <c r="I1129" s="15" t="n">
        <v>55.23</v>
      </c>
      <c r="J1129" s="11"/>
      <c r="K1129" s="13" t="s">
        <v>7540</v>
      </c>
      <c r="L1129" s="13" t="n">
        <v>1</v>
      </c>
      <c r="M1129" s="19"/>
      <c r="N1129" s="11"/>
      <c r="O1129" s="11"/>
      <c r="P1129" s="11" t="n">
        <v>19627</v>
      </c>
      <c r="Q1129" s="11" t="n">
        <v>45</v>
      </c>
      <c r="R1129" s="11" t="s">
        <v>7554</v>
      </c>
      <c r="S1129" s="11"/>
      <c r="T1129" s="11"/>
      <c r="U1129" s="11"/>
      <c r="V1129" s="11"/>
      <c r="W1129" s="11"/>
      <c r="X1129" s="11"/>
      <c r="Y1129" s="11"/>
      <c r="Z1129" s="11"/>
      <c r="AA1129" s="11"/>
      <c r="AB1129" s="6" t="n">
        <v>0</v>
      </c>
      <c r="AC1129" s="13" t="s">
        <v>466</v>
      </c>
      <c r="AD1129" s="13" t="s">
        <v>69</v>
      </c>
      <c r="AE1129" s="11"/>
      <c r="AF1129" s="14"/>
      <c r="AG1129" s="14"/>
      <c r="AH1129" s="14"/>
      <c r="AI1129" s="10" t="n">
        <f aca="false">+H1129-I1129</f>
        <v>220.91</v>
      </c>
      <c r="AJ1129" s="139" t="n">
        <f aca="false">+I1129/H1129</f>
        <v>0.200007242702977</v>
      </c>
      <c r="AK1129" s="140" t="n">
        <f aca="false">IF(AB1129&gt;=1,H1129-I1129,"on going")</f>
        <v>0</v>
      </c>
      <c r="AM1129" s="150"/>
      <c r="AN1129" s="150"/>
      <c r="AO1129" s="142"/>
      <c r="AP1129" s="150"/>
      <c r="AQ1129" s="141"/>
      <c r="AR1129" s="141"/>
      <c r="AS1129" s="150"/>
      <c r="AT1129" s="150"/>
      <c r="AU1129" s="142"/>
      <c r="AV1129" s="150"/>
      <c r="AW1129" s="150"/>
      <c r="AX1129" s="141"/>
      <c r="AY1129" s="14"/>
      <c r="AZ1129" s="14"/>
      <c r="BA1129" s="14"/>
      <c r="BB1129" s="6" t="s">
        <v>601</v>
      </c>
      <c r="BC1129" s="20" t="s">
        <v>598</v>
      </c>
      <c r="BD1129" s="14"/>
    </row>
    <row collapsed="false" customFormat="false" customHeight="false" hidden="false" ht="15" outlineLevel="0" r="1130">
      <c r="B1130" s="6" t="s">
        <v>91</v>
      </c>
      <c r="C1130" s="6" t="e">
        <f aca="false">IF(B1130&lt;&gt;B1129,VLOOKUP(B1130,#REF!!$A$1:$B$21,2)*1000+1,C1129+1)</f>
        <v>#REF!</v>
      </c>
      <c r="D1130" s="6" t="s">
        <v>21</v>
      </c>
      <c r="E1130" s="13" t="s">
        <v>602</v>
      </c>
      <c r="F1130" s="11" t="s">
        <v>603</v>
      </c>
      <c r="G1130" s="15" t="n">
        <v>139.23</v>
      </c>
      <c r="H1130" s="15" t="n">
        <v>118.35</v>
      </c>
      <c r="I1130" s="15" t="n">
        <v>23.67</v>
      </c>
      <c r="J1130" s="11"/>
      <c r="K1130" s="13" t="s">
        <v>7540</v>
      </c>
      <c r="L1130" s="13" t="n">
        <v>1</v>
      </c>
      <c r="M1130" s="19"/>
      <c r="N1130" s="11"/>
      <c r="O1130" s="11"/>
      <c r="P1130" s="11" t="n">
        <v>8587</v>
      </c>
      <c r="Q1130" s="11" t="n">
        <v>21</v>
      </c>
      <c r="R1130" s="11" t="s">
        <v>7551</v>
      </c>
      <c r="S1130" s="11"/>
      <c r="T1130" s="11"/>
      <c r="U1130" s="11"/>
      <c r="V1130" s="11"/>
      <c r="W1130" s="11"/>
      <c r="X1130" s="11"/>
      <c r="Y1130" s="11"/>
      <c r="Z1130" s="11"/>
      <c r="AA1130" s="11"/>
      <c r="AB1130" s="6" t="n">
        <v>0</v>
      </c>
      <c r="AC1130" s="13" t="s">
        <v>466</v>
      </c>
      <c r="AD1130" s="13" t="s">
        <v>69</v>
      </c>
      <c r="AE1130" s="11"/>
      <c r="AF1130" s="14"/>
      <c r="AG1130" s="14"/>
      <c r="AH1130" s="14"/>
      <c r="AI1130" s="10" t="n">
        <f aca="false">+H1130-I1130</f>
        <v>94.68</v>
      </c>
      <c r="AJ1130" s="139" t="n">
        <f aca="false">+I1130/H1130</f>
        <v>0.2</v>
      </c>
      <c r="AK1130" s="140" t="n">
        <f aca="false">IF(AB1130&gt;=1,H1130-I1130,"on going")</f>
        <v>0</v>
      </c>
      <c r="AM1130" s="150"/>
      <c r="AN1130" s="150"/>
      <c r="AO1130" s="142"/>
      <c r="AP1130" s="150"/>
      <c r="AQ1130" s="150"/>
      <c r="AR1130" s="150"/>
      <c r="AS1130" s="150"/>
      <c r="AT1130" s="150"/>
      <c r="AU1130" s="150"/>
      <c r="AV1130" s="150"/>
      <c r="AW1130" s="150"/>
      <c r="AX1130" s="150"/>
      <c r="AY1130" s="14"/>
      <c r="AZ1130" s="11"/>
      <c r="BA1130" s="14"/>
      <c r="BB1130" s="6" t="s">
        <v>601</v>
      </c>
      <c r="BC1130" s="20" t="s">
        <v>598</v>
      </c>
      <c r="BD1130" s="11"/>
    </row>
    <row collapsed="false" customFormat="false" customHeight="false" hidden="false" ht="15" outlineLevel="0" r="1131">
      <c r="B1131" s="6" t="s">
        <v>27</v>
      </c>
      <c r="C1131" s="6" t="e">
        <f aca="false">IF(B1131&lt;&gt;B1130,VLOOKUP(B1131,#REF!!$A$1:$B$21,2)*1000+1,C1130+1)</f>
        <v>#REF!</v>
      </c>
      <c r="D1131" s="6" t="s">
        <v>21</v>
      </c>
      <c r="E1131" s="13" t="s">
        <v>7555</v>
      </c>
      <c r="F1131" s="11" t="s">
        <v>7556</v>
      </c>
      <c r="G1131" s="15" t="n">
        <v>1477.78</v>
      </c>
      <c r="H1131" s="15" t="n">
        <v>1182.22</v>
      </c>
      <c r="I1131" s="15" t="n">
        <v>886.67</v>
      </c>
      <c r="J1131" s="15" t="n">
        <v>17.86</v>
      </c>
      <c r="K1131" s="13" t="s">
        <v>454</v>
      </c>
      <c r="L1131" s="25" t="n">
        <v>1</v>
      </c>
      <c r="M1131" s="19"/>
      <c r="N1131" s="11"/>
      <c r="O1131" s="11"/>
      <c r="P1131" s="11" t="n">
        <v>0.91</v>
      </c>
      <c r="Q1131" s="11" t="n">
        <v>8</v>
      </c>
      <c r="R1131" s="11" t="n">
        <v>43183</v>
      </c>
      <c r="S1131" s="11"/>
      <c r="T1131" s="11"/>
      <c r="U1131" s="11" t="n">
        <v>8</v>
      </c>
      <c r="V1131" s="11" t="n">
        <v>2</v>
      </c>
      <c r="W1131" s="11"/>
      <c r="X1131" s="11"/>
      <c r="Y1131" s="11"/>
      <c r="Z1131" s="11"/>
      <c r="AA1131" s="11"/>
      <c r="AB1131" s="6" t="n">
        <v>0</v>
      </c>
      <c r="AC1131" s="6" t="s">
        <v>466</v>
      </c>
      <c r="AD1131" s="6" t="s">
        <v>69</v>
      </c>
      <c r="AE1131" s="11"/>
      <c r="AF1131" s="14"/>
      <c r="AG1131" s="14"/>
      <c r="AH1131" s="14"/>
      <c r="AI1131" s="10" t="n">
        <f aca="false">+H1131-I1131</f>
        <v>295.55</v>
      </c>
      <c r="AJ1131" s="139" t="n">
        <f aca="false">+I1131/H1131</f>
        <v>0.750004229331258</v>
      </c>
      <c r="AK1131" s="140" t="n">
        <f aca="false">IF(AB1131&gt;=1,H1131-I1131,"on going")</f>
        <v>0</v>
      </c>
      <c r="AM1131" s="150"/>
      <c r="AN1131" s="150"/>
      <c r="AO1131" s="142"/>
      <c r="AP1131" s="141"/>
      <c r="AQ1131" s="141"/>
      <c r="AR1131" s="141"/>
      <c r="AS1131" s="141"/>
      <c r="AT1131" s="141"/>
      <c r="AU1131" s="141"/>
      <c r="AV1131" s="150"/>
      <c r="AW1131" s="150"/>
      <c r="AX1131" s="141"/>
      <c r="AY1131" s="14"/>
      <c r="AZ1131" s="14"/>
      <c r="BA1131" s="14"/>
      <c r="BB1131" s="6" t="s">
        <v>458</v>
      </c>
      <c r="BC1131" s="20"/>
      <c r="BD1131" s="14"/>
    </row>
    <row collapsed="false" customFormat="false" customHeight="false" hidden="false" ht="15" outlineLevel="0" r="1132">
      <c r="B1132" s="6" t="s">
        <v>33</v>
      </c>
      <c r="C1132" s="6" t="e">
        <f aca="false">IF(B1132&lt;&gt;B1131,VLOOKUP(B1132,#REF!!$A$1:$B$21,2)*1000+1,C1131+1)</f>
        <v>#REF!</v>
      </c>
      <c r="D1132" s="6" t="s">
        <v>21</v>
      </c>
      <c r="E1132" s="13" t="s">
        <v>514</v>
      </c>
      <c r="F1132" s="11" t="s">
        <v>515</v>
      </c>
      <c r="G1132" s="15" t="n">
        <v>283.54</v>
      </c>
      <c r="H1132" s="15" t="n">
        <v>226.83</v>
      </c>
      <c r="I1132" s="15" t="n">
        <v>42.89</v>
      </c>
      <c r="J1132" s="15" t="n">
        <v>6</v>
      </c>
      <c r="K1132" s="13" t="s">
        <v>454</v>
      </c>
      <c r="L1132" s="25" t="n">
        <v>1</v>
      </c>
      <c r="M1132" s="19"/>
      <c r="N1132" s="11"/>
      <c r="O1132" s="11"/>
      <c r="P1132" s="11" t="n">
        <v>0.17</v>
      </c>
      <c r="Q1132" s="11" t="n">
        <v>2</v>
      </c>
      <c r="R1132" s="11" t="n">
        <v>4564</v>
      </c>
      <c r="S1132" s="11"/>
      <c r="T1132" s="11"/>
      <c r="U1132" s="11" t="n">
        <v>2</v>
      </c>
      <c r="V1132" s="11" t="n">
        <v>1</v>
      </c>
      <c r="W1132" s="11"/>
      <c r="X1132" s="11"/>
      <c r="Y1132" s="11"/>
      <c r="Z1132" s="11"/>
      <c r="AA1132" s="11"/>
      <c r="AB1132" s="6" t="n">
        <v>0</v>
      </c>
      <c r="AC1132" s="6" t="s">
        <v>466</v>
      </c>
      <c r="AD1132" s="6" t="s">
        <v>69</v>
      </c>
      <c r="AE1132" s="11"/>
      <c r="AF1132" s="14"/>
      <c r="AG1132" s="14"/>
      <c r="AH1132" s="14"/>
      <c r="AI1132" s="10" t="n">
        <f aca="false">+H1132-I1132</f>
        <v>183.94</v>
      </c>
      <c r="AJ1132" s="139" t="n">
        <f aca="false">+I1132/H1132</f>
        <v>0.189084336287087</v>
      </c>
      <c r="AK1132" s="140" t="n">
        <f aca="false">IF(AB1132&gt;=1,H1132-I1132,"on going")</f>
        <v>0</v>
      </c>
      <c r="AM1132" s="150"/>
      <c r="AN1132" s="150"/>
      <c r="AO1132" s="142"/>
      <c r="AP1132" s="150"/>
      <c r="AQ1132" s="150"/>
      <c r="AR1132" s="150"/>
      <c r="AS1132" s="141"/>
      <c r="AT1132" s="141"/>
      <c r="AU1132" s="141"/>
      <c r="AV1132" s="142"/>
      <c r="AW1132" s="142"/>
      <c r="AX1132" s="141"/>
      <c r="AY1132" s="14"/>
      <c r="AZ1132" s="14"/>
      <c r="BA1132" s="14"/>
      <c r="BB1132" s="6" t="s">
        <v>458</v>
      </c>
      <c r="BC1132" s="20"/>
      <c r="BD1132" s="14"/>
    </row>
    <row collapsed="false" customFormat="false" customHeight="false" hidden="false" ht="15" outlineLevel="0" r="1133">
      <c r="B1133" s="6" t="s">
        <v>33</v>
      </c>
      <c r="C1133" s="6" t="e">
        <f aca="false">IF(B1133&lt;&gt;B1132,VLOOKUP(B1133,#REF!!$A$1:$B$21,2)*1000+1,C1132+1)</f>
        <v>#REF!</v>
      </c>
      <c r="D1133" s="6" t="s">
        <v>21</v>
      </c>
      <c r="E1133" s="13" t="s">
        <v>464</v>
      </c>
      <c r="F1133" s="11" t="s">
        <v>465</v>
      </c>
      <c r="G1133" s="15" t="n">
        <v>52.5</v>
      </c>
      <c r="H1133" s="15" t="n">
        <v>42</v>
      </c>
      <c r="I1133" s="15" t="n">
        <v>0</v>
      </c>
      <c r="J1133" s="15" t="n">
        <v>1.35</v>
      </c>
      <c r="K1133" s="13" t="s">
        <v>454</v>
      </c>
      <c r="L1133" s="25" t="n">
        <v>1</v>
      </c>
      <c r="M1133" s="19"/>
      <c r="N1133" s="11"/>
      <c r="O1133" s="11"/>
      <c r="P1133" s="11" t="n">
        <v>0.03</v>
      </c>
      <c r="Q1133" s="11" t="n">
        <v>1</v>
      </c>
      <c r="R1133" s="11" t="n">
        <v>5880</v>
      </c>
      <c r="S1133" s="11"/>
      <c r="T1133" s="11"/>
      <c r="U1133" s="11" t="n">
        <v>1</v>
      </c>
      <c r="V1133" s="11" t="n">
        <v>1</v>
      </c>
      <c r="W1133" s="11"/>
      <c r="X1133" s="11"/>
      <c r="Y1133" s="11"/>
      <c r="Z1133" s="11"/>
      <c r="AA1133" s="11"/>
      <c r="AB1133" s="6" t="n">
        <v>0</v>
      </c>
      <c r="AC1133" s="6" t="s">
        <v>466</v>
      </c>
      <c r="AD1133" s="6" t="s">
        <v>69</v>
      </c>
      <c r="AE1133" s="11"/>
      <c r="AF1133" s="14"/>
      <c r="AG1133" s="14"/>
      <c r="AH1133" s="14"/>
      <c r="AI1133" s="10" t="n">
        <f aca="false">+H1133-I1133</f>
        <v>42</v>
      </c>
      <c r="AJ1133" s="139" t="n">
        <f aca="false">+I1133/H1133</f>
        <v>0</v>
      </c>
      <c r="AK1133" s="140" t="n">
        <f aca="false">IF(AB1133&gt;=1,H1133-I1133,"on going")</f>
        <v>0</v>
      </c>
      <c r="AM1133" s="150"/>
      <c r="AN1133" s="150"/>
      <c r="AO1133" s="142"/>
      <c r="AP1133" s="150"/>
      <c r="AQ1133" s="150"/>
      <c r="AR1133" s="150"/>
      <c r="AS1133" s="141"/>
      <c r="AT1133" s="141"/>
      <c r="AU1133" s="141"/>
      <c r="AV1133" s="142"/>
      <c r="AW1133" s="142"/>
      <c r="AX1133" s="142"/>
      <c r="AY1133" s="14"/>
      <c r="AZ1133" s="14"/>
      <c r="BA1133" s="14"/>
      <c r="BB1133" s="6" t="s">
        <v>458</v>
      </c>
      <c r="BC1133" s="20"/>
      <c r="BD1133" s="14"/>
    </row>
    <row collapsed="false" customFormat="false" customHeight="false" hidden="false" ht="15" outlineLevel="0" r="1134">
      <c r="B1134" s="6" t="s">
        <v>33</v>
      </c>
      <c r="C1134" s="6" t="e">
        <f aca="false">IF(B1134&lt;&gt;B1133,VLOOKUP(B1134,#REF!!$A$1:$B$21,2)*1000+1,C1133+1)</f>
        <v>#REF!</v>
      </c>
      <c r="D1134" s="6" t="s">
        <v>21</v>
      </c>
      <c r="E1134" s="13" t="s">
        <v>516</v>
      </c>
      <c r="F1134" s="11" t="s">
        <v>517</v>
      </c>
      <c r="G1134" s="15" t="n">
        <v>307.54</v>
      </c>
      <c r="H1134" s="15" t="n">
        <v>246.03</v>
      </c>
      <c r="I1134" s="15" t="n">
        <v>209.13</v>
      </c>
      <c r="J1134" s="15" t="n">
        <v>8.6</v>
      </c>
      <c r="K1134" s="13" t="s">
        <v>454</v>
      </c>
      <c r="L1134" s="25" t="n">
        <v>1</v>
      </c>
      <c r="M1134" s="19"/>
      <c r="N1134" s="11"/>
      <c r="O1134" s="11"/>
      <c r="P1134" s="11" t="n">
        <v>0.19</v>
      </c>
      <c r="Q1134" s="11" t="n">
        <v>3</v>
      </c>
      <c r="R1134" s="11" t="n">
        <v>14547</v>
      </c>
      <c r="S1134" s="11"/>
      <c r="T1134" s="11"/>
      <c r="U1134" s="11" t="n">
        <v>3</v>
      </c>
      <c r="V1134" s="11" t="n">
        <v>1</v>
      </c>
      <c r="W1134" s="11"/>
      <c r="X1134" s="11"/>
      <c r="Y1134" s="11"/>
      <c r="Z1134" s="11"/>
      <c r="AA1134" s="11"/>
      <c r="AB1134" s="6" t="n">
        <v>0</v>
      </c>
      <c r="AC1134" s="6" t="s">
        <v>466</v>
      </c>
      <c r="AD1134" s="6" t="s">
        <v>69</v>
      </c>
      <c r="AE1134" s="11"/>
      <c r="AF1134" s="14"/>
      <c r="AG1134" s="14"/>
      <c r="AH1134" s="14"/>
      <c r="AI1134" s="10" t="n">
        <f aca="false">+H1134-I1134</f>
        <v>36.9</v>
      </c>
      <c r="AJ1134" s="139" t="n">
        <f aca="false">+I1134/H1134</f>
        <v>0.850018290452384</v>
      </c>
      <c r="AK1134" s="140" t="n">
        <f aca="false">IF(AB1134&gt;=1,H1134-I1134,"on going")</f>
        <v>0</v>
      </c>
      <c r="AM1134" s="150"/>
      <c r="AN1134" s="150"/>
      <c r="AO1134" s="142"/>
      <c r="AP1134" s="150"/>
      <c r="AQ1134" s="150"/>
      <c r="AR1134" s="150"/>
      <c r="AS1134" s="141"/>
      <c r="AT1134" s="141"/>
      <c r="AU1134" s="141"/>
      <c r="AV1134" s="142"/>
      <c r="AW1134" s="142"/>
      <c r="AX1134" s="142"/>
      <c r="AY1134" s="14"/>
      <c r="AZ1134" s="14"/>
      <c r="BA1134" s="14"/>
      <c r="BB1134" s="6" t="s">
        <v>458</v>
      </c>
      <c r="BC1134" s="20"/>
      <c r="BD1134" s="14"/>
    </row>
    <row collapsed="false" customFormat="false" customHeight="false" hidden="false" ht="15" outlineLevel="0" r="1135">
      <c r="B1135" s="6" t="s">
        <v>33</v>
      </c>
      <c r="C1135" s="6" t="e">
        <f aca="false">IF(B1135&lt;&gt;B1134,VLOOKUP(B1135,#REF!!$A$1:$B$21,2)*1000+1,C1134+1)</f>
        <v>#REF!</v>
      </c>
      <c r="D1135" s="6" t="s">
        <v>21</v>
      </c>
      <c r="E1135" s="13" t="s">
        <v>467</v>
      </c>
      <c r="F1135" s="11" t="s">
        <v>468</v>
      </c>
      <c r="G1135" s="15" t="n">
        <v>66.13</v>
      </c>
      <c r="H1135" s="15" t="n">
        <v>52.9</v>
      </c>
      <c r="I1135" s="15" t="n">
        <v>0</v>
      </c>
      <c r="J1135" s="15" t="n">
        <v>2.2</v>
      </c>
      <c r="K1135" s="13" t="s">
        <v>454</v>
      </c>
      <c r="L1135" s="25" t="n">
        <v>1</v>
      </c>
      <c r="M1135" s="19"/>
      <c r="N1135" s="11"/>
      <c r="O1135" s="11"/>
      <c r="P1135" s="11" t="n">
        <v>0.04</v>
      </c>
      <c r="Q1135" s="11" t="n">
        <v>1</v>
      </c>
      <c r="R1135" s="11" t="n">
        <v>5754</v>
      </c>
      <c r="S1135" s="11"/>
      <c r="T1135" s="11"/>
      <c r="U1135" s="11" t="n">
        <v>1</v>
      </c>
      <c r="V1135" s="11" t="n">
        <v>1</v>
      </c>
      <c r="W1135" s="11"/>
      <c r="X1135" s="11"/>
      <c r="Y1135" s="11"/>
      <c r="Z1135" s="11"/>
      <c r="AA1135" s="11"/>
      <c r="AB1135" s="6" t="n">
        <v>0</v>
      </c>
      <c r="AC1135" s="6" t="s">
        <v>466</v>
      </c>
      <c r="AD1135" s="6" t="s">
        <v>69</v>
      </c>
      <c r="AE1135" s="11"/>
      <c r="AF1135" s="14"/>
      <c r="AG1135" s="14"/>
      <c r="AH1135" s="14"/>
      <c r="AI1135" s="10" t="n">
        <f aca="false">+H1135-I1135</f>
        <v>52.9</v>
      </c>
      <c r="AJ1135" s="139" t="n">
        <f aca="false">+I1135/H1135</f>
        <v>0</v>
      </c>
      <c r="AK1135" s="140" t="n">
        <f aca="false">IF(AB1135&gt;=1,H1135-I1135,"on going")</f>
        <v>0</v>
      </c>
      <c r="AM1135" s="150"/>
      <c r="AN1135" s="150"/>
      <c r="AO1135" s="142"/>
      <c r="AP1135" s="150"/>
      <c r="AQ1135" s="150"/>
      <c r="AR1135" s="150"/>
      <c r="AS1135" s="141"/>
      <c r="AT1135" s="141"/>
      <c r="AU1135" s="141"/>
      <c r="AV1135" s="142"/>
      <c r="AW1135" s="142"/>
      <c r="AX1135" s="142"/>
      <c r="AY1135" s="14"/>
      <c r="AZ1135" s="14"/>
      <c r="BA1135" s="14"/>
      <c r="BB1135" s="6" t="s">
        <v>458</v>
      </c>
      <c r="BC1135" s="20"/>
      <c r="BD1135" s="14"/>
    </row>
    <row collapsed="false" customFormat="false" customHeight="false" hidden="false" ht="15" outlineLevel="0" r="1136">
      <c r="B1136" s="6" t="s">
        <v>33</v>
      </c>
      <c r="C1136" s="6" t="e">
        <f aca="false">IF(B1136&lt;&gt;B1135,VLOOKUP(B1136,#REF!!$A$1:$B$21,2)*1000+1,C1135+1)</f>
        <v>#REF!</v>
      </c>
      <c r="D1136" s="6" t="s">
        <v>21</v>
      </c>
      <c r="E1136" s="13" t="s">
        <v>7557</v>
      </c>
      <c r="F1136" s="11" t="s">
        <v>7558</v>
      </c>
      <c r="G1136" s="15" t="n">
        <v>627.81</v>
      </c>
      <c r="H1136" s="15" t="n">
        <v>502.25</v>
      </c>
      <c r="I1136" s="15" t="n">
        <v>477.14</v>
      </c>
      <c r="J1136" s="15" t="n">
        <v>10.47</v>
      </c>
      <c r="K1136" s="13" t="s">
        <v>454</v>
      </c>
      <c r="L1136" s="25" t="n">
        <v>1</v>
      </c>
      <c r="M1136" s="19"/>
      <c r="N1136" s="11"/>
      <c r="O1136" s="11"/>
      <c r="P1136" s="11" t="n">
        <v>0.39</v>
      </c>
      <c r="Q1136" s="11" t="n">
        <v>7</v>
      </c>
      <c r="R1136" s="11" t="n">
        <v>57746</v>
      </c>
      <c r="S1136" s="11"/>
      <c r="T1136" s="11"/>
      <c r="U1136" s="11" t="n">
        <v>7</v>
      </c>
      <c r="V1136" s="11" t="n">
        <v>2</v>
      </c>
      <c r="W1136" s="11"/>
      <c r="X1136" s="11"/>
      <c r="Y1136" s="11"/>
      <c r="Z1136" s="11"/>
      <c r="AA1136" s="11"/>
      <c r="AB1136" s="6" t="n">
        <v>1</v>
      </c>
      <c r="AC1136" s="6" t="s">
        <v>466</v>
      </c>
      <c r="AD1136" s="6" t="s">
        <v>69</v>
      </c>
      <c r="AE1136" s="11"/>
      <c r="AF1136" s="14"/>
      <c r="AG1136" s="14"/>
      <c r="AH1136" s="14"/>
      <c r="AI1136" s="10" t="n">
        <f aca="false">+H1136-I1136</f>
        <v>25.11</v>
      </c>
      <c r="AJ1136" s="139" t="n">
        <f aca="false">+I1136/H1136</f>
        <v>0.950004977600796</v>
      </c>
      <c r="AK1136" s="140" t="n">
        <f aca="false">IF(AB1136&gt;=1,H1136-I1136,"on going")</f>
        <v>25.11</v>
      </c>
      <c r="AM1136" s="150"/>
      <c r="AN1136" s="150"/>
      <c r="AO1136" s="142"/>
      <c r="AP1136" s="141"/>
      <c r="AQ1136" s="141"/>
      <c r="AR1136" s="141"/>
      <c r="AS1136" s="141"/>
      <c r="AT1136" s="141"/>
      <c r="AU1136" s="141"/>
      <c r="AV1136" s="142"/>
      <c r="AW1136" s="142"/>
      <c r="AX1136" s="142"/>
      <c r="AY1136" s="14"/>
      <c r="AZ1136" s="14"/>
      <c r="BA1136" s="14"/>
      <c r="BB1136" s="6" t="s">
        <v>458</v>
      </c>
      <c r="BC1136" s="20"/>
      <c r="BD1136" s="14"/>
    </row>
    <row collapsed="false" customFormat="false" customHeight="false" hidden="false" ht="15" outlineLevel="0" r="1137">
      <c r="B1137" s="6" t="s">
        <v>51</v>
      </c>
      <c r="C1137" s="6" t="e">
        <f aca="false">IF(B1137&lt;&gt;B1136,VLOOKUP(B1137,#REF!!$A$1:$B$21,2)*1000+1,C1136+1)</f>
        <v>#REF!</v>
      </c>
      <c r="D1137" s="6" t="s">
        <v>21</v>
      </c>
      <c r="E1137" s="13" t="s">
        <v>7559</v>
      </c>
      <c r="F1137" s="11" t="s">
        <v>7560</v>
      </c>
      <c r="G1137" s="15" t="n">
        <v>513.59</v>
      </c>
      <c r="H1137" s="15" t="n">
        <v>410.87</v>
      </c>
      <c r="I1137" s="15" t="n">
        <v>309.69</v>
      </c>
      <c r="J1137" s="15" t="n">
        <v>13.175</v>
      </c>
      <c r="K1137" s="13" t="s">
        <v>454</v>
      </c>
      <c r="L1137" s="25" t="n">
        <v>1</v>
      </c>
      <c r="M1137" s="19"/>
      <c r="N1137" s="11"/>
      <c r="O1137" s="11"/>
      <c r="P1137" s="11" t="n">
        <v>0.32</v>
      </c>
      <c r="Q1137" s="11" t="n">
        <v>10</v>
      </c>
      <c r="R1137" s="11" t="n">
        <v>20144</v>
      </c>
      <c r="S1137" s="11"/>
      <c r="T1137" s="11"/>
      <c r="U1137" s="11" t="n">
        <v>10</v>
      </c>
      <c r="V1137" s="11" t="n">
        <v>2</v>
      </c>
      <c r="W1137" s="11"/>
      <c r="X1137" s="11"/>
      <c r="Y1137" s="11"/>
      <c r="Z1137" s="11"/>
      <c r="AA1137" s="11"/>
      <c r="AB1137" s="6" t="n">
        <v>1</v>
      </c>
      <c r="AC1137" s="6" t="s">
        <v>466</v>
      </c>
      <c r="AD1137" s="6" t="s">
        <v>69</v>
      </c>
      <c r="AE1137" s="11"/>
      <c r="AF1137" s="14"/>
      <c r="AG1137" s="14"/>
      <c r="AH1137" s="14"/>
      <c r="AI1137" s="10" t="n">
        <f aca="false">+H1137-I1137</f>
        <v>101.18</v>
      </c>
      <c r="AJ1137" s="139" t="n">
        <f aca="false">+I1137/H1137</f>
        <v>0.753742059532212</v>
      </c>
      <c r="AK1137" s="140" t="n">
        <f aca="false">IF(AB1137&gt;=1,H1137-I1137,"on going")</f>
        <v>101.18</v>
      </c>
      <c r="AM1137" s="150"/>
      <c r="AN1137" s="150"/>
      <c r="AO1137" s="142"/>
      <c r="AP1137" s="150"/>
      <c r="AQ1137" s="150"/>
      <c r="AR1137" s="150"/>
      <c r="AS1137" s="142"/>
      <c r="AT1137" s="142"/>
      <c r="AU1137" s="142"/>
      <c r="AV1137" s="150"/>
      <c r="AW1137" s="150"/>
      <c r="AX1137" s="141"/>
      <c r="AY1137" s="14"/>
      <c r="AZ1137" s="14"/>
      <c r="BA1137" s="14"/>
      <c r="BB1137" s="6" t="s">
        <v>458</v>
      </c>
      <c r="BC1137" s="20"/>
      <c r="BD1137" s="14"/>
    </row>
    <row collapsed="false" customFormat="false" customHeight="false" hidden="false" ht="15" outlineLevel="0" r="1138">
      <c r="B1138" s="6" t="s">
        <v>57</v>
      </c>
      <c r="C1138" s="6" t="e">
        <f aca="false">IF(B1138&lt;&gt;B1137,VLOOKUP(B1138,#REF!!$A$1:$B$21,2)*1000+1,C1137+1)</f>
        <v>#REF!</v>
      </c>
      <c r="D1138" s="6" t="s">
        <v>21</v>
      </c>
      <c r="E1138" s="13" t="s">
        <v>7561</v>
      </c>
      <c r="F1138" s="11" t="s">
        <v>7562</v>
      </c>
      <c r="G1138" s="15" t="n">
        <v>619</v>
      </c>
      <c r="H1138" s="15" t="n">
        <v>495.2</v>
      </c>
      <c r="I1138" s="15" t="n">
        <v>362.55</v>
      </c>
      <c r="J1138" s="15" t="n">
        <v>7.5</v>
      </c>
      <c r="K1138" s="13" t="s">
        <v>454</v>
      </c>
      <c r="L1138" s="25" t="n">
        <v>1</v>
      </c>
      <c r="M1138" s="19"/>
      <c r="N1138" s="11"/>
      <c r="O1138" s="11"/>
      <c r="P1138" s="11" t="n">
        <v>0.38</v>
      </c>
      <c r="Q1138" s="11" t="n">
        <v>5</v>
      </c>
      <c r="R1138" s="11" t="n">
        <v>15141</v>
      </c>
      <c r="S1138" s="11"/>
      <c r="T1138" s="11"/>
      <c r="U1138" s="11" t="n">
        <v>5</v>
      </c>
      <c r="V1138" s="11" t="n">
        <v>15</v>
      </c>
      <c r="W1138" s="11"/>
      <c r="X1138" s="11"/>
      <c r="Y1138" s="11"/>
      <c r="Z1138" s="11"/>
      <c r="AA1138" s="11"/>
      <c r="AB1138" s="6" t="n">
        <v>1</v>
      </c>
      <c r="AC1138" s="6" t="s">
        <v>466</v>
      </c>
      <c r="AD1138" s="6" t="s">
        <v>69</v>
      </c>
      <c r="AE1138" s="11"/>
      <c r="AF1138" s="14"/>
      <c r="AG1138" s="14"/>
      <c r="AH1138" s="14"/>
      <c r="AI1138" s="10" t="n">
        <f aca="false">+H1138-I1138</f>
        <v>132.65</v>
      </c>
      <c r="AJ1138" s="139" t="n">
        <f aca="false">+I1138/H1138</f>
        <v>0.732128432956381</v>
      </c>
      <c r="AK1138" s="140" t="n">
        <f aca="false">IF(AB1138&gt;=1,H1138-I1138,"on going")</f>
        <v>132.65</v>
      </c>
      <c r="AM1138" s="150"/>
      <c r="AN1138" s="150"/>
      <c r="AO1138" s="142"/>
      <c r="AP1138" s="142"/>
      <c r="AQ1138" s="141"/>
      <c r="AR1138" s="142"/>
      <c r="AS1138" s="142"/>
      <c r="AT1138" s="142"/>
      <c r="AU1138" s="141"/>
      <c r="AV1138" s="142"/>
      <c r="AW1138" s="142"/>
      <c r="AX1138" s="141"/>
      <c r="AY1138" s="14"/>
      <c r="AZ1138" s="14"/>
      <c r="BA1138" s="14"/>
      <c r="BB1138" s="6" t="s">
        <v>458</v>
      </c>
      <c r="BC1138" s="20"/>
      <c r="BD1138" s="14"/>
    </row>
    <row collapsed="false" customFormat="false" customHeight="false" hidden="false" ht="15" outlineLevel="0" r="1139">
      <c r="B1139" s="6" t="s">
        <v>57</v>
      </c>
      <c r="C1139" s="6" t="e">
        <f aca="false">IF(B1139&lt;&gt;B1138,VLOOKUP(B1139,#REF!!$A$1:$B$21,2)*1000+1,C1138+1)</f>
        <v>#REF!</v>
      </c>
      <c r="D1139" s="6" t="s">
        <v>21</v>
      </c>
      <c r="E1139" s="13" t="s">
        <v>7563</v>
      </c>
      <c r="F1139" s="11" t="s">
        <v>7564</v>
      </c>
      <c r="G1139" s="15" t="n">
        <v>1295.76</v>
      </c>
      <c r="H1139" s="15" t="n">
        <v>1036.61</v>
      </c>
      <c r="I1139" s="15" t="n">
        <v>524.38</v>
      </c>
      <c r="J1139" s="15" t="n">
        <v>11.3</v>
      </c>
      <c r="K1139" s="13" t="s">
        <v>454</v>
      </c>
      <c r="L1139" s="25" t="n">
        <v>1</v>
      </c>
      <c r="M1139" s="19"/>
      <c r="N1139" s="11"/>
      <c r="O1139" s="11"/>
      <c r="P1139" s="11" t="n">
        <v>0.79</v>
      </c>
      <c r="Q1139" s="11" t="n">
        <v>6</v>
      </c>
      <c r="R1139" s="11" t="n">
        <v>33918</v>
      </c>
      <c r="S1139" s="11"/>
      <c r="T1139" s="11"/>
      <c r="U1139" s="11" t="n">
        <v>6</v>
      </c>
      <c r="V1139" s="11" t="n">
        <v>6</v>
      </c>
      <c r="W1139" s="11"/>
      <c r="X1139" s="11"/>
      <c r="Y1139" s="11"/>
      <c r="Z1139" s="11"/>
      <c r="AA1139" s="11"/>
      <c r="AB1139" s="6" t="n">
        <v>0</v>
      </c>
      <c r="AC1139" s="6" t="s">
        <v>466</v>
      </c>
      <c r="AD1139" s="6" t="s">
        <v>69</v>
      </c>
      <c r="AE1139" s="11"/>
      <c r="AF1139" s="14"/>
      <c r="AG1139" s="14"/>
      <c r="AH1139" s="14"/>
      <c r="AI1139" s="10" t="n">
        <f aca="false">+H1139-I1139</f>
        <v>512.23</v>
      </c>
      <c r="AJ1139" s="139" t="n">
        <f aca="false">+I1139/H1139</f>
        <v>0.505860448963448</v>
      </c>
      <c r="AK1139" s="140" t="n">
        <f aca="false">IF(AB1139&gt;=1,H1139-I1139,"on going")</f>
        <v>0</v>
      </c>
      <c r="AM1139" s="150"/>
      <c r="AN1139" s="150"/>
      <c r="AO1139" s="142"/>
      <c r="AP1139" s="142"/>
      <c r="AQ1139" s="141"/>
      <c r="AR1139" s="141"/>
      <c r="AS1139" s="142"/>
      <c r="AT1139" s="142"/>
      <c r="AU1139" s="141"/>
      <c r="AV1139" s="142"/>
      <c r="AW1139" s="142"/>
      <c r="AX1139" s="141"/>
      <c r="AY1139" s="14"/>
      <c r="AZ1139" s="14"/>
      <c r="BA1139" s="14"/>
      <c r="BB1139" s="6" t="s">
        <v>458</v>
      </c>
      <c r="BC1139" s="20"/>
      <c r="BD1139" s="14"/>
    </row>
    <row collapsed="false" customFormat="false" customHeight="false" hidden="false" ht="15" outlineLevel="0" r="1140">
      <c r="B1140" s="6" t="s">
        <v>57</v>
      </c>
      <c r="C1140" s="6" t="e">
        <f aca="false">IF(B1140&lt;&gt;B1139,VLOOKUP(B1140,#REF!!$A$1:$B$21,2)*1000+1,C1139+1)</f>
        <v>#REF!</v>
      </c>
      <c r="D1140" s="6" t="s">
        <v>21</v>
      </c>
      <c r="E1140" s="13" t="s">
        <v>576</v>
      </c>
      <c r="F1140" s="11" t="s">
        <v>577</v>
      </c>
      <c r="G1140" s="15" t="n">
        <v>1475</v>
      </c>
      <c r="H1140" s="15" t="n">
        <v>1180</v>
      </c>
      <c r="I1140" s="15" t="n">
        <v>417.56</v>
      </c>
      <c r="J1140" s="15" t="n">
        <v>19.02</v>
      </c>
      <c r="K1140" s="13" t="s">
        <v>454</v>
      </c>
      <c r="L1140" s="25" t="n">
        <v>1</v>
      </c>
      <c r="M1140" s="19"/>
      <c r="N1140" s="11"/>
      <c r="O1140" s="11"/>
      <c r="P1140" s="11" t="n">
        <v>0.9</v>
      </c>
      <c r="Q1140" s="11" t="n">
        <v>5</v>
      </c>
      <c r="R1140" s="11" t="n">
        <v>20157</v>
      </c>
      <c r="S1140" s="11"/>
      <c r="T1140" s="11"/>
      <c r="U1140" s="11" t="n">
        <v>5</v>
      </c>
      <c r="V1140" s="11" t="n">
        <v>5</v>
      </c>
      <c r="W1140" s="11"/>
      <c r="X1140" s="11"/>
      <c r="Y1140" s="11"/>
      <c r="Z1140" s="11"/>
      <c r="AA1140" s="11"/>
      <c r="AB1140" s="6" t="n">
        <v>0</v>
      </c>
      <c r="AC1140" s="6" t="s">
        <v>466</v>
      </c>
      <c r="AD1140" s="6" t="s">
        <v>69</v>
      </c>
      <c r="AE1140" s="11"/>
      <c r="AF1140" s="14"/>
      <c r="AG1140" s="14"/>
      <c r="AH1140" s="14"/>
      <c r="AI1140" s="10" t="n">
        <f aca="false">+H1140-I1140</f>
        <v>762.44</v>
      </c>
      <c r="AJ1140" s="139" t="n">
        <f aca="false">+I1140/H1140</f>
        <v>0.353864406779661</v>
      </c>
      <c r="AK1140" s="140" t="n">
        <f aca="false">IF(AB1140&gt;=1,H1140-I1140,"on going")</f>
        <v>0</v>
      </c>
      <c r="AM1140" s="150"/>
      <c r="AN1140" s="150"/>
      <c r="AO1140" s="142"/>
      <c r="AP1140" s="142"/>
      <c r="AQ1140" s="141"/>
      <c r="AR1140" s="142"/>
      <c r="AS1140" s="142"/>
      <c r="AT1140" s="142"/>
      <c r="AU1140" s="141"/>
      <c r="AV1140" s="150"/>
      <c r="AW1140" s="150"/>
      <c r="AX1140" s="142"/>
      <c r="AY1140" s="14"/>
      <c r="AZ1140" s="14"/>
      <c r="BA1140" s="14"/>
      <c r="BB1140" s="6" t="s">
        <v>458</v>
      </c>
      <c r="BC1140" s="20"/>
      <c r="BD1140" s="14"/>
    </row>
    <row collapsed="false" customFormat="false" customHeight="false" hidden="false" ht="15" outlineLevel="0" r="1141">
      <c r="B1141" s="6" t="s">
        <v>93</v>
      </c>
      <c r="C1141" s="6" t="e">
        <f aca="false">IF(B1141&lt;&gt;B1140,VLOOKUP(B1141,#REF!!$A$1:$B$21,2)*1000+1,C1140+1)</f>
        <v>#REF!</v>
      </c>
      <c r="D1141" s="6" t="s">
        <v>21</v>
      </c>
      <c r="E1141" s="13" t="s">
        <v>7565</v>
      </c>
      <c r="F1141" s="11" t="s">
        <v>7566</v>
      </c>
      <c r="G1141" s="15" t="n">
        <v>891.79</v>
      </c>
      <c r="H1141" s="15" t="n">
        <v>713.43</v>
      </c>
      <c r="I1141" s="15" t="n">
        <v>482.06</v>
      </c>
      <c r="J1141" s="15" t="n">
        <v>9.69</v>
      </c>
      <c r="K1141" s="13" t="s">
        <v>454</v>
      </c>
      <c r="L1141" s="25" t="n">
        <v>1</v>
      </c>
      <c r="M1141" s="19"/>
      <c r="N1141" s="11"/>
      <c r="O1141" s="11"/>
      <c r="P1141" s="11" t="n">
        <v>0.55</v>
      </c>
      <c r="Q1141" s="11" t="n">
        <v>5</v>
      </c>
      <c r="R1141" s="11" t="n">
        <v>10000</v>
      </c>
      <c r="S1141" s="11"/>
      <c r="T1141" s="11"/>
      <c r="U1141" s="11" t="n">
        <v>5</v>
      </c>
      <c r="V1141" s="11" t="n">
        <v>0</v>
      </c>
      <c r="W1141" s="11"/>
      <c r="X1141" s="11"/>
      <c r="Y1141" s="11"/>
      <c r="Z1141" s="11"/>
      <c r="AA1141" s="11"/>
      <c r="AB1141" s="6" t="n">
        <v>1</v>
      </c>
      <c r="AC1141" s="6" t="s">
        <v>466</v>
      </c>
      <c r="AD1141" s="6" t="s">
        <v>69</v>
      </c>
      <c r="AE1141" s="11"/>
      <c r="AF1141" s="14"/>
      <c r="AG1141" s="14"/>
      <c r="AH1141" s="14"/>
      <c r="AI1141" s="10" t="n">
        <f aca="false">+H1141-I1141</f>
        <v>231.37</v>
      </c>
      <c r="AJ1141" s="139" t="n">
        <f aca="false">+I1141/H1141</f>
        <v>0.675693480789986</v>
      </c>
      <c r="AK1141" s="140" t="n">
        <f aca="false">IF(AB1141&gt;=1,H1141-I1141,"on going")</f>
        <v>231.37</v>
      </c>
      <c r="AM1141" s="150"/>
      <c r="AN1141" s="150"/>
      <c r="AO1141" s="142"/>
      <c r="AP1141" s="142"/>
      <c r="AQ1141" s="141"/>
      <c r="AR1141" s="141"/>
      <c r="AS1141" s="142"/>
      <c r="AT1141" s="142"/>
      <c r="AU1141" s="141"/>
      <c r="AV1141" s="141"/>
      <c r="AW1141" s="141"/>
      <c r="AX1141" s="142"/>
      <c r="AY1141" s="14"/>
      <c r="AZ1141" s="14"/>
      <c r="BA1141" s="14"/>
      <c r="BB1141" s="6" t="s">
        <v>458</v>
      </c>
      <c r="BC1141" s="20"/>
      <c r="BD1141" s="14"/>
    </row>
    <row collapsed="false" customFormat="false" customHeight="false" hidden="false" ht="15" outlineLevel="0" r="1142">
      <c r="B1142" s="6" t="s">
        <v>93</v>
      </c>
      <c r="C1142" s="6" t="e">
        <f aca="false">IF(B1142&lt;&gt;B1141,VLOOKUP(B1142,#REF!!$A$1:$B$21,2)*1000+1,C1141+1)</f>
        <v>#REF!</v>
      </c>
      <c r="D1142" s="6" t="s">
        <v>21</v>
      </c>
      <c r="E1142" s="13" t="s">
        <v>7567</v>
      </c>
      <c r="F1142" s="11" t="s">
        <v>7568</v>
      </c>
      <c r="G1142" s="15" t="n">
        <v>812.58</v>
      </c>
      <c r="H1142" s="15" t="n">
        <v>650.06</v>
      </c>
      <c r="I1142" s="15" t="n">
        <v>420.33</v>
      </c>
      <c r="J1142" s="15" t="n">
        <v>14.08</v>
      </c>
      <c r="K1142" s="13" t="s">
        <v>454</v>
      </c>
      <c r="L1142" s="25" t="n">
        <v>1</v>
      </c>
      <c r="M1142" s="19"/>
      <c r="N1142" s="11"/>
      <c r="O1142" s="11"/>
      <c r="P1142" s="11" t="n">
        <v>0.5</v>
      </c>
      <c r="Q1142" s="11" t="n">
        <v>5</v>
      </c>
      <c r="R1142" s="11" t="n">
        <v>25000</v>
      </c>
      <c r="S1142" s="11"/>
      <c r="T1142" s="11"/>
      <c r="U1142" s="11" t="n">
        <v>5</v>
      </c>
      <c r="V1142" s="11" t="n">
        <v>1</v>
      </c>
      <c r="W1142" s="11"/>
      <c r="X1142" s="11"/>
      <c r="Y1142" s="11"/>
      <c r="Z1142" s="11"/>
      <c r="AA1142" s="11"/>
      <c r="AB1142" s="6" t="n">
        <v>1</v>
      </c>
      <c r="AC1142" s="6" t="s">
        <v>466</v>
      </c>
      <c r="AD1142" s="6" t="s">
        <v>69</v>
      </c>
      <c r="AE1142" s="11"/>
      <c r="AF1142" s="14"/>
      <c r="AG1142" s="14"/>
      <c r="AH1142" s="14"/>
      <c r="AI1142" s="10" t="n">
        <f aca="false">+H1142-I1142</f>
        <v>229.73</v>
      </c>
      <c r="AJ1142" s="139" t="n">
        <f aca="false">+I1142/H1142</f>
        <v>0.646601852136726</v>
      </c>
      <c r="AK1142" s="140" t="n">
        <f aca="false">IF(AB1142&gt;=1,H1142-I1142,"on going")</f>
        <v>229.73</v>
      </c>
      <c r="AM1142" s="150"/>
      <c r="AN1142" s="150"/>
      <c r="AO1142" s="142"/>
      <c r="AP1142" s="142"/>
      <c r="AQ1142" s="141"/>
      <c r="AR1142" s="141"/>
      <c r="AS1142" s="142"/>
      <c r="AT1142" s="142"/>
      <c r="AU1142" s="141"/>
      <c r="AV1142" s="141"/>
      <c r="AW1142" s="141"/>
      <c r="AX1142" s="142"/>
      <c r="AY1142" s="14"/>
      <c r="AZ1142" s="14"/>
      <c r="BA1142" s="14"/>
      <c r="BB1142" s="6" t="s">
        <v>458</v>
      </c>
      <c r="BC1142" s="20"/>
      <c r="BD1142" s="14"/>
    </row>
    <row collapsed="false" customFormat="false" customHeight="false" hidden="false" ht="15" outlineLevel="0" r="1143">
      <c r="B1143" s="6" t="s">
        <v>93</v>
      </c>
      <c r="C1143" s="6" t="e">
        <f aca="false">IF(B1143&lt;&gt;B1142,VLOOKUP(B1143,#REF!!$A$1:$B$21,2)*1000+1,C1142+1)</f>
        <v>#REF!</v>
      </c>
      <c r="D1143" s="6" t="s">
        <v>21</v>
      </c>
      <c r="E1143" s="13" t="s">
        <v>510</v>
      </c>
      <c r="F1143" s="11" t="s">
        <v>511</v>
      </c>
      <c r="G1143" s="15" t="n">
        <v>398.13</v>
      </c>
      <c r="H1143" s="15" t="n">
        <v>318.5</v>
      </c>
      <c r="I1143" s="15" t="n">
        <v>138.91</v>
      </c>
      <c r="J1143" s="15" t="n">
        <v>8.818</v>
      </c>
      <c r="K1143" s="13" t="s">
        <v>454</v>
      </c>
      <c r="L1143" s="25" t="n">
        <v>1</v>
      </c>
      <c r="M1143" s="19"/>
      <c r="N1143" s="11"/>
      <c r="O1143" s="11"/>
      <c r="P1143" s="11" t="n">
        <v>0.24</v>
      </c>
      <c r="Q1143" s="11" t="n">
        <v>6</v>
      </c>
      <c r="R1143" s="11" t="n">
        <v>35000</v>
      </c>
      <c r="S1143" s="11"/>
      <c r="T1143" s="11"/>
      <c r="U1143" s="11" t="n">
        <v>6</v>
      </c>
      <c r="V1143" s="11" t="n">
        <v>2</v>
      </c>
      <c r="W1143" s="11"/>
      <c r="X1143" s="11"/>
      <c r="Y1143" s="11"/>
      <c r="Z1143" s="11"/>
      <c r="AA1143" s="11"/>
      <c r="AB1143" s="6" t="n">
        <v>0</v>
      </c>
      <c r="AC1143" s="6" t="s">
        <v>466</v>
      </c>
      <c r="AD1143" s="6" t="s">
        <v>69</v>
      </c>
      <c r="AE1143" s="11"/>
      <c r="AF1143" s="14"/>
      <c r="AG1143" s="14"/>
      <c r="AH1143" s="14"/>
      <c r="AI1143" s="10" t="n">
        <f aca="false">+H1143-I1143</f>
        <v>179.59</v>
      </c>
      <c r="AJ1143" s="139" t="n">
        <f aca="false">+I1143/H1143</f>
        <v>0.436138147566719</v>
      </c>
      <c r="AK1143" s="140" t="n">
        <f aca="false">IF(AB1143&gt;=1,H1143-I1143,"on going")</f>
        <v>0</v>
      </c>
      <c r="AM1143" s="150"/>
      <c r="AN1143" s="150"/>
      <c r="AO1143" s="142"/>
      <c r="AP1143" s="142"/>
      <c r="AQ1143" s="141"/>
      <c r="AR1143" s="141"/>
      <c r="AS1143" s="142"/>
      <c r="AT1143" s="142"/>
      <c r="AU1143" s="141"/>
      <c r="AV1143" s="141"/>
      <c r="AW1143" s="141"/>
      <c r="AX1143" s="142"/>
      <c r="AY1143" s="14"/>
      <c r="AZ1143" s="14"/>
      <c r="BA1143" s="14"/>
      <c r="BB1143" s="6" t="s">
        <v>458</v>
      </c>
      <c r="BC1143" s="20"/>
      <c r="BD1143" s="14"/>
    </row>
    <row collapsed="false" customFormat="false" customHeight="false" hidden="false" ht="15" outlineLevel="0" r="1144">
      <c r="B1144" s="6" t="s">
        <v>82</v>
      </c>
      <c r="C1144" s="6" t="e">
        <f aca="false">IF(B1144&lt;&gt;B1143,VLOOKUP(B1144,#REF!!$A$1:$B$21,2)*1000+1,C1143+1)</f>
        <v>#REF!</v>
      </c>
      <c r="D1144" s="6" t="s">
        <v>21</v>
      </c>
      <c r="E1144" s="13" t="s">
        <v>7569</v>
      </c>
      <c r="F1144" s="11" t="s">
        <v>7570</v>
      </c>
      <c r="G1144" s="15" t="n">
        <v>557</v>
      </c>
      <c r="H1144" s="15" t="n">
        <v>445.6</v>
      </c>
      <c r="I1144" s="15" t="n">
        <v>217.78</v>
      </c>
      <c r="J1144" s="15" t="n">
        <v>11.6</v>
      </c>
      <c r="K1144" s="13" t="s">
        <v>454</v>
      </c>
      <c r="L1144" s="25" t="n">
        <v>1</v>
      </c>
      <c r="M1144" s="19"/>
      <c r="N1144" s="11"/>
      <c r="O1144" s="11"/>
      <c r="P1144" s="11" t="n">
        <v>0.34</v>
      </c>
      <c r="Q1144" s="11" t="n">
        <v>5</v>
      </c>
      <c r="R1144" s="11" t="n">
        <v>13398</v>
      </c>
      <c r="S1144" s="11"/>
      <c r="T1144" s="11"/>
      <c r="U1144" s="11" t="n">
        <v>5</v>
      </c>
      <c r="V1144" s="11" t="n">
        <v>2</v>
      </c>
      <c r="W1144" s="11"/>
      <c r="X1144" s="11"/>
      <c r="Y1144" s="11"/>
      <c r="Z1144" s="11"/>
      <c r="AA1144" s="11"/>
      <c r="AB1144" s="6" t="n">
        <v>0</v>
      </c>
      <c r="AC1144" s="6" t="s">
        <v>466</v>
      </c>
      <c r="AD1144" s="6" t="s">
        <v>69</v>
      </c>
      <c r="AE1144" s="11"/>
      <c r="AF1144" s="14"/>
      <c r="AG1144" s="14"/>
      <c r="AH1144" s="14"/>
      <c r="AI1144" s="10" t="n">
        <f aca="false">+H1144-I1144</f>
        <v>227.82</v>
      </c>
      <c r="AJ1144" s="139" t="n">
        <f aca="false">+I1144/H1144</f>
        <v>0.488734290843806</v>
      </c>
      <c r="AK1144" s="140" t="n">
        <f aca="false">IF(AB1144&gt;=1,H1144-I1144,"on going")</f>
        <v>0</v>
      </c>
      <c r="AM1144" s="150"/>
      <c r="AN1144" s="150"/>
      <c r="AO1144" s="142"/>
      <c r="AP1144" s="142"/>
      <c r="AQ1144" s="141"/>
      <c r="AR1144" s="141"/>
      <c r="AS1144" s="150"/>
      <c r="AT1144" s="150"/>
      <c r="AU1144" s="141"/>
      <c r="AV1144" s="141"/>
      <c r="AW1144" s="141"/>
      <c r="AX1144" s="141"/>
      <c r="AY1144" s="14"/>
      <c r="AZ1144" s="14"/>
      <c r="BA1144" s="14"/>
      <c r="BB1144" s="6" t="s">
        <v>458</v>
      </c>
      <c r="BC1144" s="20"/>
      <c r="BD1144" s="14"/>
    </row>
    <row collapsed="false" customFormat="false" customHeight="false" hidden="false" ht="15" outlineLevel="0" r="1145">
      <c r="B1145" s="6" t="s">
        <v>82</v>
      </c>
      <c r="C1145" s="6" t="e">
        <f aca="false">IF(B1145&lt;&gt;B1144,VLOOKUP(B1145,#REF!!$A$1:$B$21,2)*1000+1,C1144+1)</f>
        <v>#REF!</v>
      </c>
      <c r="D1145" s="6" t="s">
        <v>21</v>
      </c>
      <c r="E1145" s="13" t="s">
        <v>7571</v>
      </c>
      <c r="F1145" s="11" t="s">
        <v>7572</v>
      </c>
      <c r="G1145" s="15" t="n">
        <v>381.57</v>
      </c>
      <c r="H1145" s="15" t="n">
        <v>305.26</v>
      </c>
      <c r="I1145" s="15" t="n">
        <v>277.03</v>
      </c>
      <c r="J1145" s="15" t="n">
        <v>17.4</v>
      </c>
      <c r="K1145" s="13" t="s">
        <v>454</v>
      </c>
      <c r="L1145" s="25" t="n">
        <v>1</v>
      </c>
      <c r="M1145" s="19"/>
      <c r="N1145" s="11"/>
      <c r="O1145" s="11"/>
      <c r="P1145" s="11" t="n">
        <v>0.23</v>
      </c>
      <c r="Q1145" s="11" t="n">
        <v>5</v>
      </c>
      <c r="R1145" s="11" t="n">
        <v>17430</v>
      </c>
      <c r="S1145" s="11"/>
      <c r="T1145" s="11"/>
      <c r="U1145" s="11" t="n">
        <v>5</v>
      </c>
      <c r="V1145" s="11" t="n">
        <v>4</v>
      </c>
      <c r="W1145" s="11"/>
      <c r="X1145" s="11"/>
      <c r="Y1145" s="11"/>
      <c r="Z1145" s="11"/>
      <c r="AA1145" s="11"/>
      <c r="AB1145" s="6" t="n">
        <v>1</v>
      </c>
      <c r="AC1145" s="6" t="s">
        <v>466</v>
      </c>
      <c r="AD1145" s="6" t="s">
        <v>69</v>
      </c>
      <c r="AE1145" s="11"/>
      <c r="AF1145" s="14"/>
      <c r="AG1145" s="14"/>
      <c r="AH1145" s="14"/>
      <c r="AI1145" s="10" t="n">
        <f aca="false">+H1145-I1145</f>
        <v>28.23</v>
      </c>
      <c r="AJ1145" s="139" t="n">
        <f aca="false">+I1145/H1145</f>
        <v>0.907521457118522</v>
      </c>
      <c r="AK1145" s="140" t="n">
        <f aca="false">IF(AB1145&gt;=1,H1145-I1145,"on going")</f>
        <v>28.23</v>
      </c>
      <c r="AM1145" s="150"/>
      <c r="AN1145" s="150"/>
      <c r="AO1145" s="142"/>
      <c r="AP1145" s="142"/>
      <c r="AQ1145" s="141"/>
      <c r="AR1145" s="142"/>
      <c r="AS1145" s="150"/>
      <c r="AT1145" s="150"/>
      <c r="AU1145" s="141"/>
      <c r="AV1145" s="141"/>
      <c r="AW1145" s="141"/>
      <c r="AX1145" s="142"/>
      <c r="AY1145" s="14"/>
      <c r="AZ1145" s="14"/>
      <c r="BA1145" s="14"/>
      <c r="BB1145" s="6" t="s">
        <v>458</v>
      </c>
      <c r="BC1145" s="20"/>
      <c r="BD1145" s="14"/>
    </row>
    <row collapsed="false" customFormat="false" customHeight="false" hidden="false" ht="15" outlineLevel="0" r="1146">
      <c r="B1146" s="6" t="s">
        <v>82</v>
      </c>
      <c r="C1146" s="6" t="e">
        <f aca="false">IF(B1146&lt;&gt;B1145,VLOOKUP(B1146,#REF!!$A$1:$B$21,2)*1000+1,C1145+1)</f>
        <v>#REF!</v>
      </c>
      <c r="D1146" s="6" t="s">
        <v>21</v>
      </c>
      <c r="E1146" s="13" t="s">
        <v>7573</v>
      </c>
      <c r="F1146" s="11" t="s">
        <v>7574</v>
      </c>
      <c r="G1146" s="15" t="n">
        <v>995</v>
      </c>
      <c r="H1146" s="15" t="n">
        <v>796</v>
      </c>
      <c r="I1146" s="15" t="n">
        <v>564.56</v>
      </c>
      <c r="J1146" s="15" t="n">
        <v>21.52</v>
      </c>
      <c r="K1146" s="13" t="s">
        <v>454</v>
      </c>
      <c r="L1146" s="25" t="n">
        <v>1</v>
      </c>
      <c r="M1146" s="19"/>
      <c r="N1146" s="11"/>
      <c r="O1146" s="11"/>
      <c r="P1146" s="11" t="n">
        <v>0.61</v>
      </c>
      <c r="Q1146" s="11" t="n">
        <v>6</v>
      </c>
      <c r="R1146" s="11" t="n">
        <v>14027</v>
      </c>
      <c r="S1146" s="11"/>
      <c r="T1146" s="11"/>
      <c r="U1146" s="11" t="n">
        <v>6</v>
      </c>
      <c r="V1146" s="11" t="n">
        <v>3</v>
      </c>
      <c r="W1146" s="11"/>
      <c r="X1146" s="11"/>
      <c r="Y1146" s="11"/>
      <c r="Z1146" s="11"/>
      <c r="AA1146" s="11"/>
      <c r="AB1146" s="6" t="n">
        <v>0</v>
      </c>
      <c r="AC1146" s="6" t="s">
        <v>466</v>
      </c>
      <c r="AD1146" s="6" t="s">
        <v>69</v>
      </c>
      <c r="AE1146" s="11"/>
      <c r="AF1146" s="14"/>
      <c r="AG1146" s="14"/>
      <c r="AH1146" s="14"/>
      <c r="AI1146" s="10" t="n">
        <f aca="false">+H1146-I1146</f>
        <v>231.44</v>
      </c>
      <c r="AJ1146" s="139" t="n">
        <f aca="false">+I1146/H1146</f>
        <v>0.709246231155779</v>
      </c>
      <c r="AK1146" s="140" t="n">
        <f aca="false">IF(AB1146&gt;=1,H1146-I1146,"on going")</f>
        <v>0</v>
      </c>
      <c r="AM1146" s="150"/>
      <c r="AN1146" s="150"/>
      <c r="AO1146" s="142"/>
      <c r="AP1146" s="142"/>
      <c r="AQ1146" s="141"/>
      <c r="AR1146" s="141"/>
      <c r="AS1146" s="150"/>
      <c r="AT1146" s="150"/>
      <c r="AU1146" s="141"/>
      <c r="AV1146" s="141"/>
      <c r="AW1146" s="141"/>
      <c r="AX1146" s="141"/>
      <c r="AY1146" s="14"/>
      <c r="AZ1146" s="14"/>
      <c r="BA1146" s="14"/>
      <c r="BB1146" s="6" t="s">
        <v>458</v>
      </c>
      <c r="BC1146" s="20"/>
      <c r="BD1146" s="14"/>
    </row>
    <row collapsed="false" customFormat="false" customHeight="false" hidden="false" ht="15" outlineLevel="0" r="1147">
      <c r="B1147" s="13" t="s">
        <v>124</v>
      </c>
      <c r="C1147" s="6" t="e">
        <f aca="false">IF(B1147&lt;&gt;B1146,VLOOKUP(B1147,#REF!!$A$1:$B$21,2)*1000+1,C1146+1)</f>
        <v>#REF!</v>
      </c>
      <c r="D1147" s="6" t="s">
        <v>29</v>
      </c>
      <c r="E1147" s="13" t="s">
        <v>826</v>
      </c>
      <c r="F1147" s="11" t="s">
        <v>827</v>
      </c>
      <c r="G1147" s="11" t="n">
        <v>1208.51</v>
      </c>
      <c r="H1147" s="11" t="n">
        <v>1027.23</v>
      </c>
      <c r="I1147" s="15" t="n">
        <v>598.35</v>
      </c>
      <c r="J1147" s="11"/>
      <c r="K1147" s="13" t="s">
        <v>5471</v>
      </c>
      <c r="L1147" s="13" t="n">
        <v>1</v>
      </c>
      <c r="M1147" s="11"/>
      <c r="N1147" s="11"/>
      <c r="O1147" s="11"/>
      <c r="P1147" s="11" t="n">
        <v>56250</v>
      </c>
      <c r="Q1147" s="11" t="n">
        <v>5</v>
      </c>
      <c r="R1147" s="11" t="n">
        <v>8138</v>
      </c>
      <c r="S1147" s="11" t="n">
        <v>2680</v>
      </c>
      <c r="T1147" s="11"/>
      <c r="U1147" s="11"/>
      <c r="V1147" s="11"/>
      <c r="W1147" s="11" t="n">
        <v>1628</v>
      </c>
      <c r="X1147" s="11"/>
      <c r="Y1147" s="11"/>
      <c r="Z1147" s="11"/>
      <c r="AA1147" s="11"/>
      <c r="AB1147" s="6" t="n">
        <v>0</v>
      </c>
      <c r="AC1147" s="13" t="s">
        <v>794</v>
      </c>
      <c r="AD1147" s="13" t="s">
        <v>69</v>
      </c>
      <c r="AE1147" s="11"/>
      <c r="AF1147" s="11"/>
      <c r="AG1147" s="11"/>
      <c r="AH1147" s="11"/>
      <c r="AI1147" s="10" t="n">
        <f aca="false">+H1147-I1147</f>
        <v>428.88</v>
      </c>
      <c r="AJ1147" s="139" t="n">
        <f aca="false">+I1147/H1147</f>
        <v>0.582488829181391</v>
      </c>
      <c r="AK1147" s="140" t="n">
        <f aca="false">IF(AB1147&gt;=1,H1147-I1147,"on going")</f>
        <v>0</v>
      </c>
      <c r="AM1147" s="150"/>
      <c r="AN1147" s="150"/>
      <c r="AO1147" s="142"/>
      <c r="AP1147" s="142"/>
      <c r="AQ1147" s="141"/>
      <c r="AR1147" s="141"/>
      <c r="AS1147" s="142"/>
      <c r="AT1147" s="142"/>
      <c r="AU1147" s="141"/>
      <c r="AV1147" s="142"/>
      <c r="AW1147" s="142"/>
      <c r="AX1147" s="141"/>
      <c r="AY1147" s="14"/>
      <c r="AZ1147" s="14"/>
      <c r="BA1147" s="14"/>
      <c r="BB1147" s="6" t="s">
        <v>703</v>
      </c>
      <c r="BC1147" s="20" t="s">
        <v>825</v>
      </c>
      <c r="BD1147" s="14" t="s">
        <v>4289</v>
      </c>
    </row>
    <row collapsed="false" customFormat="false" customHeight="false" hidden="false" ht="15" outlineLevel="0" r="1148">
      <c r="B1148" s="13" t="s">
        <v>124</v>
      </c>
      <c r="C1148" s="6" t="e">
        <f aca="false">IF(B1148&lt;&gt;B1147,VLOOKUP(B1148,#REF!!$A$1:$B$21,2)*1000+1,C1147+1)</f>
        <v>#REF!</v>
      </c>
      <c r="D1148" s="6" t="s">
        <v>29</v>
      </c>
      <c r="E1148" s="13" t="s">
        <v>817</v>
      </c>
      <c r="F1148" s="11" t="s">
        <v>818</v>
      </c>
      <c r="G1148" s="11" t="n">
        <v>1300.78</v>
      </c>
      <c r="H1148" s="11" t="n">
        <v>1105.66</v>
      </c>
      <c r="I1148" s="15" t="n">
        <v>352.3</v>
      </c>
      <c r="J1148" s="11"/>
      <c r="K1148" s="13" t="s">
        <v>5471</v>
      </c>
      <c r="L1148" s="13" t="n">
        <v>1</v>
      </c>
      <c r="M1148" s="11"/>
      <c r="N1148" s="11"/>
      <c r="O1148" s="11"/>
      <c r="P1148" s="11" t="n">
        <v>60545</v>
      </c>
      <c r="Q1148" s="11" t="n">
        <v>6</v>
      </c>
      <c r="R1148" s="11" t="n">
        <v>13550</v>
      </c>
      <c r="S1148" s="11" t="n">
        <v>1723</v>
      </c>
      <c r="T1148" s="11"/>
      <c r="U1148" s="11"/>
      <c r="V1148" s="11"/>
      <c r="W1148" s="11" t="n">
        <v>2710</v>
      </c>
      <c r="X1148" s="11"/>
      <c r="Y1148" s="11"/>
      <c r="Z1148" s="11"/>
      <c r="AA1148" s="11"/>
      <c r="AB1148" s="6" t="n">
        <v>0</v>
      </c>
      <c r="AC1148" s="13" t="s">
        <v>794</v>
      </c>
      <c r="AD1148" s="13" t="s">
        <v>69</v>
      </c>
      <c r="AE1148" s="11"/>
      <c r="AF1148" s="11"/>
      <c r="AG1148" s="11"/>
      <c r="AH1148" s="11"/>
      <c r="AI1148" s="10" t="n">
        <f aca="false">+H1148-I1148</f>
        <v>753.36</v>
      </c>
      <c r="AJ1148" s="139" t="n">
        <f aca="false">+I1148/H1148</f>
        <v>0.318633214550585</v>
      </c>
      <c r="AK1148" s="140" t="n">
        <f aca="false">IF(AB1148&gt;=1,H1148-I1148,"on going")</f>
        <v>0</v>
      </c>
      <c r="AM1148" s="150"/>
      <c r="AN1148" s="150"/>
      <c r="AO1148" s="142"/>
      <c r="AP1148" s="142"/>
      <c r="AQ1148" s="141"/>
      <c r="AR1148" s="141"/>
      <c r="AS1148" s="142"/>
      <c r="AT1148" s="142"/>
      <c r="AU1148" s="142"/>
      <c r="AV1148" s="142"/>
      <c r="AW1148" s="142"/>
      <c r="AX1148" s="141"/>
      <c r="AY1148" s="14"/>
      <c r="AZ1148" s="14"/>
      <c r="BA1148" s="14"/>
      <c r="BB1148" s="6" t="s">
        <v>703</v>
      </c>
      <c r="BC1148" s="20" t="s">
        <v>816</v>
      </c>
      <c r="BD1148" s="14" t="s">
        <v>4289</v>
      </c>
    </row>
    <row collapsed="false" customFormat="false" customHeight="false" hidden="false" ht="15" outlineLevel="0" r="1149">
      <c r="B1149" s="13" t="s">
        <v>124</v>
      </c>
      <c r="C1149" s="6" t="e">
        <f aca="false">IF(B1149&lt;&gt;B1148,VLOOKUP(B1149,#REF!!$A$1:$B$21,2)*1000+1,C1148+1)</f>
        <v>#REF!</v>
      </c>
      <c r="D1149" s="6" t="s">
        <v>29</v>
      </c>
      <c r="E1149" s="13" t="s">
        <v>820</v>
      </c>
      <c r="F1149" s="11" t="s">
        <v>821</v>
      </c>
      <c r="G1149" s="11" t="n">
        <v>990.55</v>
      </c>
      <c r="H1149" s="11" t="n">
        <v>841.97</v>
      </c>
      <c r="I1149" s="15" t="n">
        <v>380.56</v>
      </c>
      <c r="J1149" s="11"/>
      <c r="K1149" s="13" t="s">
        <v>5471</v>
      </c>
      <c r="L1149" s="13" t="n">
        <v>1</v>
      </c>
      <c r="M1149" s="11"/>
      <c r="N1149" s="11"/>
      <c r="O1149" s="11"/>
      <c r="P1149" s="11" t="n">
        <v>46106</v>
      </c>
      <c r="Q1149" s="11" t="n">
        <v>5</v>
      </c>
      <c r="R1149" s="11" t="n">
        <v>7681</v>
      </c>
      <c r="S1149" s="11" t="n">
        <v>2325</v>
      </c>
      <c r="T1149" s="11"/>
      <c r="U1149" s="11"/>
      <c r="V1149" s="11"/>
      <c r="W1149" s="11" t="n">
        <v>1536</v>
      </c>
      <c r="X1149" s="11"/>
      <c r="Y1149" s="11"/>
      <c r="Z1149" s="11"/>
      <c r="AA1149" s="11"/>
      <c r="AB1149" s="6" t="n">
        <v>0</v>
      </c>
      <c r="AC1149" s="13" t="s">
        <v>794</v>
      </c>
      <c r="AD1149" s="13" t="s">
        <v>69</v>
      </c>
      <c r="AE1149" s="11"/>
      <c r="AF1149" s="11"/>
      <c r="AG1149" s="11"/>
      <c r="AH1149" s="11"/>
      <c r="AI1149" s="10" t="n">
        <f aca="false">+H1149-I1149</f>
        <v>461.41</v>
      </c>
      <c r="AJ1149" s="139" t="n">
        <f aca="false">+I1149/H1149</f>
        <v>0.451987600508332</v>
      </c>
      <c r="AK1149" s="140" t="n">
        <f aca="false">IF(AB1149&gt;=1,H1149-I1149,"on going")</f>
        <v>0</v>
      </c>
      <c r="AM1149" s="150"/>
      <c r="AN1149" s="150"/>
      <c r="AO1149" s="142"/>
      <c r="AP1149" s="142"/>
      <c r="AQ1149" s="141"/>
      <c r="AR1149" s="141"/>
      <c r="AS1149" s="142"/>
      <c r="AT1149" s="142"/>
      <c r="AU1149" s="142"/>
      <c r="AV1149" s="142"/>
      <c r="AW1149" s="142"/>
      <c r="AX1149" s="141"/>
      <c r="AY1149" s="14"/>
      <c r="AZ1149" s="14"/>
      <c r="BA1149" s="14"/>
      <c r="BB1149" s="6" t="s">
        <v>703</v>
      </c>
      <c r="BC1149" s="20" t="s">
        <v>819</v>
      </c>
      <c r="BD1149" s="14" t="s">
        <v>4270</v>
      </c>
    </row>
    <row collapsed="false" customFormat="false" customHeight="false" hidden="false" ht="15" outlineLevel="0" r="1150">
      <c r="B1150" s="13" t="s">
        <v>124</v>
      </c>
      <c r="C1150" s="6" t="e">
        <f aca="false">IF(B1150&lt;&gt;B1149,VLOOKUP(B1150,#REF!!$A$1:$B$21,2)*1000+1,C1149+1)</f>
        <v>#REF!</v>
      </c>
      <c r="D1150" s="6" t="s">
        <v>29</v>
      </c>
      <c r="E1150" s="13" t="s">
        <v>808</v>
      </c>
      <c r="F1150" s="11" t="s">
        <v>809</v>
      </c>
      <c r="G1150" s="11" t="n">
        <v>550.85</v>
      </c>
      <c r="H1150" s="11" t="n">
        <v>468.22</v>
      </c>
      <c r="I1150" s="15" t="n">
        <v>155.68</v>
      </c>
      <c r="J1150" s="11"/>
      <c r="K1150" s="13" t="s">
        <v>5471</v>
      </c>
      <c r="L1150" s="13" t="n">
        <v>1</v>
      </c>
      <c r="M1150" s="11"/>
      <c r="N1150" s="11"/>
      <c r="O1150" s="11"/>
      <c r="P1150" s="11" t="n">
        <v>25639</v>
      </c>
      <c r="Q1150" s="11" t="n">
        <v>4</v>
      </c>
      <c r="R1150" s="11" t="n">
        <v>7286</v>
      </c>
      <c r="S1150" s="11" t="n">
        <v>1314</v>
      </c>
      <c r="T1150" s="11"/>
      <c r="U1150" s="11"/>
      <c r="V1150" s="11"/>
      <c r="W1150" s="11" t="n">
        <v>1457</v>
      </c>
      <c r="X1150" s="11"/>
      <c r="Y1150" s="11"/>
      <c r="Z1150" s="11"/>
      <c r="AA1150" s="11"/>
      <c r="AB1150" s="6" t="n">
        <v>0</v>
      </c>
      <c r="AC1150" s="13" t="s">
        <v>794</v>
      </c>
      <c r="AD1150" s="13" t="s">
        <v>69</v>
      </c>
      <c r="AE1150" s="11"/>
      <c r="AF1150" s="11"/>
      <c r="AG1150" s="11"/>
      <c r="AH1150" s="11"/>
      <c r="AI1150" s="10" t="n">
        <f aca="false">+H1150-I1150</f>
        <v>312.54</v>
      </c>
      <c r="AJ1150" s="139" t="n">
        <f aca="false">+I1150/H1150</f>
        <v>0.332493272393319</v>
      </c>
      <c r="AK1150" s="140" t="n">
        <f aca="false">IF(AB1150&gt;=1,H1150-I1150,"on going")</f>
        <v>0</v>
      </c>
      <c r="AM1150" s="150"/>
      <c r="AN1150" s="150"/>
      <c r="AO1150" s="142"/>
      <c r="AP1150" s="142"/>
      <c r="AQ1150" s="141"/>
      <c r="AR1150" s="141"/>
      <c r="AS1150" s="142"/>
      <c r="AT1150" s="142"/>
      <c r="AU1150" s="142"/>
      <c r="AV1150" s="142"/>
      <c r="AW1150" s="142"/>
      <c r="AX1150" s="141"/>
      <c r="AY1150" s="14"/>
      <c r="AZ1150" s="14"/>
      <c r="BA1150" s="14"/>
      <c r="BB1150" s="6" t="s">
        <v>703</v>
      </c>
      <c r="BC1150" s="20" t="s">
        <v>807</v>
      </c>
      <c r="BD1150" s="14" t="s">
        <v>124</v>
      </c>
    </row>
    <row collapsed="false" customFormat="false" customHeight="false" hidden="false" ht="15" outlineLevel="0" r="1151">
      <c r="B1151" s="13" t="s">
        <v>124</v>
      </c>
      <c r="C1151" s="6" t="e">
        <f aca="false">IF(B1151&lt;&gt;B1150,VLOOKUP(B1151,#REF!!$A$1:$B$21,2)*1000+1,C1150+1)</f>
        <v>#REF!</v>
      </c>
      <c r="D1151" s="6" t="s">
        <v>29</v>
      </c>
      <c r="E1151" s="13" t="s">
        <v>814</v>
      </c>
      <c r="F1151" s="11" t="s">
        <v>815</v>
      </c>
      <c r="G1151" s="11" t="n">
        <v>953.62</v>
      </c>
      <c r="H1151" s="11" t="n">
        <v>810.58</v>
      </c>
      <c r="I1151" s="15" t="n">
        <v>307.62</v>
      </c>
      <c r="J1151" s="11"/>
      <c r="K1151" s="13" t="s">
        <v>5471</v>
      </c>
      <c r="L1151" s="13" t="n">
        <v>1</v>
      </c>
      <c r="M1151" s="11"/>
      <c r="N1151" s="11"/>
      <c r="O1151" s="11"/>
      <c r="P1151" s="11" t="n">
        <v>44387</v>
      </c>
      <c r="Q1151" s="11" t="n">
        <v>5</v>
      </c>
      <c r="R1151" s="11" t="n">
        <v>11965</v>
      </c>
      <c r="S1151" s="11" t="n">
        <v>2560</v>
      </c>
      <c r="T1151" s="11"/>
      <c r="U1151" s="11"/>
      <c r="V1151" s="11"/>
      <c r="W1151" s="11" t="n">
        <v>2393</v>
      </c>
      <c r="X1151" s="11"/>
      <c r="Y1151" s="11"/>
      <c r="Z1151" s="11"/>
      <c r="AA1151" s="11"/>
      <c r="AB1151" s="6" t="n">
        <v>0</v>
      </c>
      <c r="AC1151" s="13" t="s">
        <v>794</v>
      </c>
      <c r="AD1151" s="13" t="s">
        <v>69</v>
      </c>
      <c r="AE1151" s="11"/>
      <c r="AF1151" s="11"/>
      <c r="AG1151" s="11"/>
      <c r="AH1151" s="11"/>
      <c r="AI1151" s="10" t="n">
        <f aca="false">+H1151-I1151</f>
        <v>502.96</v>
      </c>
      <c r="AJ1151" s="139" t="n">
        <f aca="false">+I1151/H1151</f>
        <v>0.379506032717314</v>
      </c>
      <c r="AK1151" s="140" t="n">
        <f aca="false">IF(AB1151&gt;=1,H1151-I1151,"on going")</f>
        <v>0</v>
      </c>
      <c r="AM1151" s="150"/>
      <c r="AN1151" s="150"/>
      <c r="AO1151" s="142"/>
      <c r="AP1151" s="142"/>
      <c r="AQ1151" s="141"/>
      <c r="AR1151" s="141"/>
      <c r="AS1151" s="142"/>
      <c r="AT1151" s="142"/>
      <c r="AU1151" s="142"/>
      <c r="AV1151" s="142"/>
      <c r="AW1151" s="142"/>
      <c r="AX1151" s="141"/>
      <c r="AY1151" s="14"/>
      <c r="AZ1151" s="14"/>
      <c r="BA1151" s="14"/>
      <c r="BB1151" s="6" t="s">
        <v>703</v>
      </c>
      <c r="BC1151" s="20" t="s">
        <v>813</v>
      </c>
      <c r="BD1151" s="14" t="s">
        <v>124</v>
      </c>
    </row>
    <row collapsed="false" customFormat="false" customHeight="false" hidden="false" ht="15" outlineLevel="0" r="1152">
      <c r="B1152" s="13" t="s">
        <v>124</v>
      </c>
      <c r="C1152" s="6" t="e">
        <f aca="false">IF(B1152&lt;&gt;B1151,VLOOKUP(B1152,#REF!!$A$1:$B$21,2)*1000+1,C1151+1)</f>
        <v>#REF!</v>
      </c>
      <c r="D1152" s="6" t="s">
        <v>29</v>
      </c>
      <c r="E1152" s="13" t="s">
        <v>829</v>
      </c>
      <c r="F1152" s="11" t="s">
        <v>830</v>
      </c>
      <c r="G1152" s="11" t="n">
        <v>2739.21</v>
      </c>
      <c r="H1152" s="11" t="n">
        <v>2328.33</v>
      </c>
      <c r="I1152" s="15" t="n">
        <v>848.21</v>
      </c>
      <c r="J1152" s="11"/>
      <c r="K1152" s="13" t="s">
        <v>5471</v>
      </c>
      <c r="L1152" s="13" t="n">
        <v>1</v>
      </c>
      <c r="M1152" s="11"/>
      <c r="N1152" s="11"/>
      <c r="O1152" s="11"/>
      <c r="P1152" s="11" t="n">
        <v>127498</v>
      </c>
      <c r="Q1152" s="11" t="n">
        <v>5</v>
      </c>
      <c r="R1152" s="11" t="n">
        <v>24607</v>
      </c>
      <c r="S1152" s="11" t="n">
        <v>7054</v>
      </c>
      <c r="T1152" s="11"/>
      <c r="U1152" s="11"/>
      <c r="V1152" s="11"/>
      <c r="W1152" s="11" t="n">
        <v>4921</v>
      </c>
      <c r="X1152" s="11"/>
      <c r="Y1152" s="11"/>
      <c r="Z1152" s="11"/>
      <c r="AA1152" s="11"/>
      <c r="AB1152" s="6" t="n">
        <v>0</v>
      </c>
      <c r="AC1152" s="13" t="s">
        <v>794</v>
      </c>
      <c r="AD1152" s="13" t="s">
        <v>69</v>
      </c>
      <c r="AE1152" s="11"/>
      <c r="AF1152" s="11"/>
      <c r="AG1152" s="11"/>
      <c r="AH1152" s="11"/>
      <c r="AI1152" s="10" t="n">
        <f aca="false">+H1152-I1152</f>
        <v>1480.12</v>
      </c>
      <c r="AJ1152" s="139" t="n">
        <f aca="false">+I1152/H1152</f>
        <v>0.364299734144215</v>
      </c>
      <c r="AK1152" s="140" t="n">
        <f aca="false">IF(AB1152&gt;=1,H1152-I1152,"on going")</f>
        <v>0</v>
      </c>
      <c r="AM1152" s="150"/>
      <c r="AN1152" s="150"/>
      <c r="AO1152" s="142"/>
      <c r="AP1152" s="142"/>
      <c r="AQ1152" s="141"/>
      <c r="AR1152" s="141"/>
      <c r="AS1152" s="142"/>
      <c r="AT1152" s="142"/>
      <c r="AU1152" s="142"/>
      <c r="AV1152" s="142"/>
      <c r="AW1152" s="142"/>
      <c r="AX1152" s="141"/>
      <c r="AY1152" s="14"/>
      <c r="AZ1152" s="14"/>
      <c r="BA1152" s="14"/>
      <c r="BB1152" s="6" t="s">
        <v>703</v>
      </c>
      <c r="BC1152" s="20" t="s">
        <v>828</v>
      </c>
      <c r="BD1152" s="14" t="s">
        <v>4295</v>
      </c>
    </row>
    <row collapsed="false" customFormat="false" customHeight="false" hidden="false" ht="15" outlineLevel="0" r="1153">
      <c r="B1153" s="13" t="s">
        <v>124</v>
      </c>
      <c r="C1153" s="6" t="e">
        <f aca="false">IF(B1153&lt;&gt;B1152,VLOOKUP(B1153,#REF!!$A$1:$B$21,2)*1000+1,C1152+1)</f>
        <v>#REF!</v>
      </c>
      <c r="D1153" s="6" t="s">
        <v>29</v>
      </c>
      <c r="E1153" s="13" t="s">
        <v>823</v>
      </c>
      <c r="F1153" s="11" t="s">
        <v>824</v>
      </c>
      <c r="G1153" s="11" t="n">
        <v>1321.65</v>
      </c>
      <c r="H1153" s="11" t="n">
        <v>1123.4</v>
      </c>
      <c r="I1153" s="15" t="n">
        <v>313.25</v>
      </c>
      <c r="J1153" s="11"/>
      <c r="K1153" s="13" t="s">
        <v>5471</v>
      </c>
      <c r="L1153" s="13" t="n">
        <v>1</v>
      </c>
      <c r="M1153" s="11"/>
      <c r="N1153" s="11"/>
      <c r="O1153" s="11"/>
      <c r="P1153" s="11" t="n">
        <v>61517</v>
      </c>
      <c r="Q1153" s="11" t="n">
        <v>5</v>
      </c>
      <c r="R1153" s="11" t="n">
        <v>18465</v>
      </c>
      <c r="S1153" s="11" t="n">
        <v>3500</v>
      </c>
      <c r="T1153" s="11"/>
      <c r="U1153" s="11"/>
      <c r="V1153" s="11"/>
      <c r="W1153" s="11" t="n">
        <v>3693</v>
      </c>
      <c r="X1153" s="11"/>
      <c r="Y1153" s="11"/>
      <c r="Z1153" s="11"/>
      <c r="AA1153" s="11"/>
      <c r="AB1153" s="6" t="n">
        <v>0</v>
      </c>
      <c r="AC1153" s="13" t="s">
        <v>794</v>
      </c>
      <c r="AD1153" s="13" t="s">
        <v>69</v>
      </c>
      <c r="AE1153" s="11"/>
      <c r="AF1153" s="11"/>
      <c r="AG1153" s="11"/>
      <c r="AH1153" s="11"/>
      <c r="AI1153" s="10" t="n">
        <f aca="false">+H1153-I1153</f>
        <v>810.15</v>
      </c>
      <c r="AJ1153" s="139" t="n">
        <f aca="false">+I1153/H1153</f>
        <v>0.278841018337191</v>
      </c>
      <c r="AK1153" s="140" t="n">
        <f aca="false">IF(AB1153&gt;=1,H1153-I1153,"on going")</f>
        <v>0</v>
      </c>
      <c r="AM1153" s="150"/>
      <c r="AN1153" s="150"/>
      <c r="AO1153" s="142"/>
      <c r="AP1153" s="142"/>
      <c r="AQ1153" s="141"/>
      <c r="AR1153" s="141"/>
      <c r="AS1153" s="142"/>
      <c r="AT1153" s="142"/>
      <c r="AU1153" s="141"/>
      <c r="AV1153" s="142"/>
      <c r="AW1153" s="142"/>
      <c r="AX1153" s="141"/>
      <c r="AY1153" s="14"/>
      <c r="AZ1153" s="14"/>
      <c r="BA1153" s="14"/>
      <c r="BB1153" s="6" t="s">
        <v>703</v>
      </c>
      <c r="BC1153" s="20" t="s">
        <v>822</v>
      </c>
      <c r="BD1153" s="14" t="s">
        <v>4270</v>
      </c>
    </row>
    <row collapsed="false" customFormat="false" customHeight="false" hidden="false" ht="15" outlineLevel="0" r="1154">
      <c r="B1154" s="13" t="s">
        <v>124</v>
      </c>
      <c r="C1154" s="6" t="e">
        <f aca="false">IF(B1154&lt;&gt;B1153,VLOOKUP(B1154,#REF!!$A$1:$B$21,2)*1000+1,C1153+1)</f>
        <v>#REF!</v>
      </c>
      <c r="D1154" s="6" t="s">
        <v>29</v>
      </c>
      <c r="E1154" s="13" t="s">
        <v>792</v>
      </c>
      <c r="F1154" s="11" t="s">
        <v>793</v>
      </c>
      <c r="G1154" s="11" t="n">
        <v>440.01</v>
      </c>
      <c r="H1154" s="11" t="n">
        <v>374.01</v>
      </c>
      <c r="I1154" s="15" t="n">
        <v>75.33</v>
      </c>
      <c r="J1154" s="11"/>
      <c r="K1154" s="13" t="s">
        <v>5471</v>
      </c>
      <c r="L1154" s="13" t="n">
        <v>1</v>
      </c>
      <c r="M1154" s="11"/>
      <c r="N1154" s="11"/>
      <c r="O1154" s="11"/>
      <c r="P1154" s="11" t="n">
        <v>20480</v>
      </c>
      <c r="Q1154" s="11" t="n">
        <v>2</v>
      </c>
      <c r="R1154" s="11" t="n">
        <v>4221</v>
      </c>
      <c r="S1154" s="11" t="n">
        <v>719</v>
      </c>
      <c r="T1154" s="11"/>
      <c r="U1154" s="11"/>
      <c r="V1154" s="11"/>
      <c r="W1154" s="11" t="n">
        <v>844</v>
      </c>
      <c r="X1154" s="11"/>
      <c r="Y1154" s="11"/>
      <c r="Z1154" s="11"/>
      <c r="AA1154" s="11"/>
      <c r="AB1154" s="6" t="n">
        <v>0</v>
      </c>
      <c r="AC1154" s="13" t="s">
        <v>794</v>
      </c>
      <c r="AD1154" s="13" t="s">
        <v>69</v>
      </c>
      <c r="AE1154" s="11"/>
      <c r="AF1154" s="11"/>
      <c r="AG1154" s="11"/>
      <c r="AH1154" s="11"/>
      <c r="AI1154" s="10" t="n">
        <f aca="false">+H1154-I1154</f>
        <v>298.68</v>
      </c>
      <c r="AJ1154" s="139" t="n">
        <f aca="false">+I1154/H1154</f>
        <v>0.201411726959172</v>
      </c>
      <c r="AK1154" s="140" t="n">
        <f aca="false">IF(AB1154&gt;=1,H1154-I1154,"on going")</f>
        <v>0</v>
      </c>
      <c r="AM1154" s="150"/>
      <c r="AN1154" s="150"/>
      <c r="AO1154" s="142"/>
      <c r="AP1154" s="142"/>
      <c r="AQ1154" s="141"/>
      <c r="AR1154" s="141"/>
      <c r="AS1154" s="142"/>
      <c r="AT1154" s="142"/>
      <c r="AU1154" s="141"/>
      <c r="AV1154" s="142"/>
      <c r="AW1154" s="142"/>
      <c r="AX1154" s="141"/>
      <c r="AY1154" s="14"/>
      <c r="AZ1154" s="14"/>
      <c r="BA1154" s="14"/>
      <c r="BB1154" s="6" t="s">
        <v>703</v>
      </c>
      <c r="BC1154" s="20" t="s">
        <v>791</v>
      </c>
      <c r="BD1154" s="14" t="s">
        <v>4276</v>
      </c>
    </row>
    <row collapsed="false" customFormat="false" customHeight="false" hidden="false" ht="15" outlineLevel="0" r="1155">
      <c r="B1155" s="13" t="s">
        <v>124</v>
      </c>
      <c r="C1155" s="6" t="e">
        <f aca="false">IF(B1155&lt;&gt;B1154,VLOOKUP(B1155,#REF!!$A$1:$B$21,2)*1000+1,C1154+1)</f>
        <v>#REF!</v>
      </c>
      <c r="D1155" s="6" t="s">
        <v>29</v>
      </c>
      <c r="E1155" s="13" t="s">
        <v>811</v>
      </c>
      <c r="F1155" s="11" t="s">
        <v>812</v>
      </c>
      <c r="G1155" s="11" t="n">
        <v>542</v>
      </c>
      <c r="H1155" s="11" t="n">
        <v>460.7</v>
      </c>
      <c r="I1155" s="15" t="n">
        <v>264.21</v>
      </c>
      <c r="J1155" s="11"/>
      <c r="K1155" s="13" t="s">
        <v>5471</v>
      </c>
      <c r="L1155" s="13" t="n">
        <v>1</v>
      </c>
      <c r="M1155" s="11"/>
      <c r="N1155" s="11"/>
      <c r="O1155" s="11"/>
      <c r="P1155" s="11" t="n">
        <v>25228</v>
      </c>
      <c r="Q1155" s="11" t="n">
        <v>5</v>
      </c>
      <c r="R1155" s="11" t="n">
        <v>10161</v>
      </c>
      <c r="S1155" s="11" t="n">
        <v>885</v>
      </c>
      <c r="T1155" s="11"/>
      <c r="U1155" s="11"/>
      <c r="V1155" s="11"/>
      <c r="W1155" s="11" t="n">
        <v>2032</v>
      </c>
      <c r="X1155" s="11"/>
      <c r="Y1155" s="11"/>
      <c r="Z1155" s="11"/>
      <c r="AA1155" s="11"/>
      <c r="AB1155" s="6" t="n">
        <v>0</v>
      </c>
      <c r="AC1155" s="13" t="s">
        <v>794</v>
      </c>
      <c r="AD1155" s="13" t="s">
        <v>69</v>
      </c>
      <c r="AE1155" s="11"/>
      <c r="AF1155" s="11"/>
      <c r="AG1155" s="11"/>
      <c r="AH1155" s="11"/>
      <c r="AI1155" s="10" t="n">
        <f aca="false">+H1155-I1155</f>
        <v>196.49</v>
      </c>
      <c r="AJ1155" s="139" t="n">
        <f aca="false">+I1155/H1155</f>
        <v>0.573496852615585</v>
      </c>
      <c r="AK1155" s="140" t="n">
        <f aca="false">IF(AB1155&gt;=1,H1155-I1155,"on going")</f>
        <v>0</v>
      </c>
      <c r="AM1155" s="150"/>
      <c r="AN1155" s="150"/>
      <c r="AO1155" s="142"/>
      <c r="AP1155" s="142"/>
      <c r="AQ1155" s="141"/>
      <c r="AR1155" s="141"/>
      <c r="AS1155" s="142"/>
      <c r="AT1155" s="142"/>
      <c r="AU1155" s="141"/>
      <c r="AV1155" s="142"/>
      <c r="AW1155" s="142"/>
      <c r="AX1155" s="141"/>
      <c r="AY1155" s="14"/>
      <c r="AZ1155" s="14"/>
      <c r="BA1155" s="14"/>
      <c r="BB1155" s="6" t="s">
        <v>703</v>
      </c>
      <c r="BC1155" s="20" t="s">
        <v>810</v>
      </c>
      <c r="BD1155" s="14" t="s">
        <v>7575</v>
      </c>
    </row>
    <row collapsed="false" customFormat="false" customHeight="false" hidden="false" ht="15" outlineLevel="0" r="1156">
      <c r="B1156" s="13" t="s">
        <v>42</v>
      </c>
      <c r="C1156" s="6" t="e">
        <f aca="false">IF(B1156&lt;&gt;B1155,VLOOKUP(B1156,#REF!!$A$1:$B$21,2)*1000+1,C1155+1)</f>
        <v>#REF!</v>
      </c>
      <c r="D1156" s="6" t="s">
        <v>29</v>
      </c>
      <c r="E1156" s="13" t="s">
        <v>7576</v>
      </c>
      <c r="F1156" s="11" t="s">
        <v>7577</v>
      </c>
      <c r="G1156" s="11" t="n">
        <v>42.68</v>
      </c>
      <c r="H1156" s="11" t="n">
        <v>26.91</v>
      </c>
      <c r="I1156" s="15" t="n">
        <v>4.87</v>
      </c>
      <c r="J1156" s="11" t="n">
        <v>155</v>
      </c>
      <c r="K1156" s="13" t="s">
        <v>5367</v>
      </c>
      <c r="L1156" s="13" t="n">
        <v>1</v>
      </c>
      <c r="M1156" s="11"/>
      <c r="N1156" s="11"/>
      <c r="O1156" s="11" t="n">
        <v>8</v>
      </c>
      <c r="P1156" s="11" t="n">
        <v>4395</v>
      </c>
      <c r="Q1156" s="11"/>
      <c r="R1156" s="11"/>
      <c r="S1156" s="11"/>
      <c r="T1156" s="11"/>
      <c r="U1156" s="11"/>
      <c r="V1156" s="11"/>
      <c r="W1156" s="11"/>
      <c r="X1156" s="11"/>
      <c r="Y1156" s="11"/>
      <c r="Z1156" s="11"/>
      <c r="AA1156" s="11"/>
      <c r="AB1156" s="6"/>
      <c r="AC1156" s="13" t="s">
        <v>291</v>
      </c>
      <c r="AD1156" s="13" t="s">
        <v>26</v>
      </c>
      <c r="AE1156" s="11"/>
      <c r="AF1156" s="11"/>
      <c r="AG1156" s="11"/>
      <c r="AH1156" s="11"/>
      <c r="AI1156" s="10" t="n">
        <f aca="false">+H1156-I1156</f>
        <v>22.04</v>
      </c>
      <c r="AJ1156" s="139" t="n">
        <f aca="false">+I1156/H1156</f>
        <v>0.180973615756224</v>
      </c>
      <c r="AK1156" s="140" t="n">
        <f aca="false">IF(AB1156&gt;=1,H1156-I1156,"on going")</f>
        <v>0</v>
      </c>
      <c r="AM1156" s="150"/>
      <c r="AN1156" s="150"/>
      <c r="AO1156" s="142"/>
      <c r="AP1156" s="150"/>
      <c r="AQ1156" s="150"/>
      <c r="AR1156" s="150"/>
      <c r="AS1156" s="141"/>
      <c r="AT1156" s="141"/>
      <c r="AU1156" s="141"/>
      <c r="AV1156" s="141"/>
      <c r="AW1156" s="141"/>
      <c r="AX1156" s="141"/>
      <c r="AY1156" s="14"/>
      <c r="AZ1156" s="14"/>
      <c r="BA1156" s="14"/>
      <c r="BB1156" s="6" t="s">
        <v>253</v>
      </c>
      <c r="BC1156" s="20"/>
      <c r="BD1156" s="14"/>
    </row>
    <row collapsed="false" customFormat="false" customHeight="false" hidden="false" ht="15" outlineLevel="0" r="1157">
      <c r="B1157" s="13" t="s">
        <v>107</v>
      </c>
      <c r="C1157" s="6" t="e">
        <f aca="false">IF(B1157&lt;&gt;B1156,VLOOKUP(B1157,#REF!!$A$1:$B$21,2)*1000+1,C1156+1)</f>
        <v>#REF!</v>
      </c>
      <c r="D1157" s="6" t="s">
        <v>29</v>
      </c>
      <c r="E1157" s="13" t="s">
        <v>7578</v>
      </c>
      <c r="F1157" s="11" t="s">
        <v>7579</v>
      </c>
      <c r="G1157" s="11" t="n">
        <v>82.69</v>
      </c>
      <c r="H1157" s="11" t="n">
        <v>52.15</v>
      </c>
      <c r="I1157" s="15" t="n">
        <v>38.99</v>
      </c>
      <c r="J1157" s="11" t="n">
        <v>706</v>
      </c>
      <c r="K1157" s="13" t="s">
        <v>5367</v>
      </c>
      <c r="L1157" s="13" t="n">
        <v>1</v>
      </c>
      <c r="M1157" s="11"/>
      <c r="N1157" s="11"/>
      <c r="O1157" s="11" t="n">
        <v>32</v>
      </c>
      <c r="P1157" s="11" t="n">
        <v>8515</v>
      </c>
      <c r="Q1157" s="11"/>
      <c r="R1157" s="11"/>
      <c r="S1157" s="11"/>
      <c r="T1157" s="11"/>
      <c r="U1157" s="11"/>
      <c r="V1157" s="11"/>
      <c r="W1157" s="11"/>
      <c r="X1157" s="11"/>
      <c r="Y1157" s="11"/>
      <c r="Z1157" s="11"/>
      <c r="AA1157" s="11"/>
      <c r="AB1157" s="6" t="n">
        <v>1</v>
      </c>
      <c r="AC1157" s="13" t="s">
        <v>291</v>
      </c>
      <c r="AD1157" s="13" t="s">
        <v>26</v>
      </c>
      <c r="AE1157" s="11"/>
      <c r="AF1157" s="11"/>
      <c r="AG1157" s="11"/>
      <c r="AH1157" s="11"/>
      <c r="AI1157" s="10" t="n">
        <f aca="false">+H1157-I1157</f>
        <v>13.16</v>
      </c>
      <c r="AJ1157" s="139" t="n">
        <f aca="false">+I1157/H1157</f>
        <v>0.74765100671141</v>
      </c>
      <c r="AK1157" s="140" t="n">
        <f aca="false">IF(AB1157&gt;=1,H1157-I1157,"on going")</f>
        <v>13.16</v>
      </c>
      <c r="AM1157" s="150"/>
      <c r="AN1157" s="150"/>
      <c r="AO1157" s="142"/>
      <c r="AP1157" s="150"/>
      <c r="AQ1157" s="150"/>
      <c r="AR1157" s="150"/>
      <c r="AS1157" s="141"/>
      <c r="AT1157" s="141"/>
      <c r="AU1157" s="142"/>
      <c r="AV1157" s="141"/>
      <c r="AW1157" s="141"/>
      <c r="AX1157" s="141"/>
      <c r="AY1157" s="14"/>
      <c r="AZ1157" s="14"/>
      <c r="BA1157" s="14"/>
      <c r="BB1157" s="6" t="s">
        <v>253</v>
      </c>
      <c r="BC1157" s="20"/>
      <c r="BD1157" s="14"/>
    </row>
    <row collapsed="false" customFormat="false" customHeight="false" hidden="false" ht="15" outlineLevel="0" r="1158">
      <c r="B1158" s="13" t="s">
        <v>107</v>
      </c>
      <c r="C1158" s="6" t="e">
        <f aca="false">IF(B1158&lt;&gt;B1157,VLOOKUP(B1158,#REF!!$A$1:$B$21,2)*1000+1,C1157+1)</f>
        <v>#REF!</v>
      </c>
      <c r="D1158" s="6" t="s">
        <v>29</v>
      </c>
      <c r="E1158" s="13" t="s">
        <v>7580</v>
      </c>
      <c r="F1158" s="11" t="s">
        <v>7581</v>
      </c>
      <c r="G1158" s="11" t="n">
        <v>40.5</v>
      </c>
      <c r="H1158" s="11" t="n">
        <v>25.53</v>
      </c>
      <c r="I1158" s="15" t="n">
        <v>18.27</v>
      </c>
      <c r="J1158" s="11" t="n">
        <v>237</v>
      </c>
      <c r="K1158" s="13" t="s">
        <v>5367</v>
      </c>
      <c r="L1158" s="13" t="n">
        <v>1</v>
      </c>
      <c r="M1158" s="11"/>
      <c r="N1158" s="11"/>
      <c r="O1158" s="11" t="n">
        <v>11</v>
      </c>
      <c r="P1158" s="11" t="n">
        <v>4170</v>
      </c>
      <c r="Q1158" s="11"/>
      <c r="R1158" s="11"/>
      <c r="S1158" s="11"/>
      <c r="T1158" s="11"/>
      <c r="U1158" s="11"/>
      <c r="V1158" s="11"/>
      <c r="W1158" s="11"/>
      <c r="X1158" s="11"/>
      <c r="Y1158" s="11"/>
      <c r="Z1158" s="11"/>
      <c r="AA1158" s="11"/>
      <c r="AB1158" s="6" t="n">
        <v>1</v>
      </c>
      <c r="AC1158" s="13" t="s">
        <v>291</v>
      </c>
      <c r="AD1158" s="13" t="s">
        <v>26</v>
      </c>
      <c r="AE1158" s="11"/>
      <c r="AF1158" s="11"/>
      <c r="AG1158" s="11"/>
      <c r="AH1158" s="11"/>
      <c r="AI1158" s="10" t="n">
        <f aca="false">+H1158-I1158</f>
        <v>7.26</v>
      </c>
      <c r="AJ1158" s="139" t="n">
        <f aca="false">+I1158/H1158</f>
        <v>0.715628672150411</v>
      </c>
      <c r="AK1158" s="140" t="n">
        <f aca="false">IF(AB1158&gt;=1,H1158-I1158,"on going")</f>
        <v>7.26</v>
      </c>
      <c r="AM1158" s="150"/>
      <c r="AN1158" s="150"/>
      <c r="AO1158" s="142"/>
      <c r="AP1158" s="150"/>
      <c r="AQ1158" s="150"/>
      <c r="AR1158" s="150"/>
      <c r="AS1158" s="141"/>
      <c r="AT1158" s="141"/>
      <c r="AU1158" s="142"/>
      <c r="AV1158" s="141"/>
      <c r="AW1158" s="141"/>
      <c r="AX1158" s="141"/>
      <c r="AY1158" s="14"/>
      <c r="AZ1158" s="14"/>
      <c r="BA1158" s="14"/>
      <c r="BB1158" s="6" t="s">
        <v>253</v>
      </c>
      <c r="BC1158" s="20"/>
      <c r="BD1158" s="14"/>
    </row>
    <row collapsed="false" customFormat="false" customHeight="false" hidden="false" ht="15" outlineLevel="0" r="1159">
      <c r="B1159" s="13" t="s">
        <v>107</v>
      </c>
      <c r="C1159" s="6" t="e">
        <f aca="false">IF(B1159&lt;&gt;B1158,VLOOKUP(B1159,#REF!!$A$1:$B$21,2)*1000+1,C1158+1)</f>
        <v>#REF!</v>
      </c>
      <c r="D1159" s="6" t="s">
        <v>29</v>
      </c>
      <c r="E1159" s="13" t="s">
        <v>7582</v>
      </c>
      <c r="F1159" s="11" t="s">
        <v>7583</v>
      </c>
      <c r="G1159" s="11" t="n">
        <v>26.7</v>
      </c>
      <c r="H1159" s="11" t="n">
        <v>16.83</v>
      </c>
      <c r="I1159" s="15" t="n">
        <v>9.85</v>
      </c>
      <c r="J1159" s="11" t="n">
        <v>427</v>
      </c>
      <c r="K1159" s="13" t="s">
        <v>5367</v>
      </c>
      <c r="L1159" s="13" t="n">
        <v>1</v>
      </c>
      <c r="M1159" s="11"/>
      <c r="N1159" s="11"/>
      <c r="O1159" s="11" t="n">
        <v>19</v>
      </c>
      <c r="P1159" s="11" t="n">
        <v>2750</v>
      </c>
      <c r="Q1159" s="11"/>
      <c r="R1159" s="11"/>
      <c r="S1159" s="11"/>
      <c r="T1159" s="11"/>
      <c r="U1159" s="11"/>
      <c r="V1159" s="11"/>
      <c r="W1159" s="11"/>
      <c r="X1159" s="11"/>
      <c r="Y1159" s="11"/>
      <c r="Z1159" s="11"/>
      <c r="AA1159" s="11"/>
      <c r="AB1159" s="6" t="n">
        <v>1</v>
      </c>
      <c r="AC1159" s="13" t="s">
        <v>291</v>
      </c>
      <c r="AD1159" s="13" t="s">
        <v>26</v>
      </c>
      <c r="AE1159" s="11"/>
      <c r="AF1159" s="11"/>
      <c r="AG1159" s="11"/>
      <c r="AH1159" s="11"/>
      <c r="AI1159" s="10" t="n">
        <f aca="false">+H1159-I1159</f>
        <v>6.98</v>
      </c>
      <c r="AJ1159" s="139" t="n">
        <f aca="false">+I1159/H1159</f>
        <v>0.585264408793821</v>
      </c>
      <c r="AK1159" s="140" t="n">
        <f aca="false">IF(AB1159&gt;=1,H1159-I1159,"on going")</f>
        <v>6.98</v>
      </c>
      <c r="AM1159" s="150"/>
      <c r="AN1159" s="150"/>
      <c r="AO1159" s="142"/>
      <c r="AP1159" s="150"/>
      <c r="AQ1159" s="150"/>
      <c r="AR1159" s="150"/>
      <c r="AS1159" s="141"/>
      <c r="AT1159" s="141"/>
      <c r="AU1159" s="142"/>
      <c r="AV1159" s="141"/>
      <c r="AW1159" s="141"/>
      <c r="AX1159" s="141"/>
      <c r="AY1159" s="14"/>
      <c r="AZ1159" s="14"/>
      <c r="BA1159" s="14"/>
      <c r="BB1159" s="6" t="s">
        <v>253</v>
      </c>
      <c r="BC1159" s="20"/>
      <c r="BD1159" s="14"/>
    </row>
    <row collapsed="false" customFormat="false" customHeight="false" hidden="false" ht="15" outlineLevel="0" r="1160">
      <c r="B1160" s="13" t="s">
        <v>107</v>
      </c>
      <c r="C1160" s="6" t="e">
        <f aca="false">IF(B1160&lt;&gt;B1159,VLOOKUP(B1160,#REF!!$A$1:$B$21,2)*1000+1,C1159+1)</f>
        <v>#REF!</v>
      </c>
      <c r="D1160" s="6" t="s">
        <v>29</v>
      </c>
      <c r="E1160" s="13" t="s">
        <v>7584</v>
      </c>
      <c r="F1160" s="11" t="s">
        <v>7585</v>
      </c>
      <c r="G1160" s="11" t="n">
        <v>34.86</v>
      </c>
      <c r="H1160" s="11" t="n">
        <v>21.97</v>
      </c>
      <c r="I1160" s="15" t="n">
        <v>5.21</v>
      </c>
      <c r="J1160" s="11" t="n">
        <v>420</v>
      </c>
      <c r="K1160" s="13" t="s">
        <v>5367</v>
      </c>
      <c r="L1160" s="13" t="n">
        <v>1</v>
      </c>
      <c r="M1160" s="11"/>
      <c r="N1160" s="11"/>
      <c r="O1160" s="11" t="n">
        <v>19</v>
      </c>
      <c r="P1160" s="11" t="n">
        <v>3590</v>
      </c>
      <c r="Q1160" s="11"/>
      <c r="R1160" s="11"/>
      <c r="S1160" s="11"/>
      <c r="T1160" s="11"/>
      <c r="U1160" s="11"/>
      <c r="V1160" s="11"/>
      <c r="W1160" s="11"/>
      <c r="X1160" s="11"/>
      <c r="Y1160" s="11"/>
      <c r="Z1160" s="11"/>
      <c r="AA1160" s="11"/>
      <c r="AB1160" s="6" t="n">
        <v>1</v>
      </c>
      <c r="AC1160" s="13" t="s">
        <v>291</v>
      </c>
      <c r="AD1160" s="13" t="s">
        <v>26</v>
      </c>
      <c r="AE1160" s="11"/>
      <c r="AF1160" s="11"/>
      <c r="AG1160" s="11"/>
      <c r="AH1160" s="11"/>
      <c r="AI1160" s="10" t="n">
        <f aca="false">+H1160-I1160</f>
        <v>16.76</v>
      </c>
      <c r="AJ1160" s="139" t="n">
        <f aca="false">+I1160/H1160</f>
        <v>0.237141556668184</v>
      </c>
      <c r="AK1160" s="140" t="n">
        <f aca="false">IF(AB1160&gt;=1,H1160-I1160,"on going")</f>
        <v>16.76</v>
      </c>
      <c r="AM1160" s="150"/>
      <c r="AN1160" s="150"/>
      <c r="AO1160" s="142"/>
      <c r="AP1160" s="150"/>
      <c r="AQ1160" s="150"/>
      <c r="AR1160" s="150"/>
      <c r="AS1160" s="141"/>
      <c r="AT1160" s="141"/>
      <c r="AU1160" s="142"/>
      <c r="AV1160" s="141"/>
      <c r="AW1160" s="141"/>
      <c r="AX1160" s="141"/>
      <c r="AY1160" s="14"/>
      <c r="AZ1160" s="14"/>
      <c r="BA1160" s="14"/>
      <c r="BB1160" s="6" t="s">
        <v>253</v>
      </c>
      <c r="BC1160" s="20"/>
      <c r="BD1160" s="14"/>
    </row>
    <row collapsed="false" customFormat="false" customHeight="false" hidden="false" ht="15" outlineLevel="0" r="1161">
      <c r="B1161" s="13" t="s">
        <v>107</v>
      </c>
      <c r="C1161" s="6" t="e">
        <f aca="false">IF(B1161&lt;&gt;B1160,VLOOKUP(B1161,#REF!!$A$1:$B$21,2)*1000+1,C1160+1)</f>
        <v>#REF!</v>
      </c>
      <c r="D1161" s="6" t="s">
        <v>29</v>
      </c>
      <c r="E1161" s="13" t="s">
        <v>7586</v>
      </c>
      <c r="F1161" s="11" t="s">
        <v>7587</v>
      </c>
      <c r="G1161" s="11" t="n">
        <v>21.28</v>
      </c>
      <c r="H1161" s="11" t="n">
        <v>13.41</v>
      </c>
      <c r="I1161" s="15" t="n">
        <v>2.86</v>
      </c>
      <c r="J1161" s="11" t="n">
        <v>504</v>
      </c>
      <c r="K1161" s="13" t="s">
        <v>5367</v>
      </c>
      <c r="L1161" s="13" t="n">
        <v>1</v>
      </c>
      <c r="M1161" s="11"/>
      <c r="N1161" s="11"/>
      <c r="O1161" s="11" t="n">
        <v>22</v>
      </c>
      <c r="P1161" s="11" t="n">
        <v>2191</v>
      </c>
      <c r="Q1161" s="11"/>
      <c r="R1161" s="11"/>
      <c r="S1161" s="11"/>
      <c r="T1161" s="11"/>
      <c r="U1161" s="11"/>
      <c r="V1161" s="11"/>
      <c r="W1161" s="11"/>
      <c r="X1161" s="11"/>
      <c r="Y1161" s="11"/>
      <c r="Z1161" s="11"/>
      <c r="AA1161" s="11"/>
      <c r="AB1161" s="6" t="n">
        <v>1</v>
      </c>
      <c r="AC1161" s="13" t="s">
        <v>291</v>
      </c>
      <c r="AD1161" s="13" t="s">
        <v>26</v>
      </c>
      <c r="AE1161" s="11"/>
      <c r="AF1161" s="11"/>
      <c r="AG1161" s="11"/>
      <c r="AH1161" s="11"/>
      <c r="AI1161" s="10" t="n">
        <f aca="false">+H1161-I1161</f>
        <v>10.55</v>
      </c>
      <c r="AJ1161" s="139" t="n">
        <f aca="false">+I1161/H1161</f>
        <v>0.213273676360925</v>
      </c>
      <c r="AK1161" s="140" t="n">
        <f aca="false">IF(AB1161&gt;=1,H1161-I1161,"on going")</f>
        <v>10.55</v>
      </c>
      <c r="AM1161" s="150"/>
      <c r="AN1161" s="150"/>
      <c r="AO1161" s="142"/>
      <c r="AP1161" s="150"/>
      <c r="AQ1161" s="150"/>
      <c r="AR1161" s="150"/>
      <c r="AS1161" s="141"/>
      <c r="AT1161" s="141"/>
      <c r="AU1161" s="142"/>
      <c r="AV1161" s="141"/>
      <c r="AW1161" s="141"/>
      <c r="AX1161" s="142"/>
      <c r="AY1161" s="11"/>
      <c r="AZ1161" s="14"/>
      <c r="BA1161" s="11"/>
      <c r="BB1161" s="6" t="s">
        <v>253</v>
      </c>
      <c r="BC1161" s="20"/>
      <c r="BD1161" s="14"/>
    </row>
    <row collapsed="false" customFormat="false" customHeight="false" hidden="false" ht="15" outlineLevel="0" r="1162">
      <c r="B1162" s="13" t="s">
        <v>107</v>
      </c>
      <c r="C1162" s="6" t="e">
        <f aca="false">IF(B1162&lt;&gt;B1161,VLOOKUP(B1162,#REF!!$A$1:$B$21,2)*1000+1,C1161+1)</f>
        <v>#REF!</v>
      </c>
      <c r="D1162" s="6" t="s">
        <v>29</v>
      </c>
      <c r="E1162" s="13" t="s">
        <v>7588</v>
      </c>
      <c r="F1162" s="11" t="s">
        <v>7589</v>
      </c>
      <c r="G1162" s="11" t="n">
        <v>31.05</v>
      </c>
      <c r="H1162" s="11" t="n">
        <v>19.58</v>
      </c>
      <c r="I1162" s="15" t="n">
        <v>0</v>
      </c>
      <c r="J1162" s="11" t="n">
        <v>113</v>
      </c>
      <c r="K1162" s="13" t="s">
        <v>5367</v>
      </c>
      <c r="L1162" s="13" t="n">
        <v>1</v>
      </c>
      <c r="M1162" s="11"/>
      <c r="N1162" s="11"/>
      <c r="O1162" s="11" t="n">
        <v>6</v>
      </c>
      <c r="P1162" s="11" t="n">
        <v>3198</v>
      </c>
      <c r="Q1162" s="11"/>
      <c r="R1162" s="11"/>
      <c r="S1162" s="11"/>
      <c r="T1162" s="11"/>
      <c r="U1162" s="11"/>
      <c r="V1162" s="11"/>
      <c r="W1162" s="11"/>
      <c r="X1162" s="11"/>
      <c r="Y1162" s="11"/>
      <c r="Z1162" s="11"/>
      <c r="AA1162" s="11"/>
      <c r="AB1162" s="6"/>
      <c r="AC1162" s="13" t="s">
        <v>291</v>
      </c>
      <c r="AD1162" s="13" t="s">
        <v>26</v>
      </c>
      <c r="AE1162" s="11"/>
      <c r="AF1162" s="11"/>
      <c r="AG1162" s="11"/>
      <c r="AH1162" s="11"/>
      <c r="AI1162" s="10" t="n">
        <f aca="false">+H1162-I1162</f>
        <v>19.58</v>
      </c>
      <c r="AJ1162" s="139" t="n">
        <f aca="false">+I1162/H1162</f>
        <v>0</v>
      </c>
      <c r="AK1162" s="140" t="n">
        <f aca="false">IF(AB1162&gt;=1,H1162-I1162,"on going")</f>
        <v>0</v>
      </c>
      <c r="AM1162" s="150"/>
      <c r="AN1162" s="150"/>
      <c r="AO1162" s="142"/>
      <c r="AP1162" s="150"/>
      <c r="AQ1162" s="150"/>
      <c r="AR1162" s="150"/>
      <c r="AS1162" s="141"/>
      <c r="AT1162" s="141"/>
      <c r="AU1162" s="142"/>
      <c r="AV1162" s="141"/>
      <c r="AW1162" s="141"/>
      <c r="AX1162" s="150"/>
      <c r="AY1162" s="11"/>
      <c r="AZ1162" s="14"/>
      <c r="BA1162" s="11"/>
      <c r="BB1162" s="6" t="s">
        <v>253</v>
      </c>
      <c r="BC1162" s="20"/>
      <c r="BD1162" s="14"/>
    </row>
    <row collapsed="false" customFormat="false" customHeight="false" hidden="false" ht="15" outlineLevel="0" r="1163">
      <c r="B1163" s="13" t="s">
        <v>107</v>
      </c>
      <c r="C1163" s="6" t="e">
        <f aca="false">IF(B1163&lt;&gt;B1162,VLOOKUP(B1163,#REF!!$A$1:$B$21,2)*1000+1,C1162+1)</f>
        <v>#REF!</v>
      </c>
      <c r="D1163" s="6" t="s">
        <v>29</v>
      </c>
      <c r="E1163" s="13" t="s">
        <v>7590</v>
      </c>
      <c r="F1163" s="11" t="s">
        <v>7591</v>
      </c>
      <c r="G1163" s="11" t="n">
        <v>41.11</v>
      </c>
      <c r="H1163" s="11" t="n">
        <v>25.92</v>
      </c>
      <c r="I1163" s="15" t="n">
        <v>22.33</v>
      </c>
      <c r="J1163" s="11" t="n">
        <v>91</v>
      </c>
      <c r="K1163" s="13" t="s">
        <v>5367</v>
      </c>
      <c r="L1163" s="13" t="n">
        <v>1</v>
      </c>
      <c r="M1163" s="11"/>
      <c r="N1163" s="11"/>
      <c r="O1163" s="11" t="n">
        <v>5</v>
      </c>
      <c r="P1163" s="11" t="n">
        <v>4233</v>
      </c>
      <c r="Q1163" s="11"/>
      <c r="R1163" s="11"/>
      <c r="S1163" s="11"/>
      <c r="T1163" s="11"/>
      <c r="U1163" s="11"/>
      <c r="V1163" s="11"/>
      <c r="W1163" s="11"/>
      <c r="X1163" s="11"/>
      <c r="Y1163" s="11"/>
      <c r="Z1163" s="11"/>
      <c r="AA1163" s="11"/>
      <c r="AB1163" s="6"/>
      <c r="AC1163" s="13" t="s">
        <v>291</v>
      </c>
      <c r="AD1163" s="13" t="s">
        <v>26</v>
      </c>
      <c r="AE1163" s="11"/>
      <c r="AF1163" s="11"/>
      <c r="AG1163" s="11"/>
      <c r="AH1163" s="11"/>
      <c r="AI1163" s="10" t="n">
        <f aca="false">+H1163-I1163</f>
        <v>3.59</v>
      </c>
      <c r="AJ1163" s="139" t="n">
        <f aca="false">+I1163/H1163</f>
        <v>0.861496913580247</v>
      </c>
      <c r="AK1163" s="140" t="n">
        <f aca="false">IF(AB1163&gt;=1,H1163-I1163,"on going")</f>
        <v>0</v>
      </c>
      <c r="AM1163" s="150"/>
      <c r="AN1163" s="150"/>
      <c r="AO1163" s="142"/>
      <c r="AP1163" s="150"/>
      <c r="AQ1163" s="150"/>
      <c r="AR1163" s="150"/>
      <c r="AS1163" s="141"/>
      <c r="AT1163" s="141"/>
      <c r="AU1163" s="142"/>
      <c r="AV1163" s="141"/>
      <c r="AW1163" s="141"/>
      <c r="AX1163" s="142"/>
      <c r="AY1163" s="11"/>
      <c r="AZ1163" s="14"/>
      <c r="BA1163" s="11"/>
      <c r="BB1163" s="6" t="s">
        <v>253</v>
      </c>
      <c r="BC1163" s="20"/>
      <c r="BD1163" s="14"/>
    </row>
    <row collapsed="false" customFormat="false" customHeight="false" hidden="false" ht="15" outlineLevel="0" r="1164">
      <c r="B1164" s="13" t="s">
        <v>107</v>
      </c>
      <c r="C1164" s="6" t="e">
        <f aca="false">IF(B1164&lt;&gt;B1163,VLOOKUP(B1164,#REF!!$A$1:$B$21,2)*1000+1,C1163+1)</f>
        <v>#REF!</v>
      </c>
      <c r="D1164" s="6" t="s">
        <v>29</v>
      </c>
      <c r="E1164" s="13" t="s">
        <v>7592</v>
      </c>
      <c r="F1164" s="11" t="s">
        <v>7593</v>
      </c>
      <c r="G1164" s="11" t="n">
        <v>60.09</v>
      </c>
      <c r="H1164" s="11" t="n">
        <v>37.9</v>
      </c>
      <c r="I1164" s="15" t="n">
        <v>20.52</v>
      </c>
      <c r="J1164" s="11" t="n">
        <v>461</v>
      </c>
      <c r="K1164" s="13" t="s">
        <v>5367</v>
      </c>
      <c r="L1164" s="13" t="n">
        <v>1</v>
      </c>
      <c r="M1164" s="11"/>
      <c r="N1164" s="11"/>
      <c r="O1164" s="11" t="n">
        <v>21</v>
      </c>
      <c r="P1164" s="11" t="n">
        <v>6188</v>
      </c>
      <c r="Q1164" s="11"/>
      <c r="R1164" s="11"/>
      <c r="S1164" s="11"/>
      <c r="T1164" s="11"/>
      <c r="U1164" s="11"/>
      <c r="V1164" s="11"/>
      <c r="W1164" s="11"/>
      <c r="X1164" s="11"/>
      <c r="Y1164" s="11"/>
      <c r="Z1164" s="11"/>
      <c r="AA1164" s="11"/>
      <c r="AB1164" s="6" t="n">
        <v>1</v>
      </c>
      <c r="AC1164" s="13" t="s">
        <v>291</v>
      </c>
      <c r="AD1164" s="13" t="s">
        <v>26</v>
      </c>
      <c r="AE1164" s="11"/>
      <c r="AF1164" s="11"/>
      <c r="AG1164" s="11"/>
      <c r="AH1164" s="11"/>
      <c r="AI1164" s="10" t="n">
        <f aca="false">+H1164-I1164</f>
        <v>17.38</v>
      </c>
      <c r="AJ1164" s="139" t="n">
        <f aca="false">+I1164/H1164</f>
        <v>0.541424802110818</v>
      </c>
      <c r="AK1164" s="140" t="n">
        <f aca="false">IF(AB1164&gt;=1,H1164-I1164,"on going")</f>
        <v>17.38</v>
      </c>
      <c r="AM1164" s="150"/>
      <c r="AN1164" s="150"/>
      <c r="AO1164" s="142"/>
      <c r="AP1164" s="150"/>
      <c r="AQ1164" s="150"/>
      <c r="AR1164" s="150"/>
      <c r="AS1164" s="141"/>
      <c r="AT1164" s="141"/>
      <c r="AU1164" s="142"/>
      <c r="AV1164" s="141"/>
      <c r="AW1164" s="141"/>
      <c r="AX1164" s="141"/>
      <c r="AY1164" s="14"/>
      <c r="AZ1164" s="14"/>
      <c r="BA1164" s="14"/>
      <c r="BB1164" s="6" t="s">
        <v>253</v>
      </c>
      <c r="BC1164" s="20"/>
      <c r="BD1164" s="14"/>
    </row>
    <row collapsed="false" customFormat="false" customHeight="false" hidden="false" ht="15" outlineLevel="0" r="1165">
      <c r="B1165" s="13" t="s">
        <v>107</v>
      </c>
      <c r="C1165" s="6" t="e">
        <f aca="false">IF(B1165&lt;&gt;B1164,VLOOKUP(B1165,#REF!!$A$1:$B$21,2)*1000+1,C1164+1)</f>
        <v>#REF!</v>
      </c>
      <c r="D1165" s="6" t="s">
        <v>29</v>
      </c>
      <c r="E1165" s="13" t="s">
        <v>7594</v>
      </c>
      <c r="F1165" s="11" t="s">
        <v>7595</v>
      </c>
      <c r="G1165" s="11" t="n">
        <v>16.34</v>
      </c>
      <c r="H1165" s="11" t="n">
        <v>10.3</v>
      </c>
      <c r="I1165" s="15" t="n">
        <v>0</v>
      </c>
      <c r="J1165" s="11" t="n">
        <v>301</v>
      </c>
      <c r="K1165" s="13" t="s">
        <v>5367</v>
      </c>
      <c r="L1165" s="13" t="n">
        <v>1</v>
      </c>
      <c r="M1165" s="11"/>
      <c r="N1165" s="11"/>
      <c r="O1165" s="11" t="n">
        <v>13</v>
      </c>
      <c r="P1165" s="11" t="n">
        <v>1683</v>
      </c>
      <c r="Q1165" s="11"/>
      <c r="R1165" s="11"/>
      <c r="S1165" s="11"/>
      <c r="T1165" s="11"/>
      <c r="U1165" s="11"/>
      <c r="V1165" s="11"/>
      <c r="W1165" s="11"/>
      <c r="X1165" s="11"/>
      <c r="Y1165" s="11"/>
      <c r="Z1165" s="11"/>
      <c r="AA1165" s="11"/>
      <c r="AB1165" s="6"/>
      <c r="AC1165" s="13" t="s">
        <v>291</v>
      </c>
      <c r="AD1165" s="13" t="s">
        <v>26</v>
      </c>
      <c r="AE1165" s="11"/>
      <c r="AF1165" s="11"/>
      <c r="AG1165" s="11"/>
      <c r="AH1165" s="11"/>
      <c r="AI1165" s="10" t="n">
        <f aca="false">+H1165-I1165</f>
        <v>10.3</v>
      </c>
      <c r="AJ1165" s="139" t="n">
        <f aca="false">+I1165/H1165</f>
        <v>0</v>
      </c>
      <c r="AK1165" s="140" t="n">
        <f aca="false">IF(AB1165&gt;=1,H1165-I1165,"on going")</f>
        <v>0</v>
      </c>
      <c r="AM1165" s="150"/>
      <c r="AN1165" s="150"/>
      <c r="AO1165" s="142"/>
      <c r="AP1165" s="150"/>
      <c r="AQ1165" s="150"/>
      <c r="AR1165" s="150"/>
      <c r="AS1165" s="141"/>
      <c r="AT1165" s="141"/>
      <c r="AU1165" s="150"/>
      <c r="AV1165" s="141"/>
      <c r="AW1165" s="141"/>
      <c r="AX1165" s="141"/>
      <c r="AY1165" s="14"/>
      <c r="AZ1165" s="14"/>
      <c r="BA1165" s="14"/>
      <c r="BB1165" s="6" t="s">
        <v>253</v>
      </c>
      <c r="BC1165" s="20"/>
      <c r="BD1165" s="14"/>
    </row>
    <row collapsed="false" customFormat="false" customHeight="false" hidden="false" ht="15" outlineLevel="0" r="1166">
      <c r="B1166" s="13" t="s">
        <v>107</v>
      </c>
      <c r="C1166" s="6" t="e">
        <f aca="false">IF(B1166&lt;&gt;B1165,VLOOKUP(B1166,#REF!!$A$1:$B$21,2)*1000+1,C1165+1)</f>
        <v>#REF!</v>
      </c>
      <c r="D1166" s="6" t="s">
        <v>29</v>
      </c>
      <c r="E1166" s="13" t="s">
        <v>7596</v>
      </c>
      <c r="F1166" s="11" t="s">
        <v>7597</v>
      </c>
      <c r="G1166" s="11" t="n">
        <v>9.83</v>
      </c>
      <c r="H1166" s="11" t="n">
        <v>6.19</v>
      </c>
      <c r="I1166" s="15" t="n">
        <v>0</v>
      </c>
      <c r="J1166" s="11" t="n">
        <v>57</v>
      </c>
      <c r="K1166" s="13" t="s">
        <v>5367</v>
      </c>
      <c r="L1166" s="13" t="n">
        <v>1</v>
      </c>
      <c r="M1166" s="11"/>
      <c r="N1166" s="11"/>
      <c r="O1166" s="11" t="n">
        <v>3</v>
      </c>
      <c r="P1166" s="11" t="n">
        <v>1012</v>
      </c>
      <c r="Q1166" s="11"/>
      <c r="R1166" s="11"/>
      <c r="S1166" s="11"/>
      <c r="T1166" s="11"/>
      <c r="U1166" s="11"/>
      <c r="V1166" s="11"/>
      <c r="W1166" s="11"/>
      <c r="X1166" s="11"/>
      <c r="Y1166" s="11"/>
      <c r="Z1166" s="11"/>
      <c r="AA1166" s="11"/>
      <c r="AB1166" s="6"/>
      <c r="AC1166" s="13" t="s">
        <v>291</v>
      </c>
      <c r="AD1166" s="13" t="s">
        <v>26</v>
      </c>
      <c r="AE1166" s="11"/>
      <c r="AF1166" s="11"/>
      <c r="AG1166" s="11"/>
      <c r="AH1166" s="11"/>
      <c r="AI1166" s="10" t="n">
        <f aca="false">+H1166-I1166</f>
        <v>6.19</v>
      </c>
      <c r="AJ1166" s="139" t="n">
        <f aca="false">+I1166/H1166</f>
        <v>0</v>
      </c>
      <c r="AK1166" s="140" t="n">
        <f aca="false">IF(AB1166&gt;=1,H1166-I1166,"on going")</f>
        <v>0</v>
      </c>
      <c r="AM1166" s="150"/>
      <c r="AN1166" s="150"/>
      <c r="AO1166" s="142"/>
      <c r="AP1166" s="150"/>
      <c r="AQ1166" s="150"/>
      <c r="AR1166" s="150"/>
      <c r="AS1166" s="141"/>
      <c r="AT1166" s="141"/>
      <c r="AU1166" s="150"/>
      <c r="AV1166" s="150"/>
      <c r="AW1166" s="150"/>
      <c r="AX1166" s="141"/>
      <c r="AY1166" s="14"/>
      <c r="AZ1166" s="14"/>
      <c r="BA1166" s="14"/>
      <c r="BB1166" s="6" t="s">
        <v>253</v>
      </c>
      <c r="BC1166" s="20"/>
      <c r="BD1166" s="14"/>
    </row>
    <row collapsed="false" customFormat="false" customHeight="false" hidden="false" ht="15" outlineLevel="0" r="1167">
      <c r="B1167" s="13" t="s">
        <v>107</v>
      </c>
      <c r="C1167" s="6" t="e">
        <f aca="false">IF(B1167&lt;&gt;B1166,VLOOKUP(B1167,#REF!!$A$1:$B$21,2)*1000+1,C1166+1)</f>
        <v>#REF!</v>
      </c>
      <c r="D1167" s="6" t="s">
        <v>29</v>
      </c>
      <c r="E1167" s="13" t="s">
        <v>7598</v>
      </c>
      <c r="F1167" s="11" t="s">
        <v>7599</v>
      </c>
      <c r="G1167" s="11" t="n">
        <v>9.5</v>
      </c>
      <c r="H1167" s="11" t="n">
        <v>5.99</v>
      </c>
      <c r="I1167" s="15" t="n">
        <v>0</v>
      </c>
      <c r="J1167" s="11" t="n">
        <v>128</v>
      </c>
      <c r="K1167" s="13" t="s">
        <v>5367</v>
      </c>
      <c r="L1167" s="13" t="n">
        <v>1</v>
      </c>
      <c r="M1167" s="11"/>
      <c r="N1167" s="11"/>
      <c r="O1167" s="11" t="n">
        <v>6</v>
      </c>
      <c r="P1167" s="11" t="n">
        <v>979</v>
      </c>
      <c r="Q1167" s="11"/>
      <c r="R1167" s="11"/>
      <c r="S1167" s="11"/>
      <c r="T1167" s="11"/>
      <c r="U1167" s="11"/>
      <c r="V1167" s="11"/>
      <c r="W1167" s="11"/>
      <c r="X1167" s="11"/>
      <c r="Y1167" s="11"/>
      <c r="Z1167" s="11"/>
      <c r="AA1167" s="11"/>
      <c r="AB1167" s="6"/>
      <c r="AC1167" s="13" t="s">
        <v>291</v>
      </c>
      <c r="AD1167" s="13" t="s">
        <v>26</v>
      </c>
      <c r="AE1167" s="11"/>
      <c r="AF1167" s="11"/>
      <c r="AG1167" s="11"/>
      <c r="AH1167" s="11"/>
      <c r="AI1167" s="10" t="n">
        <f aca="false">+H1167-I1167</f>
        <v>5.99</v>
      </c>
      <c r="AJ1167" s="139" t="n">
        <f aca="false">+I1167/H1167</f>
        <v>0</v>
      </c>
      <c r="AK1167" s="140" t="n">
        <f aca="false">IF(AB1167&gt;=1,H1167-I1167,"on going")</f>
        <v>0</v>
      </c>
      <c r="AM1167" s="150"/>
      <c r="AN1167" s="150"/>
      <c r="AO1167" s="142"/>
      <c r="AP1167" s="150"/>
      <c r="AQ1167" s="150"/>
      <c r="AR1167" s="150"/>
      <c r="AS1167" s="141"/>
      <c r="AT1167" s="141"/>
      <c r="AU1167" s="141"/>
      <c r="AV1167" s="141"/>
      <c r="AW1167" s="141"/>
      <c r="AX1167" s="141"/>
      <c r="AY1167" s="14"/>
      <c r="AZ1167" s="14"/>
      <c r="BA1167" s="14"/>
      <c r="BB1167" s="6" t="s">
        <v>253</v>
      </c>
      <c r="BC1167" s="20"/>
      <c r="BD1167" s="14"/>
    </row>
    <row collapsed="false" customFormat="false" customHeight="false" hidden="false" ht="15" outlineLevel="0" r="1168">
      <c r="B1168" s="13" t="s">
        <v>107</v>
      </c>
      <c r="C1168" s="6" t="e">
        <f aca="false">IF(B1168&lt;&gt;B1167,VLOOKUP(B1168,#REF!!$A$1:$B$21,2)*1000+1,C1167+1)</f>
        <v>#REF!</v>
      </c>
      <c r="D1168" s="6" t="s">
        <v>29</v>
      </c>
      <c r="E1168" s="13" t="s">
        <v>7600</v>
      </c>
      <c r="F1168" s="11" t="s">
        <v>7601</v>
      </c>
      <c r="G1168" s="11" t="n">
        <v>13.2</v>
      </c>
      <c r="H1168" s="11" t="n">
        <v>8.32</v>
      </c>
      <c r="I1168" s="15" t="n">
        <v>0</v>
      </c>
      <c r="J1168" s="11" t="n">
        <v>223</v>
      </c>
      <c r="K1168" s="13" t="s">
        <v>5367</v>
      </c>
      <c r="L1168" s="13" t="n">
        <v>1</v>
      </c>
      <c r="M1168" s="11"/>
      <c r="N1168" s="11"/>
      <c r="O1168" s="11" t="n">
        <v>10</v>
      </c>
      <c r="P1168" s="11" t="n">
        <v>1359</v>
      </c>
      <c r="Q1168" s="11"/>
      <c r="R1168" s="11"/>
      <c r="S1168" s="11"/>
      <c r="T1168" s="11"/>
      <c r="U1168" s="11"/>
      <c r="V1168" s="11"/>
      <c r="W1168" s="11"/>
      <c r="X1168" s="11"/>
      <c r="Y1168" s="11"/>
      <c r="Z1168" s="11"/>
      <c r="AA1168" s="11"/>
      <c r="AB1168" s="6"/>
      <c r="AC1168" s="13" t="s">
        <v>291</v>
      </c>
      <c r="AD1168" s="13" t="s">
        <v>26</v>
      </c>
      <c r="AE1168" s="11"/>
      <c r="AF1168" s="11"/>
      <c r="AG1168" s="11"/>
      <c r="AH1168" s="11"/>
      <c r="AI1168" s="10" t="n">
        <f aca="false">+H1168-I1168</f>
        <v>8.32</v>
      </c>
      <c r="AJ1168" s="139" t="n">
        <f aca="false">+I1168/H1168</f>
        <v>0</v>
      </c>
      <c r="AK1168" s="140" t="n">
        <f aca="false">IF(AB1168&gt;=1,H1168-I1168,"on going")</f>
        <v>0</v>
      </c>
      <c r="AM1168" s="150"/>
      <c r="AN1168" s="150"/>
      <c r="AO1168" s="142"/>
      <c r="AP1168" s="150"/>
      <c r="AQ1168" s="150"/>
      <c r="AR1168" s="150"/>
      <c r="AS1168" s="141"/>
      <c r="AT1168" s="141"/>
      <c r="AU1168" s="142"/>
      <c r="AV1168" s="141"/>
      <c r="AW1168" s="141"/>
      <c r="AX1168" s="141"/>
      <c r="AY1168" s="11"/>
      <c r="AZ1168" s="14"/>
      <c r="BA1168" s="11"/>
      <c r="BB1168" s="6" t="s">
        <v>253</v>
      </c>
      <c r="BC1168" s="19"/>
      <c r="BD1168" s="14"/>
    </row>
    <row collapsed="false" customFormat="false" customHeight="false" hidden="false" ht="15" outlineLevel="0" r="1169">
      <c r="B1169" s="13" t="s">
        <v>107</v>
      </c>
      <c r="C1169" s="6" t="e">
        <f aca="false">IF(B1169&lt;&gt;B1168,VLOOKUP(B1169,#REF!!$A$1:$B$21,2)*1000+1,C1168+1)</f>
        <v>#REF!</v>
      </c>
      <c r="D1169" s="6" t="s">
        <v>29</v>
      </c>
      <c r="E1169" s="13" t="s">
        <v>7602</v>
      </c>
      <c r="F1169" s="11" t="s">
        <v>7603</v>
      </c>
      <c r="G1169" s="11" t="n">
        <v>44.82</v>
      </c>
      <c r="H1169" s="11" t="n">
        <v>28.25</v>
      </c>
      <c r="I1169" s="15" t="n">
        <v>25.78</v>
      </c>
      <c r="J1169" s="11" t="n">
        <v>1339</v>
      </c>
      <c r="K1169" s="13" t="s">
        <v>5367</v>
      </c>
      <c r="L1169" s="13" t="n">
        <v>1</v>
      </c>
      <c r="M1169" s="11"/>
      <c r="N1169" s="11"/>
      <c r="O1169" s="11" t="n">
        <v>57</v>
      </c>
      <c r="P1169" s="11" t="n">
        <v>4615</v>
      </c>
      <c r="Q1169" s="11"/>
      <c r="R1169" s="11"/>
      <c r="S1169" s="11"/>
      <c r="T1169" s="11"/>
      <c r="U1169" s="11"/>
      <c r="V1169" s="11"/>
      <c r="W1169" s="11"/>
      <c r="X1169" s="11"/>
      <c r="Y1169" s="11"/>
      <c r="Z1169" s="11"/>
      <c r="AA1169" s="11"/>
      <c r="AB1169" s="6" t="n">
        <v>1</v>
      </c>
      <c r="AC1169" s="13" t="s">
        <v>291</v>
      </c>
      <c r="AD1169" s="13" t="s">
        <v>26</v>
      </c>
      <c r="AE1169" s="11"/>
      <c r="AF1169" s="11"/>
      <c r="AG1169" s="11"/>
      <c r="AH1169" s="11"/>
      <c r="AI1169" s="10" t="n">
        <f aca="false">+H1169-I1169</f>
        <v>2.47</v>
      </c>
      <c r="AJ1169" s="139" t="n">
        <f aca="false">+I1169/H1169</f>
        <v>0.912566371681416</v>
      </c>
      <c r="AK1169" s="140" t="n">
        <f aca="false">IF(AB1169&gt;=1,H1169-I1169,"on going")</f>
        <v>2.47</v>
      </c>
      <c r="AM1169" s="150"/>
      <c r="AN1169" s="150"/>
      <c r="AO1169" s="142"/>
      <c r="AP1169" s="150"/>
      <c r="AQ1169" s="150"/>
      <c r="AR1169" s="150"/>
      <c r="AS1169" s="141"/>
      <c r="AT1169" s="141"/>
      <c r="AU1169" s="142"/>
      <c r="AV1169" s="141"/>
      <c r="AW1169" s="141"/>
      <c r="AX1169" s="141"/>
      <c r="AY1169" s="14"/>
      <c r="AZ1169" s="14"/>
      <c r="BA1169" s="14"/>
      <c r="BB1169" s="6" t="s">
        <v>253</v>
      </c>
      <c r="BC1169" s="20"/>
      <c r="BD1169" s="14"/>
    </row>
    <row collapsed="false" customFormat="false" customHeight="false" hidden="false" ht="15" outlineLevel="0" r="1170">
      <c r="B1170" s="13" t="s">
        <v>107</v>
      </c>
      <c r="C1170" s="6" t="e">
        <f aca="false">IF(B1170&lt;&gt;B1169,VLOOKUP(B1170,#REF!!$A$1:$B$21,2)*1000+1,C1169+1)</f>
        <v>#REF!</v>
      </c>
      <c r="D1170" s="6" t="s">
        <v>29</v>
      </c>
      <c r="E1170" s="13" t="s">
        <v>7604</v>
      </c>
      <c r="F1170" s="11" t="s">
        <v>7605</v>
      </c>
      <c r="G1170" s="11" t="n">
        <v>27.63</v>
      </c>
      <c r="H1170" s="11" t="n">
        <v>17.41</v>
      </c>
      <c r="I1170" s="15" t="n">
        <v>12.97</v>
      </c>
      <c r="J1170" s="11" t="n">
        <v>258</v>
      </c>
      <c r="K1170" s="13" t="s">
        <v>5367</v>
      </c>
      <c r="L1170" s="13" t="n">
        <v>1</v>
      </c>
      <c r="M1170" s="11"/>
      <c r="N1170" s="11"/>
      <c r="O1170" s="11" t="n">
        <v>12</v>
      </c>
      <c r="P1170" s="11" t="n">
        <v>2845</v>
      </c>
      <c r="Q1170" s="11"/>
      <c r="R1170" s="11"/>
      <c r="S1170" s="11"/>
      <c r="T1170" s="11"/>
      <c r="U1170" s="11"/>
      <c r="V1170" s="11"/>
      <c r="W1170" s="11"/>
      <c r="X1170" s="11"/>
      <c r="Y1170" s="11"/>
      <c r="Z1170" s="11"/>
      <c r="AA1170" s="11"/>
      <c r="AB1170" s="6" t="n">
        <v>1</v>
      </c>
      <c r="AC1170" s="13" t="s">
        <v>291</v>
      </c>
      <c r="AD1170" s="13" t="s">
        <v>26</v>
      </c>
      <c r="AE1170" s="11"/>
      <c r="AF1170" s="11"/>
      <c r="AG1170" s="11"/>
      <c r="AH1170" s="11"/>
      <c r="AI1170" s="10" t="n">
        <f aca="false">+H1170-I1170</f>
        <v>4.44</v>
      </c>
      <c r="AJ1170" s="139" t="n">
        <f aca="false">+I1170/H1170</f>
        <v>0.744974152785755</v>
      </c>
      <c r="AK1170" s="140" t="n">
        <f aca="false">IF(AB1170&gt;=1,H1170-I1170,"on going")</f>
        <v>4.44</v>
      </c>
      <c r="AM1170" s="150"/>
      <c r="AN1170" s="150"/>
      <c r="AO1170" s="142"/>
      <c r="AP1170" s="150"/>
      <c r="AQ1170" s="150"/>
      <c r="AR1170" s="150"/>
      <c r="AS1170" s="141"/>
      <c r="AT1170" s="141"/>
      <c r="AU1170" s="141"/>
      <c r="AV1170" s="141"/>
      <c r="AW1170" s="141"/>
      <c r="AX1170" s="141"/>
      <c r="AY1170" s="14"/>
      <c r="AZ1170" s="14"/>
      <c r="BA1170" s="14"/>
      <c r="BB1170" s="6" t="s">
        <v>253</v>
      </c>
      <c r="BC1170" s="20"/>
      <c r="BD1170" s="14"/>
    </row>
    <row collapsed="false" customFormat="false" customHeight="false" hidden="false" ht="15" outlineLevel="0" r="1171">
      <c r="B1171" s="13" t="s">
        <v>107</v>
      </c>
      <c r="C1171" s="6" t="e">
        <f aca="false">IF(B1171&lt;&gt;B1170,VLOOKUP(B1171,#REF!!$A$1:$B$21,2)*1000+1,C1170+1)</f>
        <v>#REF!</v>
      </c>
      <c r="D1171" s="6" t="s">
        <v>29</v>
      </c>
      <c r="E1171" s="13" t="s">
        <v>7606</v>
      </c>
      <c r="F1171" s="11" t="s">
        <v>7607</v>
      </c>
      <c r="G1171" s="11" t="n">
        <v>29.83</v>
      </c>
      <c r="H1171" s="11" t="n">
        <v>18.81</v>
      </c>
      <c r="I1171" s="15" t="n">
        <v>7.39</v>
      </c>
      <c r="J1171" s="11" t="n">
        <v>389</v>
      </c>
      <c r="K1171" s="13" t="s">
        <v>5367</v>
      </c>
      <c r="L1171" s="13" t="n">
        <v>1</v>
      </c>
      <c r="M1171" s="11"/>
      <c r="N1171" s="11"/>
      <c r="O1171" s="11" t="n">
        <v>17</v>
      </c>
      <c r="P1171" s="11" t="n">
        <v>3072</v>
      </c>
      <c r="Q1171" s="11"/>
      <c r="R1171" s="11"/>
      <c r="S1171" s="11"/>
      <c r="T1171" s="11"/>
      <c r="U1171" s="11"/>
      <c r="V1171" s="11"/>
      <c r="W1171" s="11"/>
      <c r="X1171" s="11"/>
      <c r="Y1171" s="11"/>
      <c r="Z1171" s="11"/>
      <c r="AA1171" s="11"/>
      <c r="AB1171" s="6" t="n">
        <v>1</v>
      </c>
      <c r="AC1171" s="13" t="s">
        <v>291</v>
      </c>
      <c r="AD1171" s="13" t="s">
        <v>26</v>
      </c>
      <c r="AE1171" s="11"/>
      <c r="AF1171" s="11"/>
      <c r="AG1171" s="11"/>
      <c r="AH1171" s="11"/>
      <c r="AI1171" s="10" t="n">
        <f aca="false">+H1171-I1171</f>
        <v>11.42</v>
      </c>
      <c r="AJ1171" s="139" t="n">
        <f aca="false">+I1171/H1171</f>
        <v>0.392876129718235</v>
      </c>
      <c r="AK1171" s="140" t="n">
        <f aca="false">IF(AB1171&gt;=1,H1171-I1171,"on going")</f>
        <v>11.42</v>
      </c>
      <c r="AM1171" s="150"/>
      <c r="AN1171" s="150"/>
      <c r="AO1171" s="142"/>
      <c r="AP1171" s="150"/>
      <c r="AQ1171" s="150"/>
      <c r="AR1171" s="150"/>
      <c r="AS1171" s="141"/>
      <c r="AT1171" s="141"/>
      <c r="AU1171" s="141"/>
      <c r="AV1171" s="141"/>
      <c r="AW1171" s="141"/>
      <c r="AX1171" s="142"/>
      <c r="AY1171" s="14"/>
      <c r="AZ1171" s="14"/>
      <c r="BA1171" s="14"/>
      <c r="BB1171" s="6" t="s">
        <v>253</v>
      </c>
      <c r="BC1171" s="20"/>
      <c r="BD1171" s="14"/>
    </row>
    <row collapsed="false" customFormat="false" customHeight="false" hidden="false" ht="15" outlineLevel="0" r="1172">
      <c r="B1172" s="13" t="s">
        <v>107</v>
      </c>
      <c r="C1172" s="6" t="e">
        <f aca="false">IF(B1172&lt;&gt;B1171,VLOOKUP(B1172,#REF!!$A$1:$B$21,2)*1000+1,C1171+1)</f>
        <v>#REF!</v>
      </c>
      <c r="D1172" s="6" t="s">
        <v>29</v>
      </c>
      <c r="E1172" s="13" t="s">
        <v>7608</v>
      </c>
      <c r="F1172" s="11" t="s">
        <v>7609</v>
      </c>
      <c r="G1172" s="11" t="n">
        <v>231.97</v>
      </c>
      <c r="H1172" s="11" t="n">
        <v>146.26</v>
      </c>
      <c r="I1172" s="15" t="n">
        <v>95.38</v>
      </c>
      <c r="J1172" s="11" t="n">
        <v>1124</v>
      </c>
      <c r="K1172" s="13" t="s">
        <v>5367</v>
      </c>
      <c r="L1172" s="13" t="n">
        <v>1</v>
      </c>
      <c r="M1172" s="11"/>
      <c r="N1172" s="11"/>
      <c r="O1172" s="11" t="n">
        <v>55</v>
      </c>
      <c r="P1172" s="11" t="n">
        <v>23887</v>
      </c>
      <c r="Q1172" s="11"/>
      <c r="R1172" s="11"/>
      <c r="S1172" s="11"/>
      <c r="T1172" s="11"/>
      <c r="U1172" s="11"/>
      <c r="V1172" s="11"/>
      <c r="W1172" s="11"/>
      <c r="X1172" s="11"/>
      <c r="Y1172" s="11"/>
      <c r="Z1172" s="11"/>
      <c r="AA1172" s="11"/>
      <c r="AB1172" s="6"/>
      <c r="AC1172" s="13" t="s">
        <v>291</v>
      </c>
      <c r="AD1172" s="13" t="s">
        <v>26</v>
      </c>
      <c r="AE1172" s="11"/>
      <c r="AF1172" s="11"/>
      <c r="AG1172" s="11"/>
      <c r="AH1172" s="11"/>
      <c r="AI1172" s="10" t="n">
        <f aca="false">+H1172-I1172</f>
        <v>50.88</v>
      </c>
      <c r="AJ1172" s="139" t="n">
        <f aca="false">+I1172/H1172</f>
        <v>0.65212635033502</v>
      </c>
      <c r="AK1172" s="140" t="n">
        <f aca="false">IF(AB1172&gt;=1,H1172-I1172,"on going")</f>
        <v>0</v>
      </c>
      <c r="AM1172" s="150"/>
      <c r="AN1172" s="150"/>
      <c r="AO1172" s="142"/>
      <c r="AP1172" s="150"/>
      <c r="AQ1172" s="150"/>
      <c r="AR1172" s="150"/>
      <c r="AS1172" s="141"/>
      <c r="AT1172" s="141"/>
      <c r="AU1172" s="141"/>
      <c r="AV1172" s="141"/>
      <c r="AW1172" s="141"/>
      <c r="AX1172" s="142"/>
      <c r="AY1172" s="14"/>
      <c r="AZ1172" s="14"/>
      <c r="BA1172" s="14"/>
      <c r="BB1172" s="6" t="s">
        <v>253</v>
      </c>
      <c r="BC1172" s="20"/>
      <c r="BD1172" s="14"/>
    </row>
    <row collapsed="false" customFormat="false" customHeight="false" hidden="false" ht="15" outlineLevel="0" r="1173">
      <c r="B1173" s="13" t="s">
        <v>107</v>
      </c>
      <c r="C1173" s="6" t="e">
        <f aca="false">IF(B1173&lt;&gt;B1172,VLOOKUP(B1173,#REF!!$A$1:$B$21,2)*1000+1,C1172+1)</f>
        <v>#REF!</v>
      </c>
      <c r="D1173" s="6" t="s">
        <v>29</v>
      </c>
      <c r="E1173" s="13" t="s">
        <v>7610</v>
      </c>
      <c r="F1173" s="11" t="s">
        <v>7611</v>
      </c>
      <c r="G1173" s="11" t="n">
        <v>32.14</v>
      </c>
      <c r="H1173" s="11" t="n">
        <v>20.25</v>
      </c>
      <c r="I1173" s="15" t="n">
        <v>7.39</v>
      </c>
      <c r="J1173" s="11" t="n">
        <v>303</v>
      </c>
      <c r="K1173" s="13" t="s">
        <v>5367</v>
      </c>
      <c r="L1173" s="13" t="n">
        <v>1</v>
      </c>
      <c r="M1173" s="11"/>
      <c r="N1173" s="11"/>
      <c r="O1173" s="11" t="n">
        <v>14</v>
      </c>
      <c r="P1173" s="11" t="n">
        <v>3309</v>
      </c>
      <c r="Q1173" s="11"/>
      <c r="R1173" s="11"/>
      <c r="S1173" s="11"/>
      <c r="T1173" s="11"/>
      <c r="U1173" s="11"/>
      <c r="V1173" s="11"/>
      <c r="W1173" s="11"/>
      <c r="X1173" s="11"/>
      <c r="Y1173" s="11"/>
      <c r="Z1173" s="11"/>
      <c r="AA1173" s="11"/>
      <c r="AB1173" s="6" t="n">
        <v>1</v>
      </c>
      <c r="AC1173" s="13" t="s">
        <v>291</v>
      </c>
      <c r="AD1173" s="13" t="s">
        <v>26</v>
      </c>
      <c r="AE1173" s="11"/>
      <c r="AF1173" s="11"/>
      <c r="AG1173" s="11"/>
      <c r="AH1173" s="11"/>
      <c r="AI1173" s="10" t="n">
        <f aca="false">+H1173-I1173</f>
        <v>12.86</v>
      </c>
      <c r="AJ1173" s="139" t="n">
        <f aca="false">+I1173/H1173</f>
        <v>0.364938271604938</v>
      </c>
      <c r="AK1173" s="140" t="n">
        <f aca="false">IF(AB1173&gt;=1,H1173-I1173,"on going")</f>
        <v>12.86</v>
      </c>
      <c r="AM1173" s="150"/>
      <c r="AN1173" s="150"/>
      <c r="AO1173" s="142"/>
      <c r="AP1173" s="150"/>
      <c r="AQ1173" s="150"/>
      <c r="AR1173" s="150"/>
      <c r="AS1173" s="141"/>
      <c r="AT1173" s="141"/>
      <c r="AU1173" s="141"/>
      <c r="AV1173" s="141"/>
      <c r="AW1173" s="141"/>
      <c r="AX1173" s="142"/>
      <c r="AY1173" s="14"/>
      <c r="AZ1173" s="14"/>
      <c r="BA1173" s="14"/>
      <c r="BB1173" s="6" t="s">
        <v>253</v>
      </c>
      <c r="BC1173" s="20"/>
      <c r="BD1173" s="14"/>
    </row>
    <row collapsed="false" customFormat="false" customHeight="false" hidden="false" ht="15" outlineLevel="0" r="1174">
      <c r="B1174" s="13" t="s">
        <v>107</v>
      </c>
      <c r="C1174" s="6" t="e">
        <f aca="false">IF(B1174&lt;&gt;B1173,VLOOKUP(B1174,#REF!!$A$1:$B$21,2)*1000+1,C1173+1)</f>
        <v>#REF!</v>
      </c>
      <c r="D1174" s="6" t="s">
        <v>29</v>
      </c>
      <c r="E1174" s="13" t="s">
        <v>7612</v>
      </c>
      <c r="F1174" s="11" t="s">
        <v>7613</v>
      </c>
      <c r="G1174" s="11" t="n">
        <v>29.38</v>
      </c>
      <c r="H1174" s="11" t="n">
        <v>18.52</v>
      </c>
      <c r="I1174" s="15" t="n">
        <v>4.59</v>
      </c>
      <c r="J1174" s="11" t="n">
        <v>578</v>
      </c>
      <c r="K1174" s="13" t="s">
        <v>5367</v>
      </c>
      <c r="L1174" s="13" t="n">
        <v>1</v>
      </c>
      <c r="M1174" s="11"/>
      <c r="N1174" s="11"/>
      <c r="O1174" s="11" t="n">
        <v>25</v>
      </c>
      <c r="P1174" s="11" t="n">
        <v>3025</v>
      </c>
      <c r="Q1174" s="11"/>
      <c r="R1174" s="11"/>
      <c r="S1174" s="11"/>
      <c r="T1174" s="11"/>
      <c r="U1174" s="11"/>
      <c r="V1174" s="11"/>
      <c r="W1174" s="11"/>
      <c r="X1174" s="11"/>
      <c r="Y1174" s="11"/>
      <c r="Z1174" s="11"/>
      <c r="AA1174" s="11"/>
      <c r="AB1174" s="6" t="n">
        <v>1</v>
      </c>
      <c r="AC1174" s="13" t="s">
        <v>291</v>
      </c>
      <c r="AD1174" s="13" t="s">
        <v>26</v>
      </c>
      <c r="AE1174" s="11"/>
      <c r="AF1174" s="11"/>
      <c r="AG1174" s="11"/>
      <c r="AH1174" s="11"/>
      <c r="AI1174" s="10" t="n">
        <f aca="false">+H1174-I1174</f>
        <v>13.93</v>
      </c>
      <c r="AJ1174" s="139" t="n">
        <f aca="false">+I1174/H1174</f>
        <v>0.247840172786177</v>
      </c>
      <c r="AK1174" s="140" t="n">
        <f aca="false">IF(AB1174&gt;=1,H1174-I1174,"on going")</f>
        <v>13.93</v>
      </c>
      <c r="AM1174" s="150"/>
      <c r="AN1174" s="150"/>
      <c r="AO1174" s="142"/>
      <c r="AP1174" s="150"/>
      <c r="AQ1174" s="150"/>
      <c r="AR1174" s="150"/>
      <c r="AS1174" s="141"/>
      <c r="AT1174" s="141"/>
      <c r="AU1174" s="141"/>
      <c r="AV1174" s="141"/>
      <c r="AW1174" s="141"/>
      <c r="AX1174" s="142"/>
      <c r="AY1174" s="14"/>
      <c r="AZ1174" s="14"/>
      <c r="BA1174" s="14"/>
      <c r="BB1174" s="6" t="s">
        <v>253</v>
      </c>
      <c r="BC1174" s="20"/>
      <c r="BD1174" s="14"/>
    </row>
    <row collapsed="false" customFormat="false" customHeight="false" hidden="false" ht="15" outlineLevel="0" r="1175">
      <c r="B1175" s="13" t="s">
        <v>107</v>
      </c>
      <c r="C1175" s="6" t="e">
        <f aca="false">IF(B1175&lt;&gt;B1174,VLOOKUP(B1175,#REF!!$A$1:$B$21,2)*1000+1,C1174+1)</f>
        <v>#REF!</v>
      </c>
      <c r="D1175" s="6" t="s">
        <v>29</v>
      </c>
      <c r="E1175" s="13" t="s">
        <v>7614</v>
      </c>
      <c r="F1175" s="11" t="s">
        <v>7615</v>
      </c>
      <c r="G1175" s="11" t="n">
        <v>17.48</v>
      </c>
      <c r="H1175" s="11" t="n">
        <v>11.02</v>
      </c>
      <c r="I1175" s="15" t="n">
        <v>2.36</v>
      </c>
      <c r="J1175" s="11" t="n">
        <v>209</v>
      </c>
      <c r="K1175" s="13" t="s">
        <v>5367</v>
      </c>
      <c r="L1175" s="13" t="n">
        <v>1</v>
      </c>
      <c r="M1175" s="11"/>
      <c r="N1175" s="11"/>
      <c r="O1175" s="11" t="n">
        <v>9</v>
      </c>
      <c r="P1175" s="11" t="n">
        <v>1800</v>
      </c>
      <c r="Q1175" s="11"/>
      <c r="R1175" s="11"/>
      <c r="S1175" s="11"/>
      <c r="T1175" s="11"/>
      <c r="U1175" s="11"/>
      <c r="V1175" s="11"/>
      <c r="W1175" s="11"/>
      <c r="X1175" s="11"/>
      <c r="Y1175" s="11"/>
      <c r="Z1175" s="11"/>
      <c r="AA1175" s="11"/>
      <c r="AB1175" s="6" t="n">
        <v>1</v>
      </c>
      <c r="AC1175" s="13" t="s">
        <v>291</v>
      </c>
      <c r="AD1175" s="13" t="s">
        <v>26</v>
      </c>
      <c r="AE1175" s="11"/>
      <c r="AF1175" s="11"/>
      <c r="AG1175" s="11"/>
      <c r="AH1175" s="11"/>
      <c r="AI1175" s="10" t="n">
        <f aca="false">+H1175-I1175</f>
        <v>8.66</v>
      </c>
      <c r="AJ1175" s="139" t="n">
        <f aca="false">+I1175/H1175</f>
        <v>0.214156079854809</v>
      </c>
      <c r="AK1175" s="140" t="n">
        <f aca="false">IF(AB1175&gt;=1,H1175-I1175,"on going")</f>
        <v>8.66</v>
      </c>
      <c r="AM1175" s="150"/>
      <c r="AN1175" s="150"/>
      <c r="AO1175" s="142"/>
      <c r="AP1175" s="150"/>
      <c r="AQ1175" s="150"/>
      <c r="AR1175" s="150"/>
      <c r="AS1175" s="141"/>
      <c r="AT1175" s="141"/>
      <c r="AU1175" s="141"/>
      <c r="AV1175" s="141"/>
      <c r="AW1175" s="141"/>
      <c r="AX1175" s="141"/>
      <c r="AY1175" s="14"/>
      <c r="AZ1175" s="14"/>
      <c r="BA1175" s="14"/>
      <c r="BB1175" s="6" t="s">
        <v>253</v>
      </c>
      <c r="BC1175" s="20"/>
      <c r="BD1175" s="14"/>
    </row>
    <row collapsed="false" customFormat="false" customHeight="false" hidden="false" ht="15" outlineLevel="0" r="1176">
      <c r="B1176" s="13" t="s">
        <v>107</v>
      </c>
      <c r="C1176" s="6" t="e">
        <f aca="false">IF(B1176&lt;&gt;B1175,VLOOKUP(B1176,#REF!!$A$1:$B$21,2)*1000+1,C1175+1)</f>
        <v>#REF!</v>
      </c>
      <c r="D1176" s="6" t="s">
        <v>29</v>
      </c>
      <c r="E1176" s="13" t="s">
        <v>7616</v>
      </c>
      <c r="F1176" s="11" t="s">
        <v>7617</v>
      </c>
      <c r="G1176" s="11" t="n">
        <v>18.72</v>
      </c>
      <c r="H1176" s="11" t="n">
        <v>11.81</v>
      </c>
      <c r="I1176" s="15" t="n">
        <v>2.09</v>
      </c>
      <c r="J1176" s="11" t="n">
        <v>174</v>
      </c>
      <c r="K1176" s="13" t="s">
        <v>5367</v>
      </c>
      <c r="L1176" s="13" t="n">
        <v>1</v>
      </c>
      <c r="M1176" s="11"/>
      <c r="N1176" s="11"/>
      <c r="O1176" s="11" t="n">
        <v>8</v>
      </c>
      <c r="P1176" s="11" t="n">
        <v>1928</v>
      </c>
      <c r="Q1176" s="11"/>
      <c r="R1176" s="11"/>
      <c r="S1176" s="11"/>
      <c r="T1176" s="11"/>
      <c r="U1176" s="11"/>
      <c r="V1176" s="11"/>
      <c r="W1176" s="11"/>
      <c r="X1176" s="11"/>
      <c r="Y1176" s="11"/>
      <c r="Z1176" s="11"/>
      <c r="AA1176" s="11"/>
      <c r="AB1176" s="6" t="n">
        <v>1</v>
      </c>
      <c r="AC1176" s="13" t="s">
        <v>291</v>
      </c>
      <c r="AD1176" s="13" t="s">
        <v>26</v>
      </c>
      <c r="AE1176" s="11"/>
      <c r="AF1176" s="11"/>
      <c r="AG1176" s="11"/>
      <c r="AH1176" s="11"/>
      <c r="AI1176" s="10" t="n">
        <f aca="false">+H1176-I1176</f>
        <v>9.72</v>
      </c>
      <c r="AJ1176" s="139" t="n">
        <f aca="false">+I1176/H1176</f>
        <v>0.17696867061812</v>
      </c>
      <c r="AK1176" s="140" t="n">
        <f aca="false">IF(AB1176&gt;=1,H1176-I1176,"on going")</f>
        <v>9.72</v>
      </c>
      <c r="AM1176" s="150"/>
      <c r="AN1176" s="150"/>
      <c r="AO1176" s="142"/>
      <c r="AP1176" s="150"/>
      <c r="AQ1176" s="150"/>
      <c r="AR1176" s="150"/>
      <c r="AS1176" s="141"/>
      <c r="AT1176" s="141"/>
      <c r="AU1176" s="141"/>
      <c r="AV1176" s="141"/>
      <c r="AW1176" s="141"/>
      <c r="AX1176" s="141"/>
      <c r="AY1176" s="14"/>
      <c r="AZ1176" s="14"/>
      <c r="BA1176" s="14"/>
      <c r="BB1176" s="6" t="s">
        <v>253</v>
      </c>
      <c r="BC1176" s="20"/>
      <c r="BD1176" s="14"/>
    </row>
    <row collapsed="false" customFormat="false" customHeight="false" hidden="false" ht="15" outlineLevel="0" r="1177">
      <c r="B1177" s="13" t="s">
        <v>107</v>
      </c>
      <c r="C1177" s="6" t="e">
        <f aca="false">IF(B1177&lt;&gt;B1176,VLOOKUP(B1177,#REF!!$A$1:$B$21,2)*1000+1,C1176+1)</f>
        <v>#REF!</v>
      </c>
      <c r="D1177" s="6" t="s">
        <v>29</v>
      </c>
      <c r="E1177" s="13" t="s">
        <v>7618</v>
      </c>
      <c r="F1177" s="11" t="s">
        <v>7619</v>
      </c>
      <c r="G1177" s="11" t="n">
        <v>88.63</v>
      </c>
      <c r="H1177" s="11" t="n">
        <v>55.88</v>
      </c>
      <c r="I1177" s="15" t="n">
        <v>35.57</v>
      </c>
      <c r="J1177" s="11" t="n">
        <v>1126</v>
      </c>
      <c r="K1177" s="13" t="s">
        <v>5367</v>
      </c>
      <c r="L1177" s="13" t="n">
        <v>1</v>
      </c>
      <c r="M1177" s="11"/>
      <c r="N1177" s="11"/>
      <c r="O1177" s="11" t="n">
        <v>50</v>
      </c>
      <c r="P1177" s="11" t="n">
        <v>9126</v>
      </c>
      <c r="Q1177" s="11"/>
      <c r="R1177" s="11"/>
      <c r="S1177" s="11"/>
      <c r="T1177" s="11"/>
      <c r="U1177" s="11"/>
      <c r="V1177" s="11"/>
      <c r="W1177" s="11"/>
      <c r="X1177" s="11"/>
      <c r="Y1177" s="11"/>
      <c r="Z1177" s="11"/>
      <c r="AA1177" s="11"/>
      <c r="AB1177" s="6" t="n">
        <v>1</v>
      </c>
      <c r="AC1177" s="13" t="s">
        <v>291</v>
      </c>
      <c r="AD1177" s="13" t="s">
        <v>26</v>
      </c>
      <c r="AE1177" s="11"/>
      <c r="AF1177" s="11"/>
      <c r="AG1177" s="11"/>
      <c r="AH1177" s="11"/>
      <c r="AI1177" s="10" t="n">
        <f aca="false">+H1177-I1177</f>
        <v>20.31</v>
      </c>
      <c r="AJ1177" s="139" t="n">
        <f aca="false">+I1177/H1177</f>
        <v>0.636542591267001</v>
      </c>
      <c r="AK1177" s="140" t="n">
        <f aca="false">IF(AB1177&gt;=1,H1177-I1177,"on going")</f>
        <v>20.31</v>
      </c>
      <c r="AM1177" s="150"/>
      <c r="AN1177" s="150"/>
      <c r="AO1177" s="142"/>
      <c r="AP1177" s="150"/>
      <c r="AQ1177" s="150"/>
      <c r="AR1177" s="150"/>
      <c r="AS1177" s="141"/>
      <c r="AT1177" s="141"/>
      <c r="AU1177" s="141"/>
      <c r="AV1177" s="141"/>
      <c r="AW1177" s="141"/>
      <c r="AX1177" s="141"/>
      <c r="AY1177" s="14"/>
      <c r="AZ1177" s="14"/>
      <c r="BA1177" s="14"/>
      <c r="BB1177" s="6" t="s">
        <v>253</v>
      </c>
      <c r="BC1177" s="20"/>
      <c r="BD1177" s="14"/>
    </row>
    <row collapsed="false" customFormat="false" customHeight="false" hidden="false" ht="15" outlineLevel="0" r="1178">
      <c r="B1178" s="13" t="s">
        <v>107</v>
      </c>
      <c r="C1178" s="6" t="e">
        <f aca="false">IF(B1178&lt;&gt;B1177,VLOOKUP(B1178,#REF!!$A$1:$B$21,2)*1000+1,C1177+1)</f>
        <v>#REF!</v>
      </c>
      <c r="D1178" s="6" t="s">
        <v>29</v>
      </c>
      <c r="E1178" s="13" t="s">
        <v>7620</v>
      </c>
      <c r="F1178" s="11" t="s">
        <v>7621</v>
      </c>
      <c r="G1178" s="11" t="n">
        <v>62.94</v>
      </c>
      <c r="H1178" s="11" t="n">
        <v>39.68</v>
      </c>
      <c r="I1178" s="15" t="n">
        <v>13.43</v>
      </c>
      <c r="J1178" s="11" t="n">
        <v>620</v>
      </c>
      <c r="K1178" s="13" t="s">
        <v>5367</v>
      </c>
      <c r="L1178" s="13" t="n">
        <v>1</v>
      </c>
      <c r="M1178" s="11"/>
      <c r="N1178" s="11"/>
      <c r="O1178" s="11" t="n">
        <v>28</v>
      </c>
      <c r="P1178" s="11" t="n">
        <v>6481</v>
      </c>
      <c r="Q1178" s="11"/>
      <c r="R1178" s="11"/>
      <c r="S1178" s="11"/>
      <c r="T1178" s="11"/>
      <c r="U1178" s="11"/>
      <c r="V1178" s="11"/>
      <c r="W1178" s="11"/>
      <c r="X1178" s="11"/>
      <c r="Y1178" s="11"/>
      <c r="Z1178" s="11"/>
      <c r="AA1178" s="11"/>
      <c r="AB1178" s="6" t="n">
        <v>1</v>
      </c>
      <c r="AC1178" s="13" t="s">
        <v>291</v>
      </c>
      <c r="AD1178" s="13" t="s">
        <v>26</v>
      </c>
      <c r="AE1178" s="11"/>
      <c r="AF1178" s="11"/>
      <c r="AG1178" s="11"/>
      <c r="AH1178" s="11"/>
      <c r="AI1178" s="10" t="n">
        <f aca="false">+H1178-I1178</f>
        <v>26.25</v>
      </c>
      <c r="AJ1178" s="139" t="n">
        <f aca="false">+I1178/H1178</f>
        <v>0.338457661290323</v>
      </c>
      <c r="AK1178" s="140" t="n">
        <f aca="false">IF(AB1178&gt;=1,H1178-I1178,"on going")</f>
        <v>26.25</v>
      </c>
      <c r="AM1178" s="150"/>
      <c r="AN1178" s="150"/>
      <c r="AO1178" s="142"/>
      <c r="AP1178" s="150"/>
      <c r="AQ1178" s="150"/>
      <c r="AR1178" s="150"/>
      <c r="AS1178" s="141"/>
      <c r="AT1178" s="141"/>
      <c r="AU1178" s="141"/>
      <c r="AV1178" s="141"/>
      <c r="AW1178" s="141"/>
      <c r="AX1178" s="141"/>
      <c r="AY1178" s="14"/>
      <c r="AZ1178" s="14"/>
      <c r="BA1178" s="14"/>
      <c r="BB1178" s="6" t="s">
        <v>253</v>
      </c>
      <c r="BC1178" s="20"/>
      <c r="BD1178" s="14"/>
    </row>
    <row collapsed="false" customFormat="false" customHeight="false" hidden="false" ht="15" outlineLevel="0" r="1179">
      <c r="B1179" s="13" t="s">
        <v>107</v>
      </c>
      <c r="C1179" s="6" t="e">
        <f aca="false">IF(B1179&lt;&gt;B1178,VLOOKUP(B1179,#REF!!$A$1:$B$21,2)*1000+1,C1178+1)</f>
        <v>#REF!</v>
      </c>
      <c r="D1179" s="6" t="s">
        <v>29</v>
      </c>
      <c r="E1179" s="13" t="s">
        <v>7622</v>
      </c>
      <c r="F1179" s="11" t="s">
        <v>7623</v>
      </c>
      <c r="G1179" s="11" t="n">
        <v>27.81</v>
      </c>
      <c r="H1179" s="11" t="n">
        <v>17.54</v>
      </c>
      <c r="I1179" s="15" t="n">
        <v>14.71</v>
      </c>
      <c r="J1179" s="11" t="n">
        <v>810</v>
      </c>
      <c r="K1179" s="13" t="s">
        <v>5367</v>
      </c>
      <c r="L1179" s="13" t="n">
        <v>1</v>
      </c>
      <c r="M1179" s="11"/>
      <c r="N1179" s="11"/>
      <c r="O1179" s="11" t="n">
        <v>35</v>
      </c>
      <c r="P1179" s="11" t="n">
        <v>2864</v>
      </c>
      <c r="Q1179" s="11"/>
      <c r="R1179" s="11"/>
      <c r="S1179" s="11"/>
      <c r="T1179" s="11"/>
      <c r="U1179" s="11"/>
      <c r="V1179" s="11"/>
      <c r="W1179" s="11"/>
      <c r="X1179" s="11"/>
      <c r="Y1179" s="11"/>
      <c r="Z1179" s="11"/>
      <c r="AA1179" s="11"/>
      <c r="AB1179" s="6" t="n">
        <v>1</v>
      </c>
      <c r="AC1179" s="13" t="s">
        <v>291</v>
      </c>
      <c r="AD1179" s="13" t="s">
        <v>26</v>
      </c>
      <c r="AE1179" s="11"/>
      <c r="AF1179" s="11"/>
      <c r="AG1179" s="11"/>
      <c r="AH1179" s="11"/>
      <c r="AI1179" s="10" t="n">
        <f aca="false">+H1179-I1179</f>
        <v>2.83</v>
      </c>
      <c r="AJ1179" s="139" t="n">
        <f aca="false">+I1179/H1179</f>
        <v>0.838654503990878</v>
      </c>
      <c r="AK1179" s="140" t="n">
        <f aca="false">IF(AB1179&gt;=1,H1179-I1179,"on going")</f>
        <v>2.83</v>
      </c>
      <c r="AM1179" s="150"/>
      <c r="AN1179" s="150"/>
      <c r="AO1179" s="142"/>
      <c r="AP1179" s="150"/>
      <c r="AQ1179" s="150"/>
      <c r="AR1179" s="150"/>
      <c r="AS1179" s="141"/>
      <c r="AT1179" s="141"/>
      <c r="AU1179" s="141"/>
      <c r="AV1179" s="141"/>
      <c r="AW1179" s="141"/>
      <c r="AX1179" s="141"/>
      <c r="AY1179" s="14"/>
      <c r="AZ1179" s="14"/>
      <c r="BA1179" s="14"/>
      <c r="BB1179" s="6" t="s">
        <v>253</v>
      </c>
      <c r="BC1179" s="20"/>
      <c r="BD1179" s="14"/>
    </row>
    <row collapsed="false" customFormat="false" customHeight="false" hidden="false" ht="15" outlineLevel="0" r="1180">
      <c r="B1180" s="13" t="s">
        <v>107</v>
      </c>
      <c r="C1180" s="6" t="e">
        <f aca="false">IF(B1180&lt;&gt;B1179,VLOOKUP(B1180,#REF!!$A$1:$B$21,2)*1000+1,C1179+1)</f>
        <v>#REF!</v>
      </c>
      <c r="D1180" s="6" t="s">
        <v>29</v>
      </c>
      <c r="E1180" s="13" t="s">
        <v>7624</v>
      </c>
      <c r="F1180" s="11" t="s">
        <v>7625</v>
      </c>
      <c r="G1180" s="11" t="n">
        <v>30.42</v>
      </c>
      <c r="H1180" s="11" t="n">
        <v>19.17</v>
      </c>
      <c r="I1180" s="15" t="n">
        <v>12.72</v>
      </c>
      <c r="J1180" s="11" t="n">
        <v>911</v>
      </c>
      <c r="K1180" s="13" t="s">
        <v>5367</v>
      </c>
      <c r="L1180" s="13" t="n">
        <v>1</v>
      </c>
      <c r="M1180" s="11"/>
      <c r="N1180" s="11"/>
      <c r="O1180" s="11" t="n">
        <v>39</v>
      </c>
      <c r="P1180" s="11" t="n">
        <v>3133</v>
      </c>
      <c r="Q1180" s="11"/>
      <c r="R1180" s="11"/>
      <c r="S1180" s="11"/>
      <c r="T1180" s="11"/>
      <c r="U1180" s="11"/>
      <c r="V1180" s="11"/>
      <c r="W1180" s="11"/>
      <c r="X1180" s="11"/>
      <c r="Y1180" s="11"/>
      <c r="Z1180" s="11"/>
      <c r="AA1180" s="11"/>
      <c r="AB1180" s="6" t="n">
        <v>1</v>
      </c>
      <c r="AC1180" s="13" t="s">
        <v>291</v>
      </c>
      <c r="AD1180" s="13" t="s">
        <v>26</v>
      </c>
      <c r="AE1180" s="11"/>
      <c r="AF1180" s="11"/>
      <c r="AG1180" s="11"/>
      <c r="AH1180" s="11"/>
      <c r="AI1180" s="10" t="n">
        <f aca="false">+H1180-I1180</f>
        <v>6.45</v>
      </c>
      <c r="AJ1180" s="139" t="n">
        <f aca="false">+I1180/H1180</f>
        <v>0.663536776212833</v>
      </c>
      <c r="AK1180" s="140" t="n">
        <f aca="false">IF(AB1180&gt;=1,H1180-I1180,"on going")</f>
        <v>6.45</v>
      </c>
      <c r="AM1180" s="150"/>
      <c r="AN1180" s="150"/>
      <c r="AO1180" s="142"/>
      <c r="AP1180" s="150"/>
      <c r="AQ1180" s="150"/>
      <c r="AR1180" s="150"/>
      <c r="AS1180" s="141"/>
      <c r="AT1180" s="141"/>
      <c r="AU1180" s="141"/>
      <c r="AV1180" s="141"/>
      <c r="AW1180" s="141"/>
      <c r="AX1180" s="141"/>
      <c r="AY1180" s="14"/>
      <c r="AZ1180" s="14"/>
      <c r="BA1180" s="14"/>
      <c r="BB1180" s="6" t="s">
        <v>253</v>
      </c>
      <c r="BC1180" s="20"/>
      <c r="BD1180" s="14"/>
    </row>
    <row collapsed="false" customFormat="false" customHeight="false" hidden="false" ht="15" outlineLevel="0" r="1181">
      <c r="B1181" s="13" t="s">
        <v>107</v>
      </c>
      <c r="C1181" s="6" t="e">
        <f aca="false">IF(B1181&lt;&gt;B1180,VLOOKUP(B1181,#REF!!$A$1:$B$21,2)*1000+1,C1180+1)</f>
        <v>#REF!</v>
      </c>
      <c r="D1181" s="6" t="s">
        <v>29</v>
      </c>
      <c r="E1181" s="13" t="s">
        <v>7626</v>
      </c>
      <c r="F1181" s="11" t="s">
        <v>7627</v>
      </c>
      <c r="G1181" s="11" t="n">
        <v>141.88</v>
      </c>
      <c r="H1181" s="11" t="n">
        <v>89.46</v>
      </c>
      <c r="I1181" s="15" t="n">
        <v>72.27</v>
      </c>
      <c r="J1181" s="11" t="n">
        <v>1237</v>
      </c>
      <c r="K1181" s="13" t="s">
        <v>5367</v>
      </c>
      <c r="L1181" s="13" t="n">
        <v>1</v>
      </c>
      <c r="M1181" s="11"/>
      <c r="N1181" s="11"/>
      <c r="O1181" s="11" t="n">
        <v>57</v>
      </c>
      <c r="P1181" s="11" t="n">
        <v>14611</v>
      </c>
      <c r="Q1181" s="11"/>
      <c r="R1181" s="11"/>
      <c r="S1181" s="11"/>
      <c r="T1181" s="11"/>
      <c r="U1181" s="11"/>
      <c r="V1181" s="11"/>
      <c r="W1181" s="11"/>
      <c r="X1181" s="11"/>
      <c r="Y1181" s="11"/>
      <c r="Z1181" s="11"/>
      <c r="AA1181" s="11"/>
      <c r="AB1181" s="6" t="n">
        <v>1</v>
      </c>
      <c r="AC1181" s="13" t="s">
        <v>291</v>
      </c>
      <c r="AD1181" s="13" t="s">
        <v>26</v>
      </c>
      <c r="AE1181" s="11"/>
      <c r="AF1181" s="11"/>
      <c r="AG1181" s="11"/>
      <c r="AH1181" s="11"/>
      <c r="AI1181" s="10" t="n">
        <f aca="false">+H1181-I1181</f>
        <v>17.19</v>
      </c>
      <c r="AJ1181" s="139" t="n">
        <f aca="false">+I1181/H1181</f>
        <v>0.80784708249497</v>
      </c>
      <c r="AK1181" s="140" t="n">
        <f aca="false">IF(AB1181&gt;=1,H1181-I1181,"on going")</f>
        <v>17.19</v>
      </c>
      <c r="AM1181" s="150"/>
      <c r="AN1181" s="150"/>
      <c r="AO1181" s="142"/>
      <c r="AP1181" s="150"/>
      <c r="AQ1181" s="150"/>
      <c r="AR1181" s="150"/>
      <c r="AS1181" s="141"/>
      <c r="AT1181" s="141"/>
      <c r="AU1181" s="141"/>
      <c r="AV1181" s="141"/>
      <c r="AW1181" s="141"/>
      <c r="AX1181" s="141"/>
      <c r="AY1181" s="14"/>
      <c r="AZ1181" s="14"/>
      <c r="BA1181" s="14"/>
      <c r="BB1181" s="6" t="s">
        <v>253</v>
      </c>
      <c r="BC1181" s="20"/>
      <c r="BD1181" s="14"/>
    </row>
    <row collapsed="false" customFormat="false" customHeight="false" hidden="false" ht="15" outlineLevel="0" r="1182">
      <c r="B1182" s="13" t="s">
        <v>107</v>
      </c>
      <c r="C1182" s="6" t="e">
        <f aca="false">IF(B1182&lt;&gt;B1181,VLOOKUP(B1182,#REF!!$A$1:$B$21,2)*1000+1,C1181+1)</f>
        <v>#REF!</v>
      </c>
      <c r="D1182" s="6" t="s">
        <v>29</v>
      </c>
      <c r="E1182" s="13" t="s">
        <v>7628</v>
      </c>
      <c r="F1182" s="11" t="s">
        <v>7629</v>
      </c>
      <c r="G1182" s="11" t="n">
        <v>26.31</v>
      </c>
      <c r="H1182" s="11" t="n">
        <v>16.59</v>
      </c>
      <c r="I1182" s="15" t="n">
        <v>9.15</v>
      </c>
      <c r="J1182" s="11" t="n">
        <v>549</v>
      </c>
      <c r="K1182" s="13" t="s">
        <v>5367</v>
      </c>
      <c r="L1182" s="13" t="n">
        <v>1</v>
      </c>
      <c r="M1182" s="11"/>
      <c r="N1182" s="11"/>
      <c r="O1182" s="11" t="n">
        <v>24</v>
      </c>
      <c r="P1182" s="11" t="n">
        <v>2709</v>
      </c>
      <c r="Q1182" s="11"/>
      <c r="R1182" s="11"/>
      <c r="S1182" s="11"/>
      <c r="T1182" s="11"/>
      <c r="U1182" s="11"/>
      <c r="V1182" s="11"/>
      <c r="W1182" s="11"/>
      <c r="X1182" s="11"/>
      <c r="Y1182" s="11"/>
      <c r="Z1182" s="11"/>
      <c r="AA1182" s="11"/>
      <c r="AB1182" s="6" t="n">
        <v>1</v>
      </c>
      <c r="AC1182" s="13" t="s">
        <v>291</v>
      </c>
      <c r="AD1182" s="13" t="s">
        <v>26</v>
      </c>
      <c r="AE1182" s="11"/>
      <c r="AF1182" s="11"/>
      <c r="AG1182" s="11"/>
      <c r="AH1182" s="11"/>
      <c r="AI1182" s="10" t="n">
        <f aca="false">+H1182-I1182</f>
        <v>7.44</v>
      </c>
      <c r="AJ1182" s="139" t="n">
        <f aca="false">+I1182/H1182</f>
        <v>0.551537070524412</v>
      </c>
      <c r="AK1182" s="140" t="n">
        <f aca="false">IF(AB1182&gt;=1,H1182-I1182,"on going")</f>
        <v>7.44</v>
      </c>
      <c r="AM1182" s="150"/>
      <c r="AN1182" s="150"/>
      <c r="AO1182" s="142"/>
      <c r="AP1182" s="150"/>
      <c r="AQ1182" s="150"/>
      <c r="AR1182" s="150"/>
      <c r="AS1182" s="141"/>
      <c r="AT1182" s="141"/>
      <c r="AU1182" s="141"/>
      <c r="AV1182" s="141"/>
      <c r="AW1182" s="141"/>
      <c r="AX1182" s="141"/>
      <c r="AY1182" s="14"/>
      <c r="AZ1182" s="14"/>
      <c r="BA1182" s="14"/>
      <c r="BB1182" s="6" t="s">
        <v>253</v>
      </c>
      <c r="BC1182" s="20"/>
      <c r="BD1182" s="14"/>
    </row>
    <row collapsed="false" customFormat="false" customHeight="false" hidden="false" ht="15" outlineLevel="0" r="1183">
      <c r="B1183" s="13" t="s">
        <v>107</v>
      </c>
      <c r="C1183" s="6" t="e">
        <f aca="false">IF(B1183&lt;&gt;B1182,VLOOKUP(B1183,#REF!!$A$1:$B$21,2)*1000+1,C1182+1)</f>
        <v>#REF!</v>
      </c>
      <c r="D1183" s="6" t="s">
        <v>29</v>
      </c>
      <c r="E1183" s="13" t="s">
        <v>7630</v>
      </c>
      <c r="F1183" s="11" t="s">
        <v>7631</v>
      </c>
      <c r="G1183" s="11" t="n">
        <v>44.08</v>
      </c>
      <c r="H1183" s="11" t="n">
        <v>27.8</v>
      </c>
      <c r="I1183" s="15" t="n">
        <v>0</v>
      </c>
      <c r="J1183" s="11" t="n">
        <v>302</v>
      </c>
      <c r="K1183" s="13" t="s">
        <v>5367</v>
      </c>
      <c r="L1183" s="13" t="n">
        <v>1</v>
      </c>
      <c r="M1183" s="11"/>
      <c r="N1183" s="11"/>
      <c r="O1183" s="11" t="n">
        <v>14</v>
      </c>
      <c r="P1183" s="11" t="n">
        <v>4539</v>
      </c>
      <c r="Q1183" s="11"/>
      <c r="R1183" s="11"/>
      <c r="S1183" s="11"/>
      <c r="T1183" s="11"/>
      <c r="U1183" s="11"/>
      <c r="V1183" s="11"/>
      <c r="W1183" s="11"/>
      <c r="X1183" s="11"/>
      <c r="Y1183" s="11"/>
      <c r="Z1183" s="11"/>
      <c r="AA1183" s="11"/>
      <c r="AB1183" s="6"/>
      <c r="AC1183" s="13" t="s">
        <v>291</v>
      </c>
      <c r="AD1183" s="13" t="s">
        <v>26</v>
      </c>
      <c r="AE1183" s="11"/>
      <c r="AF1183" s="11"/>
      <c r="AG1183" s="11"/>
      <c r="AH1183" s="11"/>
      <c r="AI1183" s="10" t="n">
        <f aca="false">+H1183-I1183</f>
        <v>27.8</v>
      </c>
      <c r="AJ1183" s="139" t="n">
        <f aca="false">+I1183/H1183</f>
        <v>0</v>
      </c>
      <c r="AK1183" s="140" t="n">
        <f aca="false">IF(AB1183&gt;=1,H1183-I1183,"on going")</f>
        <v>0</v>
      </c>
      <c r="AM1183" s="150"/>
      <c r="AN1183" s="150"/>
      <c r="AO1183" s="142"/>
      <c r="AP1183" s="150"/>
      <c r="AQ1183" s="150"/>
      <c r="AR1183" s="150"/>
      <c r="AS1183" s="141"/>
      <c r="AT1183" s="141"/>
      <c r="AU1183" s="141"/>
      <c r="AV1183" s="141"/>
      <c r="AW1183" s="141"/>
      <c r="AX1183" s="141"/>
      <c r="AY1183" s="14"/>
      <c r="AZ1183" s="14"/>
      <c r="BA1183" s="14"/>
      <c r="BB1183" s="6" t="s">
        <v>253</v>
      </c>
      <c r="BC1183" s="20"/>
      <c r="BD1183" s="14"/>
    </row>
    <row collapsed="false" customFormat="false" customHeight="false" hidden="false" ht="15" outlineLevel="0" r="1184">
      <c r="B1184" s="13" t="s">
        <v>27</v>
      </c>
      <c r="C1184" s="6" t="e">
        <f aca="false">IF(B1184&lt;&gt;B1183,VLOOKUP(B1184,#REF!!$A$1:$B$21,2)*1000+1,C1183+1)</f>
        <v>#REF!</v>
      </c>
      <c r="D1184" s="6" t="s">
        <v>29</v>
      </c>
      <c r="E1184" s="13" t="s">
        <v>7632</v>
      </c>
      <c r="F1184" s="11" t="s">
        <v>7633</v>
      </c>
      <c r="G1184" s="11" t="n">
        <v>40.97</v>
      </c>
      <c r="H1184" s="11" t="n">
        <v>25.84</v>
      </c>
      <c r="I1184" s="15" t="n">
        <v>18.9</v>
      </c>
      <c r="J1184" s="11" t="n">
        <v>1585</v>
      </c>
      <c r="K1184" s="13" t="s">
        <v>5367</v>
      </c>
      <c r="L1184" s="13" t="n">
        <v>1</v>
      </c>
      <c r="M1184" s="11"/>
      <c r="N1184" s="11"/>
      <c r="O1184" s="11" t="n">
        <v>68</v>
      </c>
      <c r="P1184" s="11" t="n">
        <v>4219</v>
      </c>
      <c r="Q1184" s="11"/>
      <c r="R1184" s="11"/>
      <c r="S1184" s="11"/>
      <c r="T1184" s="11"/>
      <c r="U1184" s="11"/>
      <c r="V1184" s="11"/>
      <c r="W1184" s="11"/>
      <c r="X1184" s="11"/>
      <c r="Y1184" s="11"/>
      <c r="Z1184" s="11"/>
      <c r="AA1184" s="11"/>
      <c r="AB1184" s="6" t="n">
        <v>1</v>
      </c>
      <c r="AC1184" s="13" t="s">
        <v>291</v>
      </c>
      <c r="AD1184" s="13" t="s">
        <v>26</v>
      </c>
      <c r="AE1184" s="11"/>
      <c r="AF1184" s="11"/>
      <c r="AG1184" s="11"/>
      <c r="AH1184" s="11"/>
      <c r="AI1184" s="10" t="n">
        <f aca="false">+H1184-I1184</f>
        <v>6.94</v>
      </c>
      <c r="AJ1184" s="139" t="n">
        <f aca="false">+I1184/H1184</f>
        <v>0.731424148606811</v>
      </c>
      <c r="AK1184" s="140" t="n">
        <f aca="false">IF(AB1184&gt;=1,H1184-I1184,"on going")</f>
        <v>6.94</v>
      </c>
      <c r="AM1184" s="150"/>
      <c r="AN1184" s="150"/>
      <c r="AO1184" s="142"/>
      <c r="AP1184" s="141"/>
      <c r="AQ1184" s="141"/>
      <c r="AR1184" s="141"/>
      <c r="AS1184" s="141"/>
      <c r="AT1184" s="141"/>
      <c r="AU1184" s="142"/>
      <c r="AV1184" s="150"/>
      <c r="AW1184" s="150"/>
      <c r="AX1184" s="141"/>
      <c r="AY1184" s="14"/>
      <c r="AZ1184" s="14"/>
      <c r="BA1184" s="14"/>
      <c r="BB1184" s="6" t="s">
        <v>253</v>
      </c>
      <c r="BC1184" s="20"/>
      <c r="BD1184" s="14"/>
    </row>
    <row collapsed="false" customFormat="false" customHeight="false" hidden="false" ht="15" outlineLevel="0" r="1185">
      <c r="B1185" s="13" t="s">
        <v>78</v>
      </c>
      <c r="C1185" s="6" t="e">
        <f aca="false">IF(B1185&lt;&gt;B1184,VLOOKUP(B1185,#REF!!$A$1:$B$21,2)*1000+1,C1184+1)</f>
        <v>#REF!</v>
      </c>
      <c r="D1185" s="6" t="s">
        <v>29</v>
      </c>
      <c r="E1185" s="13" t="s">
        <v>7634</v>
      </c>
      <c r="F1185" s="11" t="s">
        <v>7635</v>
      </c>
      <c r="G1185" s="11" t="n">
        <v>67.16</v>
      </c>
      <c r="H1185" s="11" t="n">
        <v>42.34</v>
      </c>
      <c r="I1185" s="15" t="n">
        <v>22.88</v>
      </c>
      <c r="J1185" s="11" t="n">
        <v>568</v>
      </c>
      <c r="K1185" s="13" t="s">
        <v>5367</v>
      </c>
      <c r="L1185" s="13" t="n">
        <v>1</v>
      </c>
      <c r="M1185" s="11"/>
      <c r="N1185" s="11"/>
      <c r="O1185" s="11" t="n">
        <v>26</v>
      </c>
      <c r="P1185" s="11" t="n">
        <v>6915</v>
      </c>
      <c r="Q1185" s="11"/>
      <c r="R1185" s="11"/>
      <c r="S1185" s="11"/>
      <c r="T1185" s="11"/>
      <c r="U1185" s="11"/>
      <c r="V1185" s="11"/>
      <c r="W1185" s="11"/>
      <c r="X1185" s="11"/>
      <c r="Y1185" s="11"/>
      <c r="Z1185" s="11"/>
      <c r="AA1185" s="11"/>
      <c r="AB1185" s="6" t="n">
        <v>1</v>
      </c>
      <c r="AC1185" s="13" t="s">
        <v>291</v>
      </c>
      <c r="AD1185" s="13" t="s">
        <v>26</v>
      </c>
      <c r="AE1185" s="11"/>
      <c r="AF1185" s="11"/>
      <c r="AG1185" s="11"/>
      <c r="AH1185" s="11"/>
      <c r="AI1185" s="10" t="n">
        <f aca="false">+H1185-I1185</f>
        <v>19.46</v>
      </c>
      <c r="AJ1185" s="139" t="n">
        <f aca="false">+I1185/H1185</f>
        <v>0.540387340576287</v>
      </c>
      <c r="AK1185" s="140" t="n">
        <f aca="false">IF(AB1185&gt;=1,H1185-I1185,"on going")</f>
        <v>19.46</v>
      </c>
      <c r="AM1185" s="150"/>
      <c r="AN1185" s="150"/>
      <c r="AO1185" s="142"/>
      <c r="AP1185" s="141"/>
      <c r="AQ1185" s="141"/>
      <c r="AR1185" s="141"/>
      <c r="AS1185" s="141"/>
      <c r="AT1185" s="141"/>
      <c r="AU1185" s="142"/>
      <c r="AV1185" s="141"/>
      <c r="AW1185" s="141"/>
      <c r="AX1185" s="141"/>
      <c r="AY1185" s="14"/>
      <c r="AZ1185" s="14"/>
      <c r="BA1185" s="14"/>
      <c r="BB1185" s="6" t="s">
        <v>253</v>
      </c>
      <c r="BC1185" s="20"/>
      <c r="BD1185" s="14"/>
    </row>
    <row collapsed="false" customFormat="false" customHeight="false" hidden="false" ht="15" outlineLevel="0" r="1186">
      <c r="B1186" s="13" t="s">
        <v>78</v>
      </c>
      <c r="C1186" s="6" t="e">
        <f aca="false">IF(B1186&lt;&gt;B1185,VLOOKUP(B1186,#REF!!$A$1:$B$21,2)*1000+1,C1185+1)</f>
        <v>#REF!</v>
      </c>
      <c r="D1186" s="6" t="s">
        <v>29</v>
      </c>
      <c r="E1186" s="13" t="s">
        <v>7636</v>
      </c>
      <c r="F1186" s="11" t="s">
        <v>7637</v>
      </c>
      <c r="G1186" s="11" t="n">
        <v>135.5</v>
      </c>
      <c r="H1186" s="11" t="n">
        <v>85.44</v>
      </c>
      <c r="I1186" s="15" t="n">
        <v>51.56</v>
      </c>
      <c r="J1186" s="11" t="n">
        <v>1051</v>
      </c>
      <c r="K1186" s="13" t="s">
        <v>5367</v>
      </c>
      <c r="L1186" s="13" t="n">
        <v>1</v>
      </c>
      <c r="M1186" s="11"/>
      <c r="N1186" s="11"/>
      <c r="O1186" s="11" t="n">
        <v>49</v>
      </c>
      <c r="P1186" s="11" t="n">
        <v>13953</v>
      </c>
      <c r="Q1186" s="11"/>
      <c r="R1186" s="11"/>
      <c r="S1186" s="11"/>
      <c r="T1186" s="11"/>
      <c r="U1186" s="11"/>
      <c r="V1186" s="11"/>
      <c r="W1186" s="11"/>
      <c r="X1186" s="11"/>
      <c r="Y1186" s="11"/>
      <c r="Z1186" s="11"/>
      <c r="AA1186" s="11"/>
      <c r="AB1186" s="6" t="n">
        <v>1</v>
      </c>
      <c r="AC1186" s="13" t="s">
        <v>291</v>
      </c>
      <c r="AD1186" s="13" t="s">
        <v>26</v>
      </c>
      <c r="AE1186" s="11"/>
      <c r="AF1186" s="11"/>
      <c r="AG1186" s="11"/>
      <c r="AH1186" s="11"/>
      <c r="AI1186" s="10" t="n">
        <f aca="false">+H1186-I1186</f>
        <v>33.88</v>
      </c>
      <c r="AJ1186" s="139" t="n">
        <f aca="false">+I1186/H1186</f>
        <v>0.603464419475655</v>
      </c>
      <c r="AK1186" s="140" t="n">
        <f aca="false">IF(AB1186&gt;=1,H1186-I1186,"on going")</f>
        <v>33.88</v>
      </c>
      <c r="AM1186" s="150"/>
      <c r="AN1186" s="150"/>
      <c r="AO1186" s="142"/>
      <c r="AP1186" s="141"/>
      <c r="AQ1186" s="141"/>
      <c r="AR1186" s="141"/>
      <c r="AS1186" s="141"/>
      <c r="AT1186" s="141"/>
      <c r="AU1186" s="142"/>
      <c r="AV1186" s="141"/>
      <c r="AW1186" s="141"/>
      <c r="AX1186" s="141"/>
      <c r="AY1186" s="14"/>
      <c r="AZ1186" s="14"/>
      <c r="BA1186" s="14"/>
      <c r="BB1186" s="6" t="s">
        <v>253</v>
      </c>
      <c r="BC1186" s="20"/>
      <c r="BD1186" s="14"/>
    </row>
    <row collapsed="false" customFormat="false" customHeight="false" hidden="false" ht="15" outlineLevel="0" r="1187">
      <c r="B1187" s="13" t="s">
        <v>78</v>
      </c>
      <c r="C1187" s="6" t="e">
        <f aca="false">IF(B1187&lt;&gt;B1186,VLOOKUP(B1187,#REF!!$A$1:$B$21,2)*1000+1,C1186+1)</f>
        <v>#REF!</v>
      </c>
      <c r="D1187" s="6" t="s">
        <v>29</v>
      </c>
      <c r="E1187" s="13" t="s">
        <v>7638</v>
      </c>
      <c r="F1187" s="11" t="s">
        <v>7639</v>
      </c>
      <c r="G1187" s="11" t="n">
        <v>101.1</v>
      </c>
      <c r="H1187" s="11" t="n">
        <v>63.75</v>
      </c>
      <c r="I1187" s="15" t="n">
        <v>28.73</v>
      </c>
      <c r="J1187" s="11" t="n">
        <v>318</v>
      </c>
      <c r="K1187" s="13" t="s">
        <v>5367</v>
      </c>
      <c r="L1187" s="13" t="n">
        <v>1</v>
      </c>
      <c r="M1187" s="11"/>
      <c r="N1187" s="11"/>
      <c r="O1187" s="11" t="n">
        <v>17</v>
      </c>
      <c r="P1187" s="11" t="n">
        <v>10411</v>
      </c>
      <c r="Q1187" s="11"/>
      <c r="R1187" s="11"/>
      <c r="S1187" s="11"/>
      <c r="T1187" s="11"/>
      <c r="U1187" s="11"/>
      <c r="V1187" s="11"/>
      <c r="W1187" s="11"/>
      <c r="X1187" s="11"/>
      <c r="Y1187" s="11"/>
      <c r="Z1187" s="11"/>
      <c r="AA1187" s="11"/>
      <c r="AB1187" s="6"/>
      <c r="AC1187" s="13" t="s">
        <v>291</v>
      </c>
      <c r="AD1187" s="13" t="s">
        <v>26</v>
      </c>
      <c r="AE1187" s="11"/>
      <c r="AF1187" s="11"/>
      <c r="AG1187" s="11"/>
      <c r="AH1187" s="11"/>
      <c r="AI1187" s="10" t="n">
        <f aca="false">+H1187-I1187</f>
        <v>35.02</v>
      </c>
      <c r="AJ1187" s="139" t="n">
        <f aca="false">+I1187/H1187</f>
        <v>0.450666666666667</v>
      </c>
      <c r="AK1187" s="140" t="n">
        <f aca="false">IF(AB1187&gt;=1,H1187-I1187,"on going")</f>
        <v>0</v>
      </c>
      <c r="AM1187" s="150"/>
      <c r="AN1187" s="150"/>
      <c r="AO1187" s="142"/>
      <c r="AP1187" s="141"/>
      <c r="AQ1187" s="141"/>
      <c r="AR1187" s="141"/>
      <c r="AS1187" s="141"/>
      <c r="AT1187" s="141"/>
      <c r="AU1187" s="142"/>
      <c r="AV1187" s="141"/>
      <c r="AW1187" s="141"/>
      <c r="AX1187" s="141"/>
      <c r="AY1187" s="14"/>
      <c r="AZ1187" s="14"/>
      <c r="BA1187" s="14"/>
      <c r="BB1187" s="6" t="s">
        <v>253</v>
      </c>
      <c r="BC1187" s="20"/>
      <c r="BD1187" s="14"/>
    </row>
    <row collapsed="false" customFormat="false" customHeight="false" hidden="false" ht="15" outlineLevel="0" r="1188">
      <c r="B1188" s="13" t="s">
        <v>33</v>
      </c>
      <c r="C1188" s="6" t="e">
        <f aca="false">IF(B1188&lt;&gt;B1187,VLOOKUP(B1188,#REF!!$A$1:$B$21,2)*1000+1,C1187+1)</f>
        <v>#REF!</v>
      </c>
      <c r="D1188" s="6" t="s">
        <v>29</v>
      </c>
      <c r="E1188" s="13" t="s">
        <v>7640</v>
      </c>
      <c r="F1188" s="11" t="s">
        <v>7641</v>
      </c>
      <c r="G1188" s="11" t="n">
        <v>26.18</v>
      </c>
      <c r="H1188" s="11" t="n">
        <v>16.51</v>
      </c>
      <c r="I1188" s="15" t="n">
        <v>14.31</v>
      </c>
      <c r="J1188" s="11" t="n">
        <v>123</v>
      </c>
      <c r="K1188" s="13" t="s">
        <v>5367</v>
      </c>
      <c r="L1188" s="13" t="n">
        <v>1</v>
      </c>
      <c r="M1188" s="11"/>
      <c r="N1188" s="11"/>
      <c r="O1188" s="11" t="n">
        <v>6</v>
      </c>
      <c r="P1188" s="11" t="n">
        <v>2696</v>
      </c>
      <c r="Q1188" s="11"/>
      <c r="R1188" s="11"/>
      <c r="S1188" s="11"/>
      <c r="T1188" s="11"/>
      <c r="U1188" s="11"/>
      <c r="V1188" s="11"/>
      <c r="W1188" s="11"/>
      <c r="X1188" s="11"/>
      <c r="Y1188" s="11"/>
      <c r="Z1188" s="11"/>
      <c r="AA1188" s="11"/>
      <c r="AB1188" s="6" t="n">
        <v>1</v>
      </c>
      <c r="AC1188" s="13" t="s">
        <v>291</v>
      </c>
      <c r="AD1188" s="13" t="s">
        <v>26</v>
      </c>
      <c r="AE1188" s="11"/>
      <c r="AF1188" s="11"/>
      <c r="AG1188" s="11"/>
      <c r="AH1188" s="11"/>
      <c r="AI1188" s="10" t="n">
        <f aca="false">+H1188-I1188</f>
        <v>2.2</v>
      </c>
      <c r="AJ1188" s="139" t="n">
        <f aca="false">+I1188/H1188</f>
        <v>0.866747425802544</v>
      </c>
      <c r="AK1188" s="140" t="n">
        <f aca="false">IF(AB1188&gt;=1,H1188-I1188,"on going")</f>
        <v>2.2</v>
      </c>
      <c r="AM1188" s="150"/>
      <c r="AN1188" s="150"/>
      <c r="AO1188" s="142"/>
      <c r="AP1188" s="141"/>
      <c r="AQ1188" s="141"/>
      <c r="AR1188" s="141"/>
      <c r="AS1188" s="141"/>
      <c r="AT1188" s="141"/>
      <c r="AU1188" s="141"/>
      <c r="AV1188" s="141"/>
      <c r="AW1188" s="141"/>
      <c r="AX1188" s="141"/>
      <c r="AY1188" s="14"/>
      <c r="AZ1188" s="14"/>
      <c r="BA1188" s="14"/>
      <c r="BB1188" s="6" t="s">
        <v>253</v>
      </c>
      <c r="BC1188" s="20"/>
      <c r="BD1188" s="14"/>
    </row>
    <row collapsed="false" customFormat="false" customHeight="false" hidden="false" ht="15" outlineLevel="0" r="1189">
      <c r="B1189" s="13" t="s">
        <v>33</v>
      </c>
      <c r="C1189" s="6" t="e">
        <f aca="false">IF(B1189&lt;&gt;B1188,VLOOKUP(B1189,#REF!!$A$1:$B$21,2)*1000+1,C1188+1)</f>
        <v>#REF!</v>
      </c>
      <c r="D1189" s="6" t="s">
        <v>29</v>
      </c>
      <c r="E1189" s="13" t="s">
        <v>7642</v>
      </c>
      <c r="F1189" s="11" t="s">
        <v>7643</v>
      </c>
      <c r="G1189" s="11" t="n">
        <v>41.52</v>
      </c>
      <c r="H1189" s="11" t="n">
        <v>26.17</v>
      </c>
      <c r="I1189" s="15" t="n">
        <v>9.73</v>
      </c>
      <c r="J1189" s="11" t="n">
        <v>176</v>
      </c>
      <c r="K1189" s="13" t="s">
        <v>5367</v>
      </c>
      <c r="L1189" s="13" t="n">
        <v>1</v>
      </c>
      <c r="M1189" s="11"/>
      <c r="N1189" s="11"/>
      <c r="O1189" s="11" t="n">
        <v>9</v>
      </c>
      <c r="P1189" s="11" t="n">
        <v>4275</v>
      </c>
      <c r="Q1189" s="11"/>
      <c r="R1189" s="11"/>
      <c r="S1189" s="11"/>
      <c r="T1189" s="11"/>
      <c r="U1189" s="11"/>
      <c r="V1189" s="11"/>
      <c r="W1189" s="11"/>
      <c r="X1189" s="11"/>
      <c r="Y1189" s="11"/>
      <c r="Z1189" s="11"/>
      <c r="AA1189" s="11"/>
      <c r="AB1189" s="6"/>
      <c r="AC1189" s="13" t="s">
        <v>291</v>
      </c>
      <c r="AD1189" s="13" t="s">
        <v>26</v>
      </c>
      <c r="AE1189" s="11"/>
      <c r="AF1189" s="11"/>
      <c r="AG1189" s="11"/>
      <c r="AH1189" s="11"/>
      <c r="AI1189" s="10" t="n">
        <f aca="false">+H1189-I1189</f>
        <v>16.44</v>
      </c>
      <c r="AJ1189" s="139" t="n">
        <f aca="false">+I1189/H1189</f>
        <v>0.371799770729843</v>
      </c>
      <c r="AK1189" s="140" t="n">
        <f aca="false">IF(AB1189&gt;=1,H1189-I1189,"on going")</f>
        <v>0</v>
      </c>
      <c r="AM1189" s="150"/>
      <c r="AN1189" s="150"/>
      <c r="AO1189" s="142"/>
      <c r="AP1189" s="141"/>
      <c r="AQ1189" s="141"/>
      <c r="AR1189" s="141"/>
      <c r="AS1189" s="141"/>
      <c r="AT1189" s="141"/>
      <c r="AU1189" s="141"/>
      <c r="AV1189" s="141"/>
      <c r="AW1189" s="141"/>
      <c r="AX1189" s="141"/>
      <c r="AY1189" s="14"/>
      <c r="AZ1189" s="14"/>
      <c r="BA1189" s="14"/>
      <c r="BB1189" s="6" t="s">
        <v>253</v>
      </c>
      <c r="BC1189" s="20"/>
      <c r="BD1189" s="14"/>
    </row>
    <row collapsed="false" customFormat="false" customHeight="false" hidden="false" ht="15" outlineLevel="0" r="1190">
      <c r="B1190" s="13" t="s">
        <v>33</v>
      </c>
      <c r="C1190" s="6" t="e">
        <f aca="false">IF(B1190&lt;&gt;B1189,VLOOKUP(B1190,#REF!!$A$1:$B$21,2)*1000+1,C1189+1)</f>
        <v>#REF!</v>
      </c>
      <c r="D1190" s="6" t="s">
        <v>29</v>
      </c>
      <c r="E1190" s="13" t="s">
        <v>7644</v>
      </c>
      <c r="F1190" s="11" t="s">
        <v>7645</v>
      </c>
      <c r="G1190" s="11" t="n">
        <v>78.11</v>
      </c>
      <c r="H1190" s="11" t="n">
        <v>49.25</v>
      </c>
      <c r="I1190" s="15" t="n">
        <v>35.73</v>
      </c>
      <c r="J1190" s="11" t="n">
        <v>603</v>
      </c>
      <c r="K1190" s="13" t="s">
        <v>5367</v>
      </c>
      <c r="L1190" s="13" t="n">
        <v>1</v>
      </c>
      <c r="M1190" s="11"/>
      <c r="N1190" s="11"/>
      <c r="O1190" s="11" t="n">
        <v>28</v>
      </c>
      <c r="P1190" s="11" t="n">
        <v>8043</v>
      </c>
      <c r="Q1190" s="11"/>
      <c r="R1190" s="11"/>
      <c r="S1190" s="11"/>
      <c r="T1190" s="11"/>
      <c r="U1190" s="11"/>
      <c r="V1190" s="11"/>
      <c r="W1190" s="11"/>
      <c r="X1190" s="11"/>
      <c r="Y1190" s="11"/>
      <c r="Z1190" s="11"/>
      <c r="AA1190" s="11"/>
      <c r="AB1190" s="6" t="n">
        <v>1</v>
      </c>
      <c r="AC1190" s="13" t="s">
        <v>291</v>
      </c>
      <c r="AD1190" s="13" t="s">
        <v>26</v>
      </c>
      <c r="AE1190" s="11"/>
      <c r="AF1190" s="11"/>
      <c r="AG1190" s="11"/>
      <c r="AH1190" s="11"/>
      <c r="AI1190" s="10" t="n">
        <f aca="false">+H1190-I1190</f>
        <v>13.52</v>
      </c>
      <c r="AJ1190" s="139" t="n">
        <f aca="false">+I1190/H1190</f>
        <v>0.725482233502538</v>
      </c>
      <c r="AK1190" s="140" t="n">
        <f aca="false">IF(AB1190&gt;=1,H1190-I1190,"on going")</f>
        <v>13.52</v>
      </c>
      <c r="AM1190" s="150"/>
      <c r="AN1190" s="150"/>
      <c r="AO1190" s="142"/>
      <c r="AP1190" s="141"/>
      <c r="AQ1190" s="141"/>
      <c r="AR1190" s="141"/>
      <c r="AS1190" s="141"/>
      <c r="AT1190" s="141"/>
      <c r="AU1190" s="141"/>
      <c r="AV1190" s="141"/>
      <c r="AW1190" s="141"/>
      <c r="AX1190" s="142"/>
      <c r="AY1190" s="14"/>
      <c r="AZ1190" s="14"/>
      <c r="BA1190" s="14"/>
      <c r="BB1190" s="6" t="s">
        <v>253</v>
      </c>
      <c r="BC1190" s="20"/>
      <c r="BD1190" s="14"/>
    </row>
    <row collapsed="false" customFormat="false" customHeight="false" hidden="false" ht="15" outlineLevel="0" r="1191">
      <c r="B1191" s="13" t="s">
        <v>33</v>
      </c>
      <c r="C1191" s="6" t="e">
        <f aca="false">IF(B1191&lt;&gt;B1190,VLOOKUP(B1191,#REF!!$A$1:$B$21,2)*1000+1,C1190+1)</f>
        <v>#REF!</v>
      </c>
      <c r="D1191" s="6" t="s">
        <v>29</v>
      </c>
      <c r="E1191" s="13" t="s">
        <v>7646</v>
      </c>
      <c r="F1191" s="11" t="s">
        <v>7647</v>
      </c>
      <c r="G1191" s="11" t="n">
        <v>89.58</v>
      </c>
      <c r="H1191" s="11" t="n">
        <v>56.49</v>
      </c>
      <c r="I1191" s="15" t="n">
        <v>11.3</v>
      </c>
      <c r="J1191" s="11" t="n">
        <v>698</v>
      </c>
      <c r="K1191" s="13" t="s">
        <v>5367</v>
      </c>
      <c r="L1191" s="13" t="n">
        <v>1</v>
      </c>
      <c r="M1191" s="11"/>
      <c r="N1191" s="11"/>
      <c r="O1191" s="11" t="n">
        <v>32</v>
      </c>
      <c r="P1191" s="11" t="n">
        <v>9224</v>
      </c>
      <c r="Q1191" s="11"/>
      <c r="R1191" s="11"/>
      <c r="S1191" s="11"/>
      <c r="T1191" s="11"/>
      <c r="U1191" s="11"/>
      <c r="V1191" s="11"/>
      <c r="W1191" s="11"/>
      <c r="X1191" s="11"/>
      <c r="Y1191" s="11"/>
      <c r="Z1191" s="11"/>
      <c r="AA1191" s="11"/>
      <c r="AB1191" s="6"/>
      <c r="AC1191" s="13" t="s">
        <v>291</v>
      </c>
      <c r="AD1191" s="13" t="s">
        <v>26</v>
      </c>
      <c r="AE1191" s="11"/>
      <c r="AF1191" s="11"/>
      <c r="AG1191" s="11"/>
      <c r="AH1191" s="11"/>
      <c r="AI1191" s="10" t="n">
        <f aca="false">+H1191-I1191</f>
        <v>45.19</v>
      </c>
      <c r="AJ1191" s="139" t="n">
        <f aca="false">+I1191/H1191</f>
        <v>0.200035404496371</v>
      </c>
      <c r="AK1191" s="140" t="n">
        <f aca="false">IF(AB1191&gt;=1,H1191-I1191,"on going")</f>
        <v>0</v>
      </c>
      <c r="AM1191" s="150"/>
      <c r="AN1191" s="150"/>
      <c r="AO1191" s="142"/>
      <c r="AP1191" s="141"/>
      <c r="AQ1191" s="141"/>
      <c r="AR1191" s="141"/>
      <c r="AS1191" s="141"/>
      <c r="AT1191" s="141"/>
      <c r="AU1191" s="141"/>
      <c r="AV1191" s="141"/>
      <c r="AW1191" s="141"/>
      <c r="AX1191" s="142"/>
      <c r="AY1191" s="14"/>
      <c r="AZ1191" s="14"/>
      <c r="BA1191" s="14"/>
      <c r="BB1191" s="6" t="s">
        <v>253</v>
      </c>
      <c r="BC1191" s="20"/>
      <c r="BD1191" s="14"/>
    </row>
    <row collapsed="false" customFormat="false" customHeight="false" hidden="false" ht="15" outlineLevel="0" r="1192">
      <c r="B1192" s="13" t="s">
        <v>33</v>
      </c>
      <c r="C1192" s="6" t="e">
        <f aca="false">IF(B1192&lt;&gt;B1191,VLOOKUP(B1192,#REF!!$A$1:$B$21,2)*1000+1,C1191+1)</f>
        <v>#REF!</v>
      </c>
      <c r="D1192" s="6" t="s">
        <v>29</v>
      </c>
      <c r="E1192" s="13" t="s">
        <v>7648</v>
      </c>
      <c r="F1192" s="11" t="s">
        <v>7649</v>
      </c>
      <c r="G1192" s="11" t="n">
        <v>99.24</v>
      </c>
      <c r="H1192" s="11" t="n">
        <v>62.57</v>
      </c>
      <c r="I1192" s="15" t="n">
        <v>38.77</v>
      </c>
      <c r="J1192" s="11" t="n">
        <v>399</v>
      </c>
      <c r="K1192" s="13" t="s">
        <v>5367</v>
      </c>
      <c r="L1192" s="13" t="n">
        <v>1</v>
      </c>
      <c r="M1192" s="11"/>
      <c r="N1192" s="11"/>
      <c r="O1192" s="11" t="n">
        <v>20</v>
      </c>
      <c r="P1192" s="11" t="n">
        <v>10219</v>
      </c>
      <c r="Q1192" s="11"/>
      <c r="R1192" s="11"/>
      <c r="S1192" s="11"/>
      <c r="T1192" s="11"/>
      <c r="U1192" s="11"/>
      <c r="V1192" s="11"/>
      <c r="W1192" s="11"/>
      <c r="X1192" s="11"/>
      <c r="Y1192" s="11"/>
      <c r="Z1192" s="11"/>
      <c r="AA1192" s="11"/>
      <c r="AB1192" s="6" t="n">
        <v>1</v>
      </c>
      <c r="AC1192" s="13" t="s">
        <v>291</v>
      </c>
      <c r="AD1192" s="13" t="s">
        <v>26</v>
      </c>
      <c r="AE1192" s="11"/>
      <c r="AF1192" s="11"/>
      <c r="AG1192" s="11"/>
      <c r="AH1192" s="11"/>
      <c r="AI1192" s="10" t="n">
        <f aca="false">+H1192-I1192</f>
        <v>23.8</v>
      </c>
      <c r="AJ1192" s="139" t="n">
        <f aca="false">+I1192/H1192</f>
        <v>0.619626018858878</v>
      </c>
      <c r="AK1192" s="140" t="n">
        <f aca="false">IF(AB1192&gt;=1,H1192-I1192,"on going")</f>
        <v>23.8</v>
      </c>
      <c r="AM1192" s="150"/>
      <c r="AN1192" s="150"/>
      <c r="AO1192" s="142"/>
      <c r="AP1192" s="141"/>
      <c r="AQ1192" s="141"/>
      <c r="AR1192" s="141"/>
      <c r="AS1192" s="141"/>
      <c r="AT1192" s="141"/>
      <c r="AU1192" s="141"/>
      <c r="AV1192" s="141"/>
      <c r="AW1192" s="141"/>
      <c r="AX1192" s="142"/>
      <c r="AY1192" s="14"/>
      <c r="AZ1192" s="14"/>
      <c r="BA1192" s="14"/>
      <c r="BB1192" s="6" t="s">
        <v>253</v>
      </c>
      <c r="BC1192" s="20"/>
      <c r="BD1192" s="14"/>
    </row>
    <row collapsed="false" customFormat="false" customHeight="false" hidden="false" ht="15" outlineLevel="0" r="1193">
      <c r="B1193" s="13" t="s">
        <v>33</v>
      </c>
      <c r="C1193" s="6" t="e">
        <f aca="false">IF(B1193&lt;&gt;B1192,VLOOKUP(B1193,#REF!!$A$1:$B$21,2)*1000+1,C1192+1)</f>
        <v>#REF!</v>
      </c>
      <c r="D1193" s="6" t="s">
        <v>29</v>
      </c>
      <c r="E1193" s="13" t="s">
        <v>434</v>
      </c>
      <c r="F1193" s="11" t="s">
        <v>435</v>
      </c>
      <c r="G1193" s="11" t="n">
        <v>1233.53</v>
      </c>
      <c r="H1193" s="11" t="n">
        <v>777.78</v>
      </c>
      <c r="I1193" s="15" t="n">
        <v>205.52</v>
      </c>
      <c r="J1193" s="11" t="n">
        <v>1425</v>
      </c>
      <c r="K1193" s="13" t="s">
        <v>5367</v>
      </c>
      <c r="L1193" s="13" t="n">
        <v>1</v>
      </c>
      <c r="M1193" s="11"/>
      <c r="N1193" s="11"/>
      <c r="O1193" s="11" t="n">
        <v>105</v>
      </c>
      <c r="P1193" s="11" t="n">
        <v>127025</v>
      </c>
      <c r="Q1193" s="11"/>
      <c r="R1193" s="11"/>
      <c r="S1193" s="11"/>
      <c r="T1193" s="11"/>
      <c r="U1193" s="11"/>
      <c r="V1193" s="11"/>
      <c r="W1193" s="11"/>
      <c r="X1193" s="11"/>
      <c r="Y1193" s="11"/>
      <c r="Z1193" s="11"/>
      <c r="AA1193" s="11"/>
      <c r="AB1193" s="6"/>
      <c r="AC1193" s="13" t="s">
        <v>291</v>
      </c>
      <c r="AD1193" s="13" t="s">
        <v>26</v>
      </c>
      <c r="AE1193" s="11"/>
      <c r="AF1193" s="11"/>
      <c r="AG1193" s="11"/>
      <c r="AH1193" s="11"/>
      <c r="AI1193" s="10" t="n">
        <f aca="false">+H1193-I1193</f>
        <v>572.26</v>
      </c>
      <c r="AJ1193" s="139" t="n">
        <f aca="false">+I1193/H1193</f>
        <v>0.264239245030728</v>
      </c>
      <c r="AK1193" s="140" t="n">
        <f aca="false">IF(AB1193&gt;=1,H1193-I1193,"on going")</f>
        <v>0</v>
      </c>
      <c r="AM1193" s="150"/>
      <c r="AN1193" s="150"/>
      <c r="AO1193" s="142"/>
      <c r="AP1193" s="141"/>
      <c r="AQ1193" s="141"/>
      <c r="AR1193" s="141"/>
      <c r="AS1193" s="141"/>
      <c r="AT1193" s="141"/>
      <c r="AU1193" s="141"/>
      <c r="AV1193" s="141"/>
      <c r="AW1193" s="141"/>
      <c r="AX1193" s="142"/>
      <c r="AY1193" s="14"/>
      <c r="AZ1193" s="14"/>
      <c r="BA1193" s="14"/>
      <c r="BB1193" s="6" t="s">
        <v>253</v>
      </c>
      <c r="BC1193" s="20"/>
      <c r="BD1193" s="14"/>
    </row>
    <row collapsed="false" customFormat="false" customHeight="false" hidden="false" ht="15" outlineLevel="0" r="1194">
      <c r="B1194" s="13" t="s">
        <v>140</v>
      </c>
      <c r="C1194" s="6" t="e">
        <f aca="false">IF(B1194&lt;&gt;B1193,VLOOKUP(B1194,#REF!!$A$1:$B$21,2)*1000+1,C1193+1)</f>
        <v>#REF!</v>
      </c>
      <c r="D1194" s="6" t="s">
        <v>29</v>
      </c>
      <c r="E1194" s="13" t="s">
        <v>7650</v>
      </c>
      <c r="F1194" s="11" t="s">
        <v>7651</v>
      </c>
      <c r="G1194" s="11" t="n">
        <v>4.88</v>
      </c>
      <c r="H1194" s="11" t="n">
        <v>3.08</v>
      </c>
      <c r="I1194" s="15" t="n">
        <v>3.08</v>
      </c>
      <c r="J1194" s="11" t="n">
        <v>146</v>
      </c>
      <c r="K1194" s="13" t="s">
        <v>5367</v>
      </c>
      <c r="L1194" s="13" t="n">
        <v>1</v>
      </c>
      <c r="M1194" s="11"/>
      <c r="N1194" s="11"/>
      <c r="O1194" s="11" t="n">
        <v>6</v>
      </c>
      <c r="P1194" s="11" t="n">
        <v>503</v>
      </c>
      <c r="Q1194" s="11"/>
      <c r="R1194" s="11"/>
      <c r="S1194" s="11"/>
      <c r="T1194" s="11"/>
      <c r="U1194" s="11"/>
      <c r="V1194" s="11"/>
      <c r="W1194" s="11"/>
      <c r="X1194" s="11"/>
      <c r="Y1194" s="11"/>
      <c r="Z1194" s="11"/>
      <c r="AA1194" s="11"/>
      <c r="AB1194" s="6" t="n">
        <v>1</v>
      </c>
      <c r="AC1194" s="13" t="s">
        <v>291</v>
      </c>
      <c r="AD1194" s="13" t="s">
        <v>26</v>
      </c>
      <c r="AE1194" s="11"/>
      <c r="AF1194" s="11"/>
      <c r="AG1194" s="11"/>
      <c r="AH1194" s="11"/>
      <c r="AI1194" s="10" t="n">
        <f aca="false">+H1194-I1194</f>
        <v>0</v>
      </c>
      <c r="AJ1194" s="139" t="n">
        <f aca="false">+I1194/H1194</f>
        <v>1</v>
      </c>
      <c r="AK1194" s="140" t="n">
        <f aca="false">IF(AB1194&gt;=1,H1194-I1194,"on going")</f>
        <v>0</v>
      </c>
      <c r="AM1194" s="150"/>
      <c r="AN1194" s="150"/>
      <c r="AO1194" s="142"/>
      <c r="AP1194" s="150"/>
      <c r="AQ1194" s="150"/>
      <c r="AR1194" s="150"/>
      <c r="AS1194" s="141"/>
      <c r="AT1194" s="141"/>
      <c r="AU1194" s="141"/>
      <c r="AV1194" s="141"/>
      <c r="AW1194" s="141"/>
      <c r="AX1194" s="142"/>
      <c r="AY1194" s="14"/>
      <c r="AZ1194" s="14"/>
      <c r="BA1194" s="14"/>
      <c r="BB1194" s="6" t="s">
        <v>253</v>
      </c>
      <c r="BC1194" s="20"/>
      <c r="BD1194" s="14"/>
    </row>
    <row collapsed="false" customFormat="false" customHeight="false" hidden="false" ht="15" outlineLevel="0" r="1195">
      <c r="B1195" s="13" t="s">
        <v>140</v>
      </c>
      <c r="C1195" s="6" t="e">
        <f aca="false">IF(B1195&lt;&gt;B1194,VLOOKUP(B1195,#REF!!$A$1:$B$21,2)*1000+1,C1194+1)</f>
        <v>#REF!</v>
      </c>
      <c r="D1195" s="6" t="s">
        <v>29</v>
      </c>
      <c r="E1195" s="13" t="s">
        <v>7652</v>
      </c>
      <c r="F1195" s="11" t="s">
        <v>7653</v>
      </c>
      <c r="G1195" s="11" t="n">
        <v>42.04</v>
      </c>
      <c r="H1195" s="11" t="n">
        <v>26.51</v>
      </c>
      <c r="I1195" s="15" t="n">
        <v>7.94</v>
      </c>
      <c r="J1195" s="11" t="n">
        <v>126</v>
      </c>
      <c r="K1195" s="13" t="s">
        <v>5367</v>
      </c>
      <c r="L1195" s="13" t="n">
        <v>1</v>
      </c>
      <c r="M1195" s="11"/>
      <c r="N1195" s="11"/>
      <c r="O1195" s="11" t="n">
        <v>7</v>
      </c>
      <c r="P1195" s="11" t="n">
        <v>4329</v>
      </c>
      <c r="Q1195" s="11"/>
      <c r="R1195" s="11"/>
      <c r="S1195" s="11"/>
      <c r="T1195" s="11"/>
      <c r="U1195" s="11"/>
      <c r="V1195" s="11"/>
      <c r="W1195" s="11"/>
      <c r="X1195" s="11"/>
      <c r="Y1195" s="11"/>
      <c r="Z1195" s="11"/>
      <c r="AA1195" s="11"/>
      <c r="AB1195" s="6"/>
      <c r="AC1195" s="13" t="s">
        <v>291</v>
      </c>
      <c r="AD1195" s="13" t="s">
        <v>26</v>
      </c>
      <c r="AE1195" s="11"/>
      <c r="AF1195" s="11"/>
      <c r="AG1195" s="11"/>
      <c r="AH1195" s="11"/>
      <c r="AI1195" s="10" t="n">
        <f aca="false">+H1195-I1195</f>
        <v>18.57</v>
      </c>
      <c r="AJ1195" s="139" t="n">
        <f aca="false">+I1195/H1195</f>
        <v>0.299509619011694</v>
      </c>
      <c r="AK1195" s="140" t="n">
        <f aca="false">IF(AB1195&gt;=1,H1195-I1195,"on going")</f>
        <v>0</v>
      </c>
      <c r="AM1195" s="150"/>
      <c r="AN1195" s="150"/>
      <c r="AO1195" s="142"/>
      <c r="AP1195" s="150"/>
      <c r="AQ1195" s="150"/>
      <c r="AR1195" s="150"/>
      <c r="AS1195" s="141"/>
      <c r="AT1195" s="141"/>
      <c r="AU1195" s="142"/>
      <c r="AV1195" s="141"/>
      <c r="AW1195" s="141"/>
      <c r="AX1195" s="142"/>
      <c r="AY1195" s="14"/>
      <c r="AZ1195" s="14"/>
      <c r="BA1195" s="14"/>
      <c r="BB1195" s="6" t="s">
        <v>253</v>
      </c>
      <c r="BC1195" s="20"/>
      <c r="BD1195" s="14"/>
    </row>
    <row collapsed="false" customFormat="false" customHeight="false" hidden="false" ht="15" outlineLevel="0" r="1196">
      <c r="B1196" s="13" t="s">
        <v>140</v>
      </c>
      <c r="C1196" s="6" t="e">
        <f aca="false">IF(B1196&lt;&gt;B1195,VLOOKUP(B1196,#REF!!$A$1:$B$21,2)*1000+1,C1195+1)</f>
        <v>#REF!</v>
      </c>
      <c r="D1196" s="6" t="s">
        <v>29</v>
      </c>
      <c r="E1196" s="13" t="s">
        <v>7654</v>
      </c>
      <c r="F1196" s="11" t="s">
        <v>7655</v>
      </c>
      <c r="G1196" s="11" t="n">
        <v>14.32</v>
      </c>
      <c r="H1196" s="11" t="n">
        <v>9.03</v>
      </c>
      <c r="I1196" s="15" t="n">
        <v>0</v>
      </c>
      <c r="J1196" s="11" t="n">
        <v>57</v>
      </c>
      <c r="K1196" s="13" t="s">
        <v>5367</v>
      </c>
      <c r="L1196" s="13" t="n">
        <v>1</v>
      </c>
      <c r="M1196" s="11"/>
      <c r="N1196" s="11"/>
      <c r="O1196" s="11" t="n">
        <v>3</v>
      </c>
      <c r="P1196" s="11" t="n">
        <v>1474</v>
      </c>
      <c r="Q1196" s="11"/>
      <c r="R1196" s="11"/>
      <c r="S1196" s="11"/>
      <c r="T1196" s="11"/>
      <c r="U1196" s="11"/>
      <c r="V1196" s="11"/>
      <c r="W1196" s="11"/>
      <c r="X1196" s="11"/>
      <c r="Y1196" s="11"/>
      <c r="Z1196" s="11"/>
      <c r="AA1196" s="11"/>
      <c r="AB1196" s="6"/>
      <c r="AC1196" s="13" t="s">
        <v>291</v>
      </c>
      <c r="AD1196" s="13" t="s">
        <v>26</v>
      </c>
      <c r="AE1196" s="11"/>
      <c r="AF1196" s="11"/>
      <c r="AG1196" s="11"/>
      <c r="AH1196" s="11"/>
      <c r="AI1196" s="10" t="n">
        <f aca="false">+H1196-I1196</f>
        <v>9.03</v>
      </c>
      <c r="AJ1196" s="139" t="n">
        <f aca="false">+I1196/H1196</f>
        <v>0</v>
      </c>
      <c r="AK1196" s="140" t="n">
        <f aca="false">IF(AB1196&gt;=1,H1196-I1196,"on going")</f>
        <v>0</v>
      </c>
      <c r="AM1196" s="150"/>
      <c r="AN1196" s="150"/>
      <c r="AO1196" s="142"/>
      <c r="AP1196" s="141"/>
      <c r="AQ1196" s="141"/>
      <c r="AR1196" s="141"/>
      <c r="AS1196" s="141"/>
      <c r="AT1196" s="141"/>
      <c r="AU1196" s="141"/>
      <c r="AV1196" s="141"/>
      <c r="AW1196" s="141"/>
      <c r="AX1196" s="142"/>
      <c r="AY1196" s="14"/>
      <c r="AZ1196" s="14"/>
      <c r="BA1196" s="14"/>
      <c r="BB1196" s="6" t="s">
        <v>253</v>
      </c>
      <c r="BC1196" s="20"/>
      <c r="BD1196" s="14"/>
    </row>
    <row collapsed="false" customFormat="false" customHeight="false" hidden="false" ht="15" outlineLevel="0" r="1197">
      <c r="B1197" s="13" t="s">
        <v>140</v>
      </c>
      <c r="C1197" s="6" t="e">
        <f aca="false">IF(B1197&lt;&gt;B1196,VLOOKUP(B1197,#REF!!$A$1:$B$21,2)*1000+1,C1196+1)</f>
        <v>#REF!</v>
      </c>
      <c r="D1197" s="6" t="s">
        <v>29</v>
      </c>
      <c r="E1197" s="13" t="s">
        <v>7656</v>
      </c>
      <c r="F1197" s="11" t="s">
        <v>7657</v>
      </c>
      <c r="G1197" s="11" t="n">
        <v>11.19</v>
      </c>
      <c r="H1197" s="11" t="n">
        <v>7.05</v>
      </c>
      <c r="I1197" s="15" t="n">
        <v>7.05</v>
      </c>
      <c r="J1197" s="11" t="n">
        <v>117</v>
      </c>
      <c r="K1197" s="13" t="s">
        <v>5367</v>
      </c>
      <c r="L1197" s="13" t="n">
        <v>1</v>
      </c>
      <c r="M1197" s="11"/>
      <c r="N1197" s="11"/>
      <c r="O1197" s="11" t="n">
        <v>5</v>
      </c>
      <c r="P1197" s="11" t="n">
        <v>1152</v>
      </c>
      <c r="Q1197" s="11"/>
      <c r="R1197" s="11"/>
      <c r="S1197" s="11"/>
      <c r="T1197" s="11"/>
      <c r="U1197" s="11"/>
      <c r="V1197" s="11"/>
      <c r="W1197" s="11"/>
      <c r="X1197" s="11"/>
      <c r="Y1197" s="11"/>
      <c r="Z1197" s="11"/>
      <c r="AA1197" s="11"/>
      <c r="AB1197" s="6" t="n">
        <v>1</v>
      </c>
      <c r="AC1197" s="13" t="s">
        <v>291</v>
      </c>
      <c r="AD1197" s="13" t="s">
        <v>26</v>
      </c>
      <c r="AE1197" s="11"/>
      <c r="AF1197" s="11"/>
      <c r="AG1197" s="11"/>
      <c r="AH1197" s="11"/>
      <c r="AI1197" s="10" t="n">
        <f aca="false">+H1197-I1197</f>
        <v>0</v>
      </c>
      <c r="AJ1197" s="139" t="n">
        <f aca="false">+I1197/H1197</f>
        <v>1</v>
      </c>
      <c r="AK1197" s="140" t="n">
        <f aca="false">IF(AB1197&gt;=1,H1197-I1197,"on going")</f>
        <v>0</v>
      </c>
      <c r="AM1197" s="150"/>
      <c r="AN1197" s="150"/>
      <c r="AO1197" s="142"/>
      <c r="AP1197" s="141"/>
      <c r="AQ1197" s="141"/>
      <c r="AR1197" s="141"/>
      <c r="AS1197" s="141"/>
      <c r="AT1197" s="141"/>
      <c r="AU1197" s="141"/>
      <c r="AV1197" s="141"/>
      <c r="AW1197" s="141"/>
      <c r="AX1197" s="142"/>
      <c r="AY1197" s="14"/>
      <c r="AZ1197" s="14"/>
      <c r="BA1197" s="14"/>
      <c r="BB1197" s="6" t="s">
        <v>253</v>
      </c>
      <c r="BC1197" s="20"/>
      <c r="BD1197" s="14"/>
    </row>
    <row collapsed="false" customFormat="false" customHeight="false" hidden="false" ht="15" outlineLevel="0" r="1198">
      <c r="B1198" s="13" t="s">
        <v>140</v>
      </c>
      <c r="C1198" s="6" t="e">
        <f aca="false">IF(B1198&lt;&gt;B1197,VLOOKUP(B1198,#REF!!$A$1:$B$21,2)*1000+1,C1197+1)</f>
        <v>#REF!</v>
      </c>
      <c r="D1198" s="6" t="s">
        <v>29</v>
      </c>
      <c r="E1198" s="13" t="s">
        <v>7658</v>
      </c>
      <c r="F1198" s="11" t="s">
        <v>7659</v>
      </c>
      <c r="G1198" s="11" t="n">
        <v>34.86</v>
      </c>
      <c r="H1198" s="11" t="n">
        <v>21.98</v>
      </c>
      <c r="I1198" s="15" t="n">
        <v>4.89</v>
      </c>
      <c r="J1198" s="11" t="n">
        <v>47</v>
      </c>
      <c r="K1198" s="13" t="s">
        <v>5367</v>
      </c>
      <c r="L1198" s="13" t="n">
        <v>1</v>
      </c>
      <c r="M1198" s="11"/>
      <c r="N1198" s="11"/>
      <c r="O1198" s="11" t="n">
        <v>3</v>
      </c>
      <c r="P1198" s="11" t="n">
        <v>3590</v>
      </c>
      <c r="Q1198" s="11"/>
      <c r="R1198" s="11"/>
      <c r="S1198" s="11"/>
      <c r="T1198" s="11"/>
      <c r="U1198" s="11"/>
      <c r="V1198" s="11"/>
      <c r="W1198" s="11"/>
      <c r="X1198" s="11"/>
      <c r="Y1198" s="11"/>
      <c r="Z1198" s="11"/>
      <c r="AA1198" s="11"/>
      <c r="AB1198" s="6"/>
      <c r="AC1198" s="13" t="s">
        <v>291</v>
      </c>
      <c r="AD1198" s="13" t="s">
        <v>26</v>
      </c>
      <c r="AE1198" s="11"/>
      <c r="AF1198" s="11"/>
      <c r="AG1198" s="11"/>
      <c r="AH1198" s="11"/>
      <c r="AI1198" s="10" t="n">
        <f aca="false">+H1198-I1198</f>
        <v>17.09</v>
      </c>
      <c r="AJ1198" s="139" t="n">
        <f aca="false">+I1198/H1198</f>
        <v>0.222474977252047</v>
      </c>
      <c r="AK1198" s="140" t="n">
        <f aca="false">IF(AB1198&gt;=1,H1198-I1198,"on going")</f>
        <v>0</v>
      </c>
      <c r="AM1198" s="150"/>
      <c r="AN1198" s="150"/>
      <c r="AO1198" s="142"/>
      <c r="AP1198" s="141"/>
      <c r="AQ1198" s="141"/>
      <c r="AR1198" s="141"/>
      <c r="AS1198" s="141"/>
      <c r="AT1198" s="141"/>
      <c r="AU1198" s="141"/>
      <c r="AV1198" s="141"/>
      <c r="AW1198" s="141"/>
      <c r="AX1198" s="142"/>
      <c r="AY1198" s="14"/>
      <c r="AZ1198" s="14"/>
      <c r="BA1198" s="14"/>
      <c r="BB1198" s="6" t="s">
        <v>253</v>
      </c>
      <c r="BC1198" s="20"/>
      <c r="BD1198" s="14"/>
    </row>
    <row collapsed="false" customFormat="false" customHeight="false" hidden="false" ht="15" outlineLevel="0" r="1199">
      <c r="B1199" s="13" t="s">
        <v>140</v>
      </c>
      <c r="C1199" s="6" t="e">
        <f aca="false">IF(B1199&lt;&gt;B1198,VLOOKUP(B1199,#REF!!$A$1:$B$21,2)*1000+1,C1198+1)</f>
        <v>#REF!</v>
      </c>
      <c r="D1199" s="6" t="s">
        <v>29</v>
      </c>
      <c r="E1199" s="13" t="s">
        <v>7660</v>
      </c>
      <c r="F1199" s="11" t="s">
        <v>7661</v>
      </c>
      <c r="G1199" s="11" t="n">
        <v>121.48</v>
      </c>
      <c r="H1199" s="11" t="n">
        <v>76.59</v>
      </c>
      <c r="I1199" s="15" t="n">
        <v>14.5</v>
      </c>
      <c r="J1199" s="11" t="s">
        <v>7662</v>
      </c>
      <c r="K1199" s="13" t="s">
        <v>5367</v>
      </c>
      <c r="L1199" s="13" t="n">
        <v>1</v>
      </c>
      <c r="M1199" s="11"/>
      <c r="N1199" s="11"/>
      <c r="O1199" s="11" t="n">
        <v>4</v>
      </c>
      <c r="P1199" s="11" t="n">
        <v>12509</v>
      </c>
      <c r="Q1199" s="11"/>
      <c r="R1199" s="11"/>
      <c r="S1199" s="11"/>
      <c r="T1199" s="11"/>
      <c r="U1199" s="11"/>
      <c r="V1199" s="11"/>
      <c r="W1199" s="11"/>
      <c r="X1199" s="11"/>
      <c r="Y1199" s="11"/>
      <c r="Z1199" s="11"/>
      <c r="AA1199" s="11"/>
      <c r="AB1199" s="6" t="n">
        <v>1</v>
      </c>
      <c r="AC1199" s="13" t="s">
        <v>291</v>
      </c>
      <c r="AD1199" s="13" t="s">
        <v>26</v>
      </c>
      <c r="AE1199" s="11"/>
      <c r="AF1199" s="11"/>
      <c r="AG1199" s="11"/>
      <c r="AH1199" s="11"/>
      <c r="AI1199" s="10" t="n">
        <f aca="false">+H1199-I1199</f>
        <v>62.09</v>
      </c>
      <c r="AJ1199" s="139" t="n">
        <f aca="false">+I1199/H1199</f>
        <v>0.189319754537146</v>
      </c>
      <c r="AK1199" s="140" t="n">
        <f aca="false">IF(AB1199&gt;=1,H1199-I1199,"on going")</f>
        <v>62.09</v>
      </c>
      <c r="AM1199" s="150"/>
      <c r="AN1199" s="150"/>
      <c r="AO1199" s="142"/>
      <c r="AP1199" s="141"/>
      <c r="AQ1199" s="141"/>
      <c r="AR1199" s="141"/>
      <c r="AS1199" s="141"/>
      <c r="AT1199" s="141"/>
      <c r="AU1199" s="142"/>
      <c r="AV1199" s="141"/>
      <c r="AW1199" s="141"/>
      <c r="AX1199" s="142"/>
      <c r="AY1199" s="14"/>
      <c r="AZ1199" s="14"/>
      <c r="BA1199" s="14"/>
      <c r="BB1199" s="6" t="s">
        <v>253</v>
      </c>
      <c r="BC1199" s="20"/>
      <c r="BD1199" s="14"/>
    </row>
    <row collapsed="false" customFormat="false" customHeight="false" hidden="false" ht="15" outlineLevel="0" r="1200">
      <c r="B1200" s="13" t="s">
        <v>48</v>
      </c>
      <c r="C1200" s="6" t="e">
        <f aca="false">IF(B1200&lt;&gt;B1199,VLOOKUP(B1200,#REF!!$A$1:$B$21,2)*1000+1,C1199+1)</f>
        <v>#REF!</v>
      </c>
      <c r="D1200" s="6" t="s">
        <v>29</v>
      </c>
      <c r="E1200" s="13" t="s">
        <v>7663</v>
      </c>
      <c r="F1200" s="11" t="s">
        <v>7664</v>
      </c>
      <c r="G1200" s="11" t="n">
        <v>80.94</v>
      </c>
      <c r="H1200" s="11" t="n">
        <v>51.04</v>
      </c>
      <c r="I1200" s="15" t="n">
        <v>35.24</v>
      </c>
      <c r="J1200" s="11" t="n">
        <v>726</v>
      </c>
      <c r="K1200" s="13" t="s">
        <v>5367</v>
      </c>
      <c r="L1200" s="13" t="n">
        <v>1</v>
      </c>
      <c r="M1200" s="11"/>
      <c r="N1200" s="11"/>
      <c r="O1200" s="11" t="n">
        <v>33</v>
      </c>
      <c r="P1200" s="11" t="n">
        <v>8335</v>
      </c>
      <c r="Q1200" s="11"/>
      <c r="R1200" s="11"/>
      <c r="S1200" s="11"/>
      <c r="T1200" s="11"/>
      <c r="U1200" s="11"/>
      <c r="V1200" s="11"/>
      <c r="W1200" s="11"/>
      <c r="X1200" s="11"/>
      <c r="Y1200" s="11"/>
      <c r="Z1200" s="11"/>
      <c r="AA1200" s="11"/>
      <c r="AB1200" s="6"/>
      <c r="AC1200" s="13" t="s">
        <v>291</v>
      </c>
      <c r="AD1200" s="13" t="s">
        <v>26</v>
      </c>
      <c r="AE1200" s="11"/>
      <c r="AF1200" s="11"/>
      <c r="AG1200" s="11"/>
      <c r="AH1200" s="11"/>
      <c r="AI1200" s="10" t="n">
        <f aca="false">+H1200-I1200</f>
        <v>15.8</v>
      </c>
      <c r="AJ1200" s="139" t="n">
        <f aca="false">+I1200/H1200</f>
        <v>0.690438871473354</v>
      </c>
      <c r="AK1200" s="140" t="n">
        <f aca="false">IF(AB1200&gt;=1,H1200-I1200,"on going")</f>
        <v>0</v>
      </c>
      <c r="AM1200" s="150"/>
      <c r="AN1200" s="150"/>
      <c r="AO1200" s="142"/>
      <c r="AP1200" s="150"/>
      <c r="AQ1200" s="150"/>
      <c r="AR1200" s="150"/>
      <c r="AS1200" s="141"/>
      <c r="AT1200" s="141"/>
      <c r="AU1200" s="142"/>
      <c r="AV1200" s="141"/>
      <c r="AW1200" s="141"/>
      <c r="AX1200" s="142"/>
      <c r="AY1200" s="14"/>
      <c r="AZ1200" s="14"/>
      <c r="BA1200" s="14"/>
      <c r="BB1200" s="6" t="s">
        <v>253</v>
      </c>
      <c r="BC1200" s="20"/>
      <c r="BD1200" s="14"/>
    </row>
    <row collapsed="false" customFormat="false" customHeight="false" hidden="false" ht="15" outlineLevel="0" r="1201">
      <c r="B1201" s="13" t="s">
        <v>48</v>
      </c>
      <c r="C1201" s="6" t="e">
        <f aca="false">IF(B1201&lt;&gt;B1200,VLOOKUP(B1201,#REF!!$A$1:$B$21,2)*1000+1,C1200+1)</f>
        <v>#REF!</v>
      </c>
      <c r="D1201" s="6" t="s">
        <v>29</v>
      </c>
      <c r="E1201" s="13" t="s">
        <v>388</v>
      </c>
      <c r="F1201" s="11" t="s">
        <v>389</v>
      </c>
      <c r="G1201" s="11" t="n">
        <v>99.32</v>
      </c>
      <c r="H1201" s="11" t="n">
        <v>62.62</v>
      </c>
      <c r="I1201" s="15" t="n">
        <v>19.66</v>
      </c>
      <c r="J1201" s="11" t="n">
        <v>421</v>
      </c>
      <c r="K1201" s="13" t="s">
        <v>5367</v>
      </c>
      <c r="L1201" s="13" t="n">
        <v>1</v>
      </c>
      <c r="M1201" s="11"/>
      <c r="N1201" s="11"/>
      <c r="O1201" s="11" t="n">
        <v>21</v>
      </c>
      <c r="P1201" s="11" t="n">
        <v>10227</v>
      </c>
      <c r="Q1201" s="11"/>
      <c r="R1201" s="11"/>
      <c r="S1201" s="11"/>
      <c r="T1201" s="11"/>
      <c r="U1201" s="11"/>
      <c r="V1201" s="11"/>
      <c r="W1201" s="11"/>
      <c r="X1201" s="11"/>
      <c r="Y1201" s="11"/>
      <c r="Z1201" s="11"/>
      <c r="AA1201" s="11"/>
      <c r="AB1201" s="6"/>
      <c r="AC1201" s="13" t="s">
        <v>291</v>
      </c>
      <c r="AD1201" s="13" t="s">
        <v>26</v>
      </c>
      <c r="AE1201" s="11"/>
      <c r="AF1201" s="11"/>
      <c r="AG1201" s="11"/>
      <c r="AH1201" s="11"/>
      <c r="AI1201" s="10" t="n">
        <f aca="false">+H1201-I1201</f>
        <v>42.96</v>
      </c>
      <c r="AJ1201" s="139" t="n">
        <f aca="false">+I1201/H1201</f>
        <v>0.31395720217183</v>
      </c>
      <c r="AK1201" s="140" t="n">
        <f aca="false">IF(AB1201&gt;=1,H1201-I1201,"on going")</f>
        <v>0</v>
      </c>
      <c r="AM1201" s="150"/>
      <c r="AN1201" s="150"/>
      <c r="AO1201" s="142"/>
      <c r="AP1201" s="150"/>
      <c r="AQ1201" s="150"/>
      <c r="AR1201" s="150"/>
      <c r="AS1201" s="141"/>
      <c r="AT1201" s="141"/>
      <c r="AU1201" s="142"/>
      <c r="AV1201" s="141"/>
      <c r="AW1201" s="141"/>
      <c r="AX1201" s="142"/>
      <c r="AY1201" s="14"/>
      <c r="AZ1201" s="14"/>
      <c r="BA1201" s="14"/>
      <c r="BB1201" s="6" t="s">
        <v>253</v>
      </c>
      <c r="BC1201" s="20"/>
      <c r="BD1201" s="14"/>
    </row>
    <row collapsed="false" customFormat="false" customHeight="false" hidden="false" ht="15" outlineLevel="0" r="1202">
      <c r="B1202" s="13" t="s">
        <v>48</v>
      </c>
      <c r="C1202" s="6" t="e">
        <f aca="false">IF(B1202&lt;&gt;B1201,VLOOKUP(B1202,#REF!!$A$1:$B$21,2)*1000+1,C1201+1)</f>
        <v>#REF!</v>
      </c>
      <c r="D1202" s="6" t="s">
        <v>29</v>
      </c>
      <c r="E1202" s="13" t="s">
        <v>7665</v>
      </c>
      <c r="F1202" s="11" t="s">
        <v>7666</v>
      </c>
      <c r="G1202" s="11" t="n">
        <v>53.32</v>
      </c>
      <c r="H1202" s="11" t="n">
        <v>33.62</v>
      </c>
      <c r="I1202" s="15" t="n">
        <v>21.27</v>
      </c>
      <c r="J1202" s="11" t="n">
        <v>138</v>
      </c>
      <c r="K1202" s="13" t="s">
        <v>5367</v>
      </c>
      <c r="L1202" s="13" t="n">
        <v>1</v>
      </c>
      <c r="M1202" s="11"/>
      <c r="N1202" s="11"/>
      <c r="O1202" s="11" t="n">
        <v>8</v>
      </c>
      <c r="P1202" s="11" t="n">
        <v>5491</v>
      </c>
      <c r="Q1202" s="11"/>
      <c r="R1202" s="11"/>
      <c r="S1202" s="11"/>
      <c r="T1202" s="11"/>
      <c r="U1202" s="11"/>
      <c r="V1202" s="11"/>
      <c r="W1202" s="11"/>
      <c r="X1202" s="11"/>
      <c r="Y1202" s="11"/>
      <c r="Z1202" s="11"/>
      <c r="AA1202" s="11"/>
      <c r="AB1202" s="6" t="n">
        <v>1</v>
      </c>
      <c r="AC1202" s="13" t="s">
        <v>291</v>
      </c>
      <c r="AD1202" s="13" t="s">
        <v>26</v>
      </c>
      <c r="AE1202" s="11"/>
      <c r="AF1202" s="11"/>
      <c r="AG1202" s="11"/>
      <c r="AH1202" s="11"/>
      <c r="AI1202" s="10" t="n">
        <f aca="false">+H1202-I1202</f>
        <v>12.35</v>
      </c>
      <c r="AJ1202" s="139" t="n">
        <f aca="false">+I1202/H1202</f>
        <v>0.632659131469363</v>
      </c>
      <c r="AK1202" s="140" t="n">
        <f aca="false">IF(AB1202&gt;=1,H1202-I1202,"on going")</f>
        <v>12.35</v>
      </c>
      <c r="AM1202" s="150"/>
      <c r="AN1202" s="150"/>
      <c r="AO1202" s="142"/>
      <c r="AP1202" s="150"/>
      <c r="AQ1202" s="150"/>
      <c r="AR1202" s="150"/>
      <c r="AS1202" s="141"/>
      <c r="AT1202" s="141"/>
      <c r="AU1202" s="142"/>
      <c r="AV1202" s="141"/>
      <c r="AW1202" s="141"/>
      <c r="AX1202" s="142"/>
      <c r="AY1202" s="14"/>
      <c r="AZ1202" s="14"/>
      <c r="BA1202" s="14"/>
      <c r="BB1202" s="6" t="s">
        <v>253</v>
      </c>
      <c r="BC1202" s="20"/>
      <c r="BD1202" s="14"/>
    </row>
    <row collapsed="false" customFormat="false" customHeight="false" hidden="false" ht="15" outlineLevel="0" r="1203">
      <c r="B1203" s="13" t="s">
        <v>48</v>
      </c>
      <c r="C1203" s="6" t="e">
        <f aca="false">IF(B1203&lt;&gt;B1202,VLOOKUP(B1203,#REF!!$A$1:$B$21,2)*1000+1,C1202+1)</f>
        <v>#REF!</v>
      </c>
      <c r="D1203" s="6" t="s">
        <v>29</v>
      </c>
      <c r="E1203" s="13" t="s">
        <v>7667</v>
      </c>
      <c r="F1203" s="11" t="s">
        <v>7668</v>
      </c>
      <c r="G1203" s="11" t="n">
        <v>102.49</v>
      </c>
      <c r="H1203" s="11" t="n">
        <v>64.63</v>
      </c>
      <c r="I1203" s="15" t="n">
        <v>37.32</v>
      </c>
      <c r="J1203" s="11" t="n">
        <v>288</v>
      </c>
      <c r="K1203" s="13" t="s">
        <v>5367</v>
      </c>
      <c r="L1203" s="13" t="n">
        <v>1</v>
      </c>
      <c r="M1203" s="11"/>
      <c r="N1203" s="11"/>
      <c r="O1203" s="11" t="n">
        <v>16</v>
      </c>
      <c r="P1203" s="11" t="n">
        <v>10554</v>
      </c>
      <c r="Q1203" s="11"/>
      <c r="R1203" s="11"/>
      <c r="S1203" s="11"/>
      <c r="T1203" s="11"/>
      <c r="U1203" s="11"/>
      <c r="V1203" s="11"/>
      <c r="W1203" s="11"/>
      <c r="X1203" s="11"/>
      <c r="Y1203" s="11"/>
      <c r="Z1203" s="11"/>
      <c r="AA1203" s="11"/>
      <c r="AB1203" s="6" t="n">
        <v>1</v>
      </c>
      <c r="AC1203" s="13" t="s">
        <v>291</v>
      </c>
      <c r="AD1203" s="13" t="s">
        <v>26</v>
      </c>
      <c r="AE1203" s="11"/>
      <c r="AF1203" s="11"/>
      <c r="AG1203" s="11"/>
      <c r="AH1203" s="11"/>
      <c r="AI1203" s="10" t="n">
        <f aca="false">+H1203-I1203</f>
        <v>27.31</v>
      </c>
      <c r="AJ1203" s="139" t="n">
        <f aca="false">+I1203/H1203</f>
        <v>0.577440816958069</v>
      </c>
      <c r="AK1203" s="140" t="n">
        <f aca="false">IF(AB1203&gt;=1,H1203-I1203,"on going")</f>
        <v>27.31</v>
      </c>
      <c r="AM1203" s="150"/>
      <c r="AN1203" s="150"/>
      <c r="AO1203" s="142"/>
      <c r="AP1203" s="150"/>
      <c r="AQ1203" s="150"/>
      <c r="AR1203" s="150"/>
      <c r="AS1203" s="141"/>
      <c r="AT1203" s="141"/>
      <c r="AU1203" s="142"/>
      <c r="AV1203" s="141"/>
      <c r="AW1203" s="141"/>
      <c r="AX1203" s="142"/>
      <c r="AY1203" s="14"/>
      <c r="AZ1203" s="14"/>
      <c r="BA1203" s="14"/>
      <c r="BB1203" s="6" t="s">
        <v>253</v>
      </c>
      <c r="BC1203" s="20"/>
      <c r="BD1203" s="14"/>
    </row>
    <row collapsed="false" customFormat="false" customHeight="false" hidden="false" ht="15" outlineLevel="0" r="1204">
      <c r="B1204" s="13" t="s">
        <v>48</v>
      </c>
      <c r="C1204" s="6" t="e">
        <f aca="false">IF(B1204&lt;&gt;B1203,VLOOKUP(B1204,#REF!!$A$1:$B$21,2)*1000+1,C1203+1)</f>
        <v>#REF!</v>
      </c>
      <c r="D1204" s="6" t="s">
        <v>29</v>
      </c>
      <c r="E1204" s="13" t="s">
        <v>7669</v>
      </c>
      <c r="F1204" s="11" t="s">
        <v>7670</v>
      </c>
      <c r="G1204" s="11" t="n">
        <v>58.9</v>
      </c>
      <c r="H1204" s="11" t="n">
        <v>37.14</v>
      </c>
      <c r="I1204" s="15" t="n">
        <v>19.26</v>
      </c>
      <c r="J1204" s="11" t="n">
        <v>222</v>
      </c>
      <c r="K1204" s="13" t="s">
        <v>5367</v>
      </c>
      <c r="L1204" s="13" t="n">
        <v>1</v>
      </c>
      <c r="M1204" s="11"/>
      <c r="N1204" s="11"/>
      <c r="O1204" s="11" t="n">
        <v>11</v>
      </c>
      <c r="P1204" s="11" t="n">
        <v>6065</v>
      </c>
      <c r="Q1204" s="11"/>
      <c r="R1204" s="11"/>
      <c r="S1204" s="11"/>
      <c r="T1204" s="11"/>
      <c r="U1204" s="11"/>
      <c r="V1204" s="11"/>
      <c r="W1204" s="11"/>
      <c r="X1204" s="11"/>
      <c r="Y1204" s="11"/>
      <c r="Z1204" s="11"/>
      <c r="AA1204" s="11"/>
      <c r="AB1204" s="6"/>
      <c r="AC1204" s="13" t="s">
        <v>291</v>
      </c>
      <c r="AD1204" s="13" t="s">
        <v>26</v>
      </c>
      <c r="AE1204" s="11"/>
      <c r="AF1204" s="11"/>
      <c r="AG1204" s="11"/>
      <c r="AH1204" s="11"/>
      <c r="AI1204" s="10" t="n">
        <f aca="false">+H1204-I1204</f>
        <v>17.88</v>
      </c>
      <c r="AJ1204" s="139" t="n">
        <f aca="false">+I1204/H1204</f>
        <v>0.518578352180937</v>
      </c>
      <c r="AK1204" s="140" t="n">
        <f aca="false">IF(AB1204&gt;=1,H1204-I1204,"on going")</f>
        <v>0</v>
      </c>
      <c r="AM1204" s="150"/>
      <c r="AN1204" s="150"/>
      <c r="AO1204" s="142"/>
      <c r="AP1204" s="150"/>
      <c r="AQ1204" s="150"/>
      <c r="AR1204" s="150"/>
      <c r="AS1204" s="141"/>
      <c r="AT1204" s="141"/>
      <c r="AU1204" s="142"/>
      <c r="AV1204" s="141"/>
      <c r="AW1204" s="141"/>
      <c r="AX1204" s="141"/>
      <c r="AY1204" s="14"/>
      <c r="AZ1204" s="14"/>
      <c r="BA1204" s="14"/>
      <c r="BB1204" s="6" t="s">
        <v>253</v>
      </c>
      <c r="BC1204" s="20"/>
      <c r="BD1204" s="14"/>
    </row>
    <row collapsed="false" customFormat="false" customHeight="false" hidden="false" ht="15" outlineLevel="0" r="1205">
      <c r="B1205" s="13" t="s">
        <v>48</v>
      </c>
      <c r="C1205" s="6" t="e">
        <f aca="false">IF(B1205&lt;&gt;B1204,VLOOKUP(B1205,#REF!!$A$1:$B$21,2)*1000+1,C1204+1)</f>
        <v>#REF!</v>
      </c>
      <c r="D1205" s="6" t="s">
        <v>29</v>
      </c>
      <c r="E1205" s="13" t="s">
        <v>7671</v>
      </c>
      <c r="F1205" s="11" t="s">
        <v>7672</v>
      </c>
      <c r="G1205" s="11" t="n">
        <v>105.38</v>
      </c>
      <c r="H1205" s="11" t="n">
        <v>66.45</v>
      </c>
      <c r="I1205" s="15" t="n">
        <v>66.45</v>
      </c>
      <c r="J1205" s="11" t="n">
        <v>283</v>
      </c>
      <c r="K1205" s="13" t="s">
        <v>5367</v>
      </c>
      <c r="L1205" s="13" t="n">
        <v>1</v>
      </c>
      <c r="M1205" s="11"/>
      <c r="N1205" s="11"/>
      <c r="O1205" s="11" t="n">
        <v>16</v>
      </c>
      <c r="P1205" s="11" t="n">
        <v>10852</v>
      </c>
      <c r="Q1205" s="11"/>
      <c r="R1205" s="11"/>
      <c r="S1205" s="11"/>
      <c r="T1205" s="11"/>
      <c r="U1205" s="11"/>
      <c r="V1205" s="11"/>
      <c r="W1205" s="11"/>
      <c r="X1205" s="11"/>
      <c r="Y1205" s="11"/>
      <c r="Z1205" s="11"/>
      <c r="AA1205" s="11"/>
      <c r="AB1205" s="6" t="n">
        <v>1</v>
      </c>
      <c r="AC1205" s="13" t="s">
        <v>291</v>
      </c>
      <c r="AD1205" s="13" t="s">
        <v>26</v>
      </c>
      <c r="AE1205" s="11"/>
      <c r="AF1205" s="11"/>
      <c r="AG1205" s="11"/>
      <c r="AH1205" s="11"/>
      <c r="AI1205" s="10" t="n">
        <f aca="false">+H1205-I1205</f>
        <v>0</v>
      </c>
      <c r="AJ1205" s="139" t="n">
        <f aca="false">+I1205/H1205</f>
        <v>1</v>
      </c>
      <c r="AK1205" s="140" t="n">
        <f aca="false">IF(AB1205&gt;=1,H1205-I1205,"on going")</f>
        <v>0</v>
      </c>
      <c r="AM1205" s="150"/>
      <c r="AN1205" s="150"/>
      <c r="AO1205" s="142"/>
      <c r="AP1205" s="150"/>
      <c r="AQ1205" s="150"/>
      <c r="AR1205" s="150"/>
      <c r="AS1205" s="141"/>
      <c r="AT1205" s="141"/>
      <c r="AU1205" s="142"/>
      <c r="AV1205" s="141"/>
      <c r="AW1205" s="141"/>
      <c r="AX1205" s="141"/>
      <c r="AY1205" s="14"/>
      <c r="AZ1205" s="14"/>
      <c r="BA1205" s="14"/>
      <c r="BB1205" s="6" t="s">
        <v>253</v>
      </c>
      <c r="BC1205" s="20"/>
      <c r="BD1205" s="14"/>
    </row>
    <row collapsed="false" customFormat="false" customHeight="false" hidden="false" ht="15" outlineLevel="0" r="1206">
      <c r="B1206" s="13" t="s">
        <v>48</v>
      </c>
      <c r="C1206" s="6" t="e">
        <f aca="false">IF(B1206&lt;&gt;B1205,VLOOKUP(B1206,#REF!!$A$1:$B$21,2)*1000+1,C1205+1)</f>
        <v>#REF!</v>
      </c>
      <c r="D1206" s="6" t="s">
        <v>29</v>
      </c>
      <c r="E1206" s="13" t="s">
        <v>7673</v>
      </c>
      <c r="F1206" s="11" t="s">
        <v>7674</v>
      </c>
      <c r="G1206" s="11" t="n">
        <v>499.7</v>
      </c>
      <c r="H1206" s="11" t="n">
        <v>315.08</v>
      </c>
      <c r="I1206" s="15" t="n">
        <v>164.92</v>
      </c>
      <c r="J1206" s="11" t="n">
        <v>1970</v>
      </c>
      <c r="K1206" s="13" t="s">
        <v>5367</v>
      </c>
      <c r="L1206" s="13" t="n">
        <v>1</v>
      </c>
      <c r="M1206" s="11"/>
      <c r="N1206" s="11"/>
      <c r="O1206" s="11" t="n">
        <v>101</v>
      </c>
      <c r="P1206" s="11" t="n">
        <v>51457</v>
      </c>
      <c r="Q1206" s="11"/>
      <c r="R1206" s="11"/>
      <c r="S1206" s="11"/>
      <c r="T1206" s="11"/>
      <c r="U1206" s="11"/>
      <c r="V1206" s="11"/>
      <c r="W1206" s="11"/>
      <c r="X1206" s="11"/>
      <c r="Y1206" s="11"/>
      <c r="Z1206" s="11"/>
      <c r="AA1206" s="11"/>
      <c r="AB1206" s="6"/>
      <c r="AC1206" s="13" t="s">
        <v>291</v>
      </c>
      <c r="AD1206" s="13" t="s">
        <v>26</v>
      </c>
      <c r="AE1206" s="11"/>
      <c r="AF1206" s="11"/>
      <c r="AG1206" s="11"/>
      <c r="AH1206" s="11"/>
      <c r="AI1206" s="10" t="n">
        <f aca="false">+H1206-I1206</f>
        <v>150.16</v>
      </c>
      <c r="AJ1206" s="139" t="n">
        <f aca="false">+I1206/H1206</f>
        <v>0.523422622825949</v>
      </c>
      <c r="AK1206" s="140" t="n">
        <f aca="false">IF(AB1206&gt;=1,H1206-I1206,"on going")</f>
        <v>0</v>
      </c>
      <c r="AM1206" s="150"/>
      <c r="AN1206" s="150"/>
      <c r="AO1206" s="142"/>
      <c r="AP1206" s="141"/>
      <c r="AQ1206" s="141"/>
      <c r="AR1206" s="141"/>
      <c r="AS1206" s="141"/>
      <c r="AT1206" s="141"/>
      <c r="AU1206" s="142"/>
      <c r="AV1206" s="141"/>
      <c r="AW1206" s="141"/>
      <c r="AX1206" s="141"/>
      <c r="AY1206" s="14"/>
      <c r="AZ1206" s="14"/>
      <c r="BA1206" s="14"/>
      <c r="BB1206" s="6" t="s">
        <v>253</v>
      </c>
      <c r="BC1206" s="20"/>
      <c r="BD1206" s="14"/>
    </row>
    <row collapsed="false" customFormat="false" customHeight="false" hidden="false" ht="15" outlineLevel="0" r="1207">
      <c r="B1207" s="13" t="s">
        <v>48</v>
      </c>
      <c r="C1207" s="6" t="e">
        <f aca="false">IF(B1207&lt;&gt;B1206,VLOOKUP(B1207,#REF!!$A$1:$B$21,2)*1000+1,C1206+1)</f>
        <v>#REF!</v>
      </c>
      <c r="D1207" s="6" t="s">
        <v>29</v>
      </c>
      <c r="E1207" s="13" t="s">
        <v>7675</v>
      </c>
      <c r="F1207" s="11" t="s">
        <v>7676</v>
      </c>
      <c r="G1207" s="11" t="n">
        <v>113.02</v>
      </c>
      <c r="H1207" s="11" t="n">
        <v>71.27</v>
      </c>
      <c r="I1207" s="15" t="n">
        <v>46.37</v>
      </c>
      <c r="J1207" s="11" t="n">
        <v>411</v>
      </c>
      <c r="K1207" s="13" t="s">
        <v>5367</v>
      </c>
      <c r="L1207" s="13" t="n">
        <v>1</v>
      </c>
      <c r="M1207" s="11"/>
      <c r="N1207" s="11"/>
      <c r="O1207" s="11" t="n">
        <v>21</v>
      </c>
      <c r="P1207" s="11" t="n">
        <v>11639</v>
      </c>
      <c r="Q1207" s="11"/>
      <c r="R1207" s="11"/>
      <c r="S1207" s="11"/>
      <c r="T1207" s="11"/>
      <c r="U1207" s="11"/>
      <c r="V1207" s="11"/>
      <c r="W1207" s="11"/>
      <c r="X1207" s="11"/>
      <c r="Y1207" s="11"/>
      <c r="Z1207" s="11"/>
      <c r="AA1207" s="11"/>
      <c r="AB1207" s="6"/>
      <c r="AC1207" s="13" t="s">
        <v>291</v>
      </c>
      <c r="AD1207" s="13" t="s">
        <v>26</v>
      </c>
      <c r="AE1207" s="11"/>
      <c r="AF1207" s="11"/>
      <c r="AG1207" s="11"/>
      <c r="AH1207" s="11"/>
      <c r="AI1207" s="10" t="n">
        <f aca="false">+H1207-I1207</f>
        <v>24.9</v>
      </c>
      <c r="AJ1207" s="139" t="n">
        <f aca="false">+I1207/H1207</f>
        <v>0.650624386137225</v>
      </c>
      <c r="AK1207" s="140" t="n">
        <f aca="false">IF(AB1207&gt;=1,H1207-I1207,"on going")</f>
        <v>0</v>
      </c>
      <c r="AM1207" s="150"/>
      <c r="AN1207" s="150"/>
      <c r="AO1207" s="142"/>
      <c r="AP1207" s="141"/>
      <c r="AQ1207" s="141"/>
      <c r="AR1207" s="141"/>
      <c r="AS1207" s="141"/>
      <c r="AT1207" s="141"/>
      <c r="AU1207" s="142"/>
      <c r="AV1207" s="141"/>
      <c r="AW1207" s="141"/>
      <c r="AX1207" s="141"/>
      <c r="AY1207" s="14"/>
      <c r="AZ1207" s="14"/>
      <c r="BA1207" s="14"/>
      <c r="BB1207" s="6" t="s">
        <v>253</v>
      </c>
      <c r="BC1207" s="20"/>
      <c r="BD1207" s="14"/>
    </row>
    <row collapsed="false" customFormat="false" customHeight="false" hidden="false" ht="15" outlineLevel="0" r="1208">
      <c r="B1208" s="13" t="s">
        <v>48</v>
      </c>
      <c r="C1208" s="6" t="e">
        <f aca="false">IF(B1208&lt;&gt;B1207,VLOOKUP(B1208,#REF!!$A$1:$B$21,2)*1000+1,C1207+1)</f>
        <v>#REF!</v>
      </c>
      <c r="D1208" s="6" t="s">
        <v>29</v>
      </c>
      <c r="E1208" s="13" t="s">
        <v>7677</v>
      </c>
      <c r="F1208" s="11" t="s">
        <v>7678</v>
      </c>
      <c r="G1208" s="11" t="n">
        <v>102.49</v>
      </c>
      <c r="H1208" s="11" t="n">
        <v>64.63</v>
      </c>
      <c r="I1208" s="15" t="n">
        <v>43.85</v>
      </c>
      <c r="J1208" s="11" t="n">
        <v>247</v>
      </c>
      <c r="K1208" s="13" t="s">
        <v>5367</v>
      </c>
      <c r="L1208" s="13" t="n">
        <v>1</v>
      </c>
      <c r="M1208" s="11"/>
      <c r="N1208" s="11"/>
      <c r="O1208" s="11" t="n">
        <v>14</v>
      </c>
      <c r="P1208" s="11" t="n">
        <v>10554</v>
      </c>
      <c r="Q1208" s="11"/>
      <c r="R1208" s="11"/>
      <c r="S1208" s="11"/>
      <c r="T1208" s="11"/>
      <c r="U1208" s="11"/>
      <c r="V1208" s="11"/>
      <c r="W1208" s="11"/>
      <c r="X1208" s="11"/>
      <c r="Y1208" s="11"/>
      <c r="Z1208" s="11"/>
      <c r="AA1208" s="11"/>
      <c r="AB1208" s="6"/>
      <c r="AC1208" s="13" t="s">
        <v>291</v>
      </c>
      <c r="AD1208" s="13" t="s">
        <v>26</v>
      </c>
      <c r="AE1208" s="11"/>
      <c r="AF1208" s="11"/>
      <c r="AG1208" s="11"/>
      <c r="AH1208" s="11"/>
      <c r="AI1208" s="10" t="n">
        <f aca="false">+H1208-I1208</f>
        <v>20.78</v>
      </c>
      <c r="AJ1208" s="139" t="n">
        <f aca="false">+I1208/H1208</f>
        <v>0.67847748723503</v>
      </c>
      <c r="AK1208" s="140" t="n">
        <f aca="false">IF(AB1208&gt;=1,H1208-I1208,"on going")</f>
        <v>0</v>
      </c>
      <c r="AM1208" s="150"/>
      <c r="AN1208" s="150"/>
      <c r="AO1208" s="150"/>
      <c r="AP1208" s="141"/>
      <c r="AQ1208" s="141"/>
      <c r="AR1208" s="141"/>
      <c r="AS1208" s="141"/>
      <c r="AT1208" s="141"/>
      <c r="AU1208" s="142"/>
      <c r="AV1208" s="141"/>
      <c r="AW1208" s="141"/>
      <c r="AX1208" s="142"/>
      <c r="AY1208" s="14"/>
      <c r="AZ1208" s="14"/>
      <c r="BA1208" s="14"/>
      <c r="BB1208" s="6" t="s">
        <v>253</v>
      </c>
      <c r="BC1208" s="20"/>
      <c r="BD1208" s="14"/>
    </row>
    <row collapsed="false" customFormat="false" customHeight="false" hidden="false" ht="15" outlineLevel="0" r="1209">
      <c r="B1209" s="13" t="s">
        <v>48</v>
      </c>
      <c r="C1209" s="6" t="e">
        <f aca="false">IF(B1209&lt;&gt;B1208,VLOOKUP(B1209,#REF!!$A$1:$B$21,2)*1000+1,C1208+1)</f>
        <v>#REF!</v>
      </c>
      <c r="D1209" s="6" t="s">
        <v>29</v>
      </c>
      <c r="E1209" s="13" t="s">
        <v>7679</v>
      </c>
      <c r="F1209" s="11" t="s">
        <v>7680</v>
      </c>
      <c r="G1209" s="11" t="n">
        <v>105.99</v>
      </c>
      <c r="H1209" s="11" t="n">
        <v>66.83</v>
      </c>
      <c r="I1209" s="15" t="n">
        <v>66.83</v>
      </c>
      <c r="J1209" s="11" t="n">
        <v>355</v>
      </c>
      <c r="K1209" s="13" t="s">
        <v>5367</v>
      </c>
      <c r="L1209" s="13" t="n">
        <v>1</v>
      </c>
      <c r="M1209" s="11"/>
      <c r="N1209" s="11"/>
      <c r="O1209" s="11" t="n">
        <v>19</v>
      </c>
      <c r="P1209" s="11" t="n">
        <v>10915</v>
      </c>
      <c r="Q1209" s="11"/>
      <c r="R1209" s="11"/>
      <c r="S1209" s="11"/>
      <c r="T1209" s="11"/>
      <c r="U1209" s="11"/>
      <c r="V1209" s="11"/>
      <c r="W1209" s="11"/>
      <c r="X1209" s="11"/>
      <c r="Y1209" s="11"/>
      <c r="Z1209" s="11"/>
      <c r="AA1209" s="11"/>
      <c r="AB1209" s="6" t="n">
        <v>1</v>
      </c>
      <c r="AC1209" s="13" t="s">
        <v>291</v>
      </c>
      <c r="AD1209" s="13" t="s">
        <v>26</v>
      </c>
      <c r="AE1209" s="11"/>
      <c r="AF1209" s="11"/>
      <c r="AG1209" s="11"/>
      <c r="AH1209" s="11"/>
      <c r="AI1209" s="10" t="n">
        <f aca="false">+H1209-I1209</f>
        <v>0</v>
      </c>
      <c r="AJ1209" s="139" t="n">
        <f aca="false">+I1209/H1209</f>
        <v>1</v>
      </c>
      <c r="AK1209" s="140" t="n">
        <f aca="false">IF(AB1209&gt;=1,H1209-I1209,"on going")</f>
        <v>0</v>
      </c>
      <c r="AM1209" s="150"/>
      <c r="AN1209" s="150"/>
      <c r="AO1209" s="150"/>
      <c r="AP1209" s="141"/>
      <c r="AQ1209" s="141"/>
      <c r="AR1209" s="141"/>
      <c r="AS1209" s="141"/>
      <c r="AT1209" s="141"/>
      <c r="AU1209" s="142"/>
      <c r="AV1209" s="141"/>
      <c r="AW1209" s="141"/>
      <c r="AX1209" s="142"/>
      <c r="AY1209" s="14"/>
      <c r="AZ1209" s="14"/>
      <c r="BA1209" s="14"/>
      <c r="BB1209" s="6" t="s">
        <v>253</v>
      </c>
      <c r="BC1209" s="20"/>
      <c r="BD1209" s="14"/>
    </row>
    <row collapsed="false" customFormat="false" customHeight="false" hidden="false" ht="15" outlineLevel="0" r="1210">
      <c r="B1210" s="13" t="s">
        <v>48</v>
      </c>
      <c r="C1210" s="6" t="e">
        <f aca="false">IF(B1210&lt;&gt;B1209,VLOOKUP(B1210,#REF!!$A$1:$B$21,2)*1000+1,C1209+1)</f>
        <v>#REF!</v>
      </c>
      <c r="D1210" s="6" t="s">
        <v>29</v>
      </c>
      <c r="E1210" s="13" t="s">
        <v>7681</v>
      </c>
      <c r="F1210" s="11" t="s">
        <v>7682</v>
      </c>
      <c r="G1210" s="11" t="n">
        <v>51.92</v>
      </c>
      <c r="H1210" s="11" t="n">
        <v>32.78</v>
      </c>
      <c r="I1210" s="15" t="n">
        <v>6.56</v>
      </c>
      <c r="J1210" s="11" t="n">
        <v>62</v>
      </c>
      <c r="K1210" s="13" t="s">
        <v>5367</v>
      </c>
      <c r="L1210" s="13" t="n">
        <v>1</v>
      </c>
      <c r="M1210" s="11"/>
      <c r="N1210" s="11"/>
      <c r="O1210" s="11" t="n">
        <v>4</v>
      </c>
      <c r="P1210" s="11" t="n">
        <v>5347</v>
      </c>
      <c r="Q1210" s="11"/>
      <c r="R1210" s="11"/>
      <c r="S1210" s="11"/>
      <c r="T1210" s="11"/>
      <c r="U1210" s="11"/>
      <c r="V1210" s="11"/>
      <c r="W1210" s="11"/>
      <c r="X1210" s="11"/>
      <c r="Y1210" s="11"/>
      <c r="Z1210" s="11"/>
      <c r="AA1210" s="11"/>
      <c r="AB1210" s="6"/>
      <c r="AC1210" s="13" t="s">
        <v>291</v>
      </c>
      <c r="AD1210" s="13" t="s">
        <v>26</v>
      </c>
      <c r="AE1210" s="11"/>
      <c r="AF1210" s="11"/>
      <c r="AG1210" s="11"/>
      <c r="AH1210" s="11"/>
      <c r="AI1210" s="10" t="n">
        <f aca="false">+H1210-I1210</f>
        <v>26.22</v>
      </c>
      <c r="AJ1210" s="139" t="n">
        <f aca="false">+I1210/H1210</f>
        <v>0.200122025625381</v>
      </c>
      <c r="AK1210" s="140" t="n">
        <f aca="false">IF(AB1210&gt;=1,H1210-I1210,"on going")</f>
        <v>0</v>
      </c>
      <c r="AM1210" s="150"/>
      <c r="AN1210" s="150"/>
      <c r="AO1210" s="150"/>
      <c r="AP1210" s="141"/>
      <c r="AQ1210" s="141"/>
      <c r="AR1210" s="141"/>
      <c r="AS1210" s="141"/>
      <c r="AT1210" s="141"/>
      <c r="AU1210" s="142"/>
      <c r="AV1210" s="141"/>
      <c r="AW1210" s="141"/>
      <c r="AX1210" s="142"/>
      <c r="AY1210" s="14"/>
      <c r="AZ1210" s="14"/>
      <c r="BA1210" s="14"/>
      <c r="BB1210" s="6" t="s">
        <v>253</v>
      </c>
      <c r="BC1210" s="20"/>
      <c r="BD1210" s="14"/>
    </row>
    <row collapsed="false" customFormat="false" customHeight="false" hidden="false" ht="15" outlineLevel="0" r="1211">
      <c r="B1211" s="13" t="s">
        <v>48</v>
      </c>
      <c r="C1211" s="6" t="e">
        <f aca="false">IF(B1211&lt;&gt;B1210,VLOOKUP(B1211,#REF!!$A$1:$B$21,2)*1000+1,C1210+1)</f>
        <v>#REF!</v>
      </c>
      <c r="D1211" s="6" t="s">
        <v>29</v>
      </c>
      <c r="E1211" s="13" t="s">
        <v>7683</v>
      </c>
      <c r="F1211" s="11" t="s">
        <v>7684</v>
      </c>
      <c r="G1211" s="11" t="n">
        <v>110.02</v>
      </c>
      <c r="H1211" s="11" t="n">
        <v>69.45</v>
      </c>
      <c r="I1211" s="15" t="n">
        <v>13.89</v>
      </c>
      <c r="J1211" s="11" t="n">
        <v>951</v>
      </c>
      <c r="K1211" s="13" t="s">
        <v>5367</v>
      </c>
      <c r="L1211" s="13" t="n">
        <v>1</v>
      </c>
      <c r="M1211" s="11"/>
      <c r="N1211" s="11"/>
      <c r="O1211" s="11" t="n">
        <v>44</v>
      </c>
      <c r="P1211" s="11" t="n">
        <v>11329</v>
      </c>
      <c r="Q1211" s="11"/>
      <c r="R1211" s="11"/>
      <c r="S1211" s="11"/>
      <c r="T1211" s="11"/>
      <c r="U1211" s="11"/>
      <c r="V1211" s="11"/>
      <c r="W1211" s="11"/>
      <c r="X1211" s="11"/>
      <c r="Y1211" s="11"/>
      <c r="Z1211" s="11"/>
      <c r="AA1211" s="11"/>
      <c r="AB1211" s="6"/>
      <c r="AC1211" s="13" t="s">
        <v>291</v>
      </c>
      <c r="AD1211" s="13" t="s">
        <v>26</v>
      </c>
      <c r="AE1211" s="11"/>
      <c r="AF1211" s="11"/>
      <c r="AG1211" s="11"/>
      <c r="AH1211" s="11"/>
      <c r="AI1211" s="10" t="n">
        <f aca="false">+H1211-I1211</f>
        <v>55.56</v>
      </c>
      <c r="AJ1211" s="139" t="n">
        <f aca="false">+I1211/H1211</f>
        <v>0.2</v>
      </c>
      <c r="AK1211" s="140" t="n">
        <f aca="false">IF(AB1211&gt;=1,H1211-I1211,"on going")</f>
        <v>0</v>
      </c>
      <c r="AM1211" s="150"/>
      <c r="AN1211" s="150"/>
      <c r="AO1211" s="150"/>
      <c r="AP1211" s="141"/>
      <c r="AQ1211" s="141"/>
      <c r="AR1211" s="141"/>
      <c r="AS1211" s="141"/>
      <c r="AT1211" s="141"/>
      <c r="AU1211" s="142"/>
      <c r="AV1211" s="141"/>
      <c r="AW1211" s="141"/>
      <c r="AX1211" s="142"/>
      <c r="AY1211" s="14"/>
      <c r="AZ1211" s="14"/>
      <c r="BA1211" s="14"/>
      <c r="BB1211" s="6" t="s">
        <v>253</v>
      </c>
      <c r="BC1211" s="20"/>
      <c r="BD1211" s="14"/>
    </row>
    <row collapsed="false" customFormat="false" customHeight="false" hidden="false" ht="15" outlineLevel="0" r="1212">
      <c r="B1212" s="13" t="s">
        <v>48</v>
      </c>
      <c r="C1212" s="6" t="e">
        <f aca="false">IF(B1212&lt;&gt;B1211,VLOOKUP(B1212,#REF!!$A$1:$B$21,2)*1000+1,C1211+1)</f>
        <v>#REF!</v>
      </c>
      <c r="D1212" s="6" t="s">
        <v>29</v>
      </c>
      <c r="E1212" s="13" t="s">
        <v>7685</v>
      </c>
      <c r="F1212" s="11" t="s">
        <v>7686</v>
      </c>
      <c r="G1212" s="11" t="n">
        <v>15.05</v>
      </c>
      <c r="H1212" s="11" t="n">
        <v>9.5</v>
      </c>
      <c r="I1212" s="15" t="n">
        <v>1.9</v>
      </c>
      <c r="J1212" s="11" t="n">
        <v>1089</v>
      </c>
      <c r="K1212" s="13" t="s">
        <v>5367</v>
      </c>
      <c r="L1212" s="13" t="n">
        <v>1</v>
      </c>
      <c r="M1212" s="11"/>
      <c r="N1212" s="11"/>
      <c r="O1212" s="11" t="n">
        <v>46</v>
      </c>
      <c r="P1212" s="11" t="n">
        <v>1550</v>
      </c>
      <c r="Q1212" s="11"/>
      <c r="R1212" s="11"/>
      <c r="S1212" s="11"/>
      <c r="T1212" s="11"/>
      <c r="U1212" s="11"/>
      <c r="V1212" s="11"/>
      <c r="W1212" s="11"/>
      <c r="X1212" s="11"/>
      <c r="Y1212" s="11"/>
      <c r="Z1212" s="11"/>
      <c r="AA1212" s="11"/>
      <c r="AB1212" s="6"/>
      <c r="AC1212" s="13" t="s">
        <v>291</v>
      </c>
      <c r="AD1212" s="13" t="s">
        <v>26</v>
      </c>
      <c r="AE1212" s="11"/>
      <c r="AF1212" s="11"/>
      <c r="AG1212" s="11"/>
      <c r="AH1212" s="11"/>
      <c r="AI1212" s="10" t="n">
        <f aca="false">+H1212-I1212</f>
        <v>7.6</v>
      </c>
      <c r="AJ1212" s="139" t="n">
        <f aca="false">+I1212/H1212</f>
        <v>0.2</v>
      </c>
      <c r="AK1212" s="140" t="n">
        <f aca="false">IF(AB1212&gt;=1,H1212-I1212,"on going")</f>
        <v>0</v>
      </c>
      <c r="AM1212" s="150"/>
      <c r="AN1212" s="150"/>
      <c r="AO1212" s="150"/>
      <c r="AP1212" s="141"/>
      <c r="AQ1212" s="141"/>
      <c r="AR1212" s="141"/>
      <c r="AS1212" s="141"/>
      <c r="AT1212" s="141"/>
      <c r="AU1212" s="142"/>
      <c r="AV1212" s="141"/>
      <c r="AW1212" s="141"/>
      <c r="AX1212" s="150"/>
      <c r="AY1212" s="14"/>
      <c r="AZ1212" s="14"/>
      <c r="BA1212" s="14"/>
      <c r="BB1212" s="6" t="s">
        <v>253</v>
      </c>
      <c r="BC1212" s="20"/>
      <c r="BD1212" s="14"/>
    </row>
    <row collapsed="false" customFormat="false" customHeight="false" hidden="false" ht="15" outlineLevel="0" r="1213">
      <c r="B1213" s="13" t="s">
        <v>48</v>
      </c>
      <c r="C1213" s="6" t="e">
        <f aca="false">IF(B1213&lt;&gt;B1212,VLOOKUP(B1213,#REF!!$A$1:$B$21,2)*1000+1,C1212+1)</f>
        <v>#REF!</v>
      </c>
      <c r="D1213" s="6" t="s">
        <v>29</v>
      </c>
      <c r="E1213" s="13" t="s">
        <v>7687</v>
      </c>
      <c r="F1213" s="11" t="s">
        <v>7688</v>
      </c>
      <c r="G1213" s="11" t="n">
        <v>51.48</v>
      </c>
      <c r="H1213" s="11" t="n">
        <v>32.46</v>
      </c>
      <c r="I1213" s="15" t="n">
        <v>22.72</v>
      </c>
      <c r="J1213" s="11" t="n">
        <v>243</v>
      </c>
      <c r="K1213" s="13" t="s">
        <v>5367</v>
      </c>
      <c r="L1213" s="13" t="n">
        <v>1</v>
      </c>
      <c r="M1213" s="11"/>
      <c r="N1213" s="11"/>
      <c r="O1213" s="11" t="n">
        <v>12</v>
      </c>
      <c r="P1213" s="11" t="n">
        <v>5302</v>
      </c>
      <c r="Q1213" s="11"/>
      <c r="R1213" s="11"/>
      <c r="S1213" s="11"/>
      <c r="T1213" s="11"/>
      <c r="U1213" s="11"/>
      <c r="V1213" s="11"/>
      <c r="W1213" s="11"/>
      <c r="X1213" s="11"/>
      <c r="Y1213" s="11"/>
      <c r="Z1213" s="11"/>
      <c r="AA1213" s="11"/>
      <c r="AB1213" s="6"/>
      <c r="AC1213" s="13" t="s">
        <v>291</v>
      </c>
      <c r="AD1213" s="13" t="s">
        <v>26</v>
      </c>
      <c r="AE1213" s="11"/>
      <c r="AF1213" s="11"/>
      <c r="AG1213" s="11"/>
      <c r="AH1213" s="11"/>
      <c r="AI1213" s="10" t="n">
        <f aca="false">+H1213-I1213</f>
        <v>9.74</v>
      </c>
      <c r="AJ1213" s="139" t="n">
        <f aca="false">+I1213/H1213</f>
        <v>0.699938385705484</v>
      </c>
      <c r="AK1213" s="140" t="n">
        <f aca="false">IF(AB1213&gt;=1,H1213-I1213,"on going")</f>
        <v>0</v>
      </c>
      <c r="AM1213" s="150"/>
      <c r="AN1213" s="150"/>
      <c r="AO1213" s="141"/>
      <c r="AP1213" s="141"/>
      <c r="AQ1213" s="141"/>
      <c r="AR1213" s="141"/>
      <c r="AS1213" s="141"/>
      <c r="AT1213" s="141"/>
      <c r="AU1213" s="142"/>
      <c r="AV1213" s="141"/>
      <c r="AW1213" s="141"/>
      <c r="AX1213" s="150"/>
      <c r="AY1213" s="14"/>
      <c r="AZ1213" s="14"/>
      <c r="BA1213" s="14"/>
      <c r="BB1213" s="6" t="s">
        <v>253</v>
      </c>
      <c r="BC1213" s="20"/>
      <c r="BD1213" s="14"/>
    </row>
    <row collapsed="false" customFormat="false" customHeight="false" hidden="false" ht="15" outlineLevel="0" r="1214">
      <c r="B1214" s="13" t="s">
        <v>48</v>
      </c>
      <c r="C1214" s="6" t="e">
        <f aca="false">IF(B1214&lt;&gt;B1213,VLOOKUP(B1214,#REF!!$A$1:$B$21,2)*1000+1,C1213+1)</f>
        <v>#REF!</v>
      </c>
      <c r="D1214" s="6" t="s">
        <v>29</v>
      </c>
      <c r="E1214" s="13" t="s">
        <v>7689</v>
      </c>
      <c r="F1214" s="11" t="s">
        <v>7690</v>
      </c>
      <c r="G1214" s="11" t="n">
        <v>18.39</v>
      </c>
      <c r="H1214" s="11" t="n">
        <v>11.59</v>
      </c>
      <c r="I1214" s="15" t="n">
        <v>10.62</v>
      </c>
      <c r="J1214" s="11" t="n">
        <v>141</v>
      </c>
      <c r="K1214" s="13" t="s">
        <v>5367</v>
      </c>
      <c r="L1214" s="13" t="n">
        <v>1</v>
      </c>
      <c r="M1214" s="11"/>
      <c r="N1214" s="11"/>
      <c r="O1214" s="11" t="n">
        <v>7</v>
      </c>
      <c r="P1214" s="11" t="n">
        <v>1893</v>
      </c>
      <c r="Q1214" s="11"/>
      <c r="R1214" s="11"/>
      <c r="S1214" s="11"/>
      <c r="T1214" s="11"/>
      <c r="U1214" s="11"/>
      <c r="V1214" s="11"/>
      <c r="W1214" s="11"/>
      <c r="X1214" s="11"/>
      <c r="Y1214" s="11"/>
      <c r="Z1214" s="11"/>
      <c r="AA1214" s="11"/>
      <c r="AB1214" s="6" t="n">
        <v>1</v>
      </c>
      <c r="AC1214" s="13" t="s">
        <v>291</v>
      </c>
      <c r="AD1214" s="13" t="s">
        <v>26</v>
      </c>
      <c r="AE1214" s="11"/>
      <c r="AF1214" s="11"/>
      <c r="AG1214" s="11"/>
      <c r="AH1214" s="11"/>
      <c r="AI1214" s="10" t="n">
        <f aca="false">+H1214-I1214</f>
        <v>0.970000000000001</v>
      </c>
      <c r="AJ1214" s="139" t="n">
        <f aca="false">+I1214/H1214</f>
        <v>0.916307161345988</v>
      </c>
      <c r="AK1214" s="140" t="n">
        <f aca="false">IF(AB1214&gt;=1,H1214-I1214,"on going")</f>
        <v>0.970000000000001</v>
      </c>
      <c r="AM1214" s="150"/>
      <c r="AN1214" s="150"/>
      <c r="AO1214" s="141"/>
      <c r="AP1214" s="141"/>
      <c r="AQ1214" s="141"/>
      <c r="AR1214" s="141"/>
      <c r="AS1214" s="141"/>
      <c r="AT1214" s="141"/>
      <c r="AU1214" s="142"/>
      <c r="AV1214" s="141"/>
      <c r="AW1214" s="141"/>
      <c r="AX1214" s="150"/>
      <c r="AY1214" s="14"/>
      <c r="AZ1214" s="14"/>
      <c r="BA1214" s="14"/>
      <c r="BB1214" s="6" t="s">
        <v>253</v>
      </c>
      <c r="BC1214" s="20"/>
      <c r="BD1214" s="14"/>
    </row>
    <row collapsed="false" customFormat="false" customHeight="false" hidden="false" ht="15" outlineLevel="0" r="1215">
      <c r="B1215" s="13" t="s">
        <v>48</v>
      </c>
      <c r="C1215" s="6" t="e">
        <f aca="false">IF(B1215&lt;&gt;B1214,VLOOKUP(B1215,#REF!!$A$1:$B$21,2)*1000+1,C1214+1)</f>
        <v>#REF!</v>
      </c>
      <c r="D1215" s="6" t="s">
        <v>29</v>
      </c>
      <c r="E1215" s="13" t="s">
        <v>7691</v>
      </c>
      <c r="F1215" s="11" t="s">
        <v>7692</v>
      </c>
      <c r="G1215" s="11" t="n">
        <v>681.79</v>
      </c>
      <c r="H1215" s="11" t="n">
        <v>429.88</v>
      </c>
      <c r="I1215" s="15" t="n">
        <v>257.93</v>
      </c>
      <c r="J1215" s="11" t="n">
        <v>1097</v>
      </c>
      <c r="K1215" s="13" t="s">
        <v>5367</v>
      </c>
      <c r="L1215" s="13" t="n">
        <v>1</v>
      </c>
      <c r="M1215" s="11"/>
      <c r="N1215" s="11"/>
      <c r="O1215" s="11" t="n">
        <v>71</v>
      </c>
      <c r="P1215" s="11" t="n">
        <v>70208</v>
      </c>
      <c r="Q1215" s="11"/>
      <c r="R1215" s="11"/>
      <c r="S1215" s="11"/>
      <c r="T1215" s="11"/>
      <c r="U1215" s="11"/>
      <c r="V1215" s="11"/>
      <c r="W1215" s="11"/>
      <c r="X1215" s="11"/>
      <c r="Y1215" s="11"/>
      <c r="Z1215" s="11"/>
      <c r="AA1215" s="11"/>
      <c r="AB1215" s="6"/>
      <c r="AC1215" s="13" t="s">
        <v>291</v>
      </c>
      <c r="AD1215" s="13" t="s">
        <v>26</v>
      </c>
      <c r="AE1215" s="11"/>
      <c r="AF1215" s="11"/>
      <c r="AG1215" s="11"/>
      <c r="AH1215" s="11"/>
      <c r="AI1215" s="10" t="n">
        <f aca="false">+H1215-I1215</f>
        <v>171.95</v>
      </c>
      <c r="AJ1215" s="139" t="n">
        <f aca="false">+I1215/H1215</f>
        <v>0.600004652461152</v>
      </c>
      <c r="AK1215" s="140" t="n">
        <f aca="false">IF(AB1215&gt;=1,H1215-I1215,"on going")</f>
        <v>0</v>
      </c>
      <c r="AM1215" s="150"/>
      <c r="AN1215" s="150"/>
      <c r="AO1215" s="141"/>
      <c r="AP1215" s="141"/>
      <c r="AQ1215" s="141"/>
      <c r="AR1215" s="141"/>
      <c r="AS1215" s="141"/>
      <c r="AT1215" s="141"/>
      <c r="AU1215" s="142"/>
      <c r="AV1215" s="141"/>
      <c r="AW1215" s="141"/>
      <c r="AX1215" s="142"/>
      <c r="AY1215" s="14"/>
      <c r="AZ1215" s="14"/>
      <c r="BA1215" s="14"/>
      <c r="BB1215" s="6" t="s">
        <v>253</v>
      </c>
      <c r="BC1215" s="20"/>
      <c r="BD1215" s="14"/>
    </row>
    <row collapsed="false" customFormat="false" customHeight="false" hidden="false" ht="15" outlineLevel="0" r="1216">
      <c r="B1216" s="13" t="s">
        <v>48</v>
      </c>
      <c r="C1216" s="6" t="e">
        <f aca="false">IF(B1216&lt;&gt;B1215,VLOOKUP(B1216,#REF!!$A$1:$B$21,2)*1000+1,C1215+1)</f>
        <v>#REF!</v>
      </c>
      <c r="D1216" s="6" t="s">
        <v>29</v>
      </c>
      <c r="E1216" s="13" t="s">
        <v>7693</v>
      </c>
      <c r="F1216" s="11" t="s">
        <v>7694</v>
      </c>
      <c r="G1216" s="11" t="n">
        <v>92.21</v>
      </c>
      <c r="H1216" s="11" t="n">
        <v>58.14</v>
      </c>
      <c r="I1216" s="15" t="n">
        <v>7.58</v>
      </c>
      <c r="J1216" s="11" t="n">
        <v>621</v>
      </c>
      <c r="K1216" s="13" t="s">
        <v>5367</v>
      </c>
      <c r="L1216" s="13" t="n">
        <v>1</v>
      </c>
      <c r="M1216" s="11"/>
      <c r="N1216" s="11"/>
      <c r="O1216" s="11" t="n">
        <v>29</v>
      </c>
      <c r="P1216" s="11" t="n">
        <v>9495</v>
      </c>
      <c r="Q1216" s="11"/>
      <c r="R1216" s="11"/>
      <c r="S1216" s="11"/>
      <c r="T1216" s="11"/>
      <c r="U1216" s="11"/>
      <c r="V1216" s="11"/>
      <c r="W1216" s="11"/>
      <c r="X1216" s="11"/>
      <c r="Y1216" s="11"/>
      <c r="Z1216" s="11"/>
      <c r="AA1216" s="11"/>
      <c r="AB1216" s="6"/>
      <c r="AC1216" s="13" t="s">
        <v>291</v>
      </c>
      <c r="AD1216" s="13" t="s">
        <v>26</v>
      </c>
      <c r="AE1216" s="11"/>
      <c r="AF1216" s="11"/>
      <c r="AG1216" s="11"/>
      <c r="AH1216" s="11"/>
      <c r="AI1216" s="10" t="n">
        <f aca="false">+H1216-I1216</f>
        <v>50.56</v>
      </c>
      <c r="AJ1216" s="139" t="n">
        <f aca="false">+I1216/H1216</f>
        <v>0.130374957000344</v>
      </c>
      <c r="AK1216" s="140" t="n">
        <f aca="false">IF(AB1216&gt;=1,H1216-I1216,"on going")</f>
        <v>0</v>
      </c>
      <c r="AM1216" s="150"/>
      <c r="AN1216" s="150"/>
      <c r="AO1216" s="156"/>
      <c r="AP1216" s="141"/>
      <c r="AQ1216" s="141"/>
      <c r="AR1216" s="141"/>
      <c r="AS1216" s="141"/>
      <c r="AT1216" s="141"/>
      <c r="AU1216" s="142"/>
      <c r="AV1216" s="141"/>
      <c r="AW1216" s="141"/>
      <c r="AX1216" s="142"/>
      <c r="AY1216" s="14"/>
      <c r="AZ1216" s="14"/>
      <c r="BA1216" s="14"/>
      <c r="BB1216" s="6" t="s">
        <v>253</v>
      </c>
      <c r="BC1216" s="20"/>
      <c r="BD1216" s="14"/>
    </row>
    <row collapsed="false" customFormat="false" customHeight="false" hidden="false" ht="15" outlineLevel="0" r="1217">
      <c r="B1217" s="13" t="s">
        <v>48</v>
      </c>
      <c r="C1217" s="6" t="e">
        <f aca="false">IF(B1217&lt;&gt;B1216,VLOOKUP(B1217,#REF!!$A$1:$B$21,2)*1000+1,C1216+1)</f>
        <v>#REF!</v>
      </c>
      <c r="D1217" s="6" t="s">
        <v>29</v>
      </c>
      <c r="E1217" s="13" t="s">
        <v>7695</v>
      </c>
      <c r="F1217" s="11" t="s">
        <v>7696</v>
      </c>
      <c r="G1217" s="11" t="n">
        <v>248.48</v>
      </c>
      <c r="H1217" s="11" t="n">
        <v>156.67</v>
      </c>
      <c r="I1217" s="15" t="n">
        <v>51.87</v>
      </c>
      <c r="J1217" s="11" t="n">
        <v>839</v>
      </c>
      <c r="K1217" s="13" t="s">
        <v>5367</v>
      </c>
      <c r="L1217" s="13" t="n">
        <v>1</v>
      </c>
      <c r="M1217" s="11"/>
      <c r="N1217" s="11"/>
      <c r="O1217" s="11" t="n">
        <v>44</v>
      </c>
      <c r="P1217" s="11" t="n">
        <v>25587</v>
      </c>
      <c r="Q1217" s="11"/>
      <c r="R1217" s="11"/>
      <c r="S1217" s="11"/>
      <c r="T1217" s="11"/>
      <c r="U1217" s="11"/>
      <c r="V1217" s="11"/>
      <c r="W1217" s="11"/>
      <c r="X1217" s="11"/>
      <c r="Y1217" s="11"/>
      <c r="Z1217" s="11"/>
      <c r="AA1217" s="11"/>
      <c r="AB1217" s="6"/>
      <c r="AC1217" s="13" t="s">
        <v>291</v>
      </c>
      <c r="AD1217" s="13" t="s">
        <v>26</v>
      </c>
      <c r="AE1217" s="11"/>
      <c r="AF1217" s="11"/>
      <c r="AG1217" s="11"/>
      <c r="AH1217" s="11"/>
      <c r="AI1217" s="10" t="n">
        <f aca="false">+H1217-I1217</f>
        <v>104.8</v>
      </c>
      <c r="AJ1217" s="139" t="n">
        <f aca="false">+I1217/H1217</f>
        <v>0.33107806216889</v>
      </c>
      <c r="AK1217" s="140" t="n">
        <f aca="false">IF(AB1217&gt;=1,H1217-I1217,"on going")</f>
        <v>0</v>
      </c>
      <c r="AM1217" s="150"/>
      <c r="AN1217" s="150"/>
      <c r="AO1217" s="156"/>
      <c r="AP1217" s="141"/>
      <c r="AQ1217" s="141"/>
      <c r="AR1217" s="141"/>
      <c r="AS1217" s="141"/>
      <c r="AT1217" s="141"/>
      <c r="AU1217" s="142"/>
      <c r="AV1217" s="141"/>
      <c r="AW1217" s="141"/>
      <c r="AX1217" s="142"/>
      <c r="AY1217" s="14"/>
      <c r="AZ1217" s="14"/>
      <c r="BA1217" s="14"/>
      <c r="BB1217" s="6" t="s">
        <v>253</v>
      </c>
      <c r="BC1217" s="20"/>
      <c r="BD1217" s="14"/>
    </row>
    <row collapsed="false" customFormat="false" customHeight="false" hidden="false" ht="15" outlineLevel="0" r="1218">
      <c r="B1218" s="13" t="s">
        <v>48</v>
      </c>
      <c r="C1218" s="6" t="e">
        <f aca="false">IF(B1218&lt;&gt;B1217,VLOOKUP(B1218,#REF!!$A$1:$B$21,2)*1000+1,C1217+1)</f>
        <v>#REF!</v>
      </c>
      <c r="D1218" s="6" t="s">
        <v>29</v>
      </c>
      <c r="E1218" s="13" t="s">
        <v>7697</v>
      </c>
      <c r="F1218" s="11" t="s">
        <v>7698</v>
      </c>
      <c r="G1218" s="11" t="n">
        <v>14.43</v>
      </c>
      <c r="H1218" s="11" t="n">
        <v>9.1</v>
      </c>
      <c r="I1218" s="15" t="n">
        <v>0</v>
      </c>
      <c r="J1218" s="11" t="n">
        <v>215</v>
      </c>
      <c r="K1218" s="13" t="s">
        <v>5367</v>
      </c>
      <c r="L1218" s="13" t="n">
        <v>1</v>
      </c>
      <c r="M1218" s="11"/>
      <c r="N1218" s="11"/>
      <c r="O1218" s="11" t="n">
        <v>9</v>
      </c>
      <c r="P1218" s="11" t="n">
        <v>1486</v>
      </c>
      <c r="Q1218" s="11"/>
      <c r="R1218" s="11"/>
      <c r="S1218" s="11"/>
      <c r="T1218" s="11"/>
      <c r="U1218" s="11"/>
      <c r="V1218" s="11"/>
      <c r="W1218" s="11"/>
      <c r="X1218" s="11"/>
      <c r="Y1218" s="11"/>
      <c r="Z1218" s="11"/>
      <c r="AA1218" s="11"/>
      <c r="AB1218" s="6"/>
      <c r="AC1218" s="13" t="s">
        <v>291</v>
      </c>
      <c r="AD1218" s="13" t="s">
        <v>26</v>
      </c>
      <c r="AE1218" s="11"/>
      <c r="AF1218" s="11"/>
      <c r="AG1218" s="11"/>
      <c r="AH1218" s="11"/>
      <c r="AI1218" s="10" t="n">
        <f aca="false">+H1218-I1218</f>
        <v>9.1</v>
      </c>
      <c r="AJ1218" s="139" t="n">
        <f aca="false">+I1218/H1218</f>
        <v>0</v>
      </c>
      <c r="AK1218" s="140" t="n">
        <f aca="false">IF(AB1218&gt;=1,H1218-I1218,"on going")</f>
        <v>0</v>
      </c>
      <c r="AM1218" s="150"/>
      <c r="AN1218" s="150"/>
      <c r="AO1218" s="156"/>
      <c r="AP1218" s="141"/>
      <c r="AQ1218" s="141"/>
      <c r="AR1218" s="141"/>
      <c r="AS1218" s="141"/>
      <c r="AT1218" s="141"/>
      <c r="AU1218" s="142"/>
      <c r="AV1218" s="141"/>
      <c r="AW1218" s="141"/>
      <c r="AX1218" s="142"/>
      <c r="AY1218" s="14"/>
      <c r="AZ1218" s="14"/>
      <c r="BA1218" s="14"/>
      <c r="BB1218" s="6" t="s">
        <v>253</v>
      </c>
      <c r="BC1218" s="20"/>
      <c r="BD1218" s="14"/>
    </row>
    <row collapsed="false" customFormat="false" customHeight="false" hidden="false" ht="15" outlineLevel="0" r="1219">
      <c r="B1219" s="13" t="s">
        <v>48</v>
      </c>
      <c r="C1219" s="6" t="e">
        <f aca="false">IF(B1219&lt;&gt;B1218,VLOOKUP(B1219,#REF!!$A$1:$B$21,2)*1000+1,C1218+1)</f>
        <v>#REF!</v>
      </c>
      <c r="D1219" s="6" t="s">
        <v>29</v>
      </c>
      <c r="E1219" s="13" t="s">
        <v>7699</v>
      </c>
      <c r="F1219" s="11" t="s">
        <v>7700</v>
      </c>
      <c r="G1219" s="11" t="n">
        <v>11.45</v>
      </c>
      <c r="H1219" s="11" t="n">
        <v>7.22</v>
      </c>
      <c r="I1219" s="15" t="n">
        <v>5.22</v>
      </c>
      <c r="J1219" s="11" t="n">
        <v>123</v>
      </c>
      <c r="K1219" s="13" t="s">
        <v>5367</v>
      </c>
      <c r="L1219" s="13" t="n">
        <v>1</v>
      </c>
      <c r="M1219" s="11"/>
      <c r="N1219" s="11"/>
      <c r="O1219" s="11" t="n">
        <v>6</v>
      </c>
      <c r="P1219" s="11" t="n">
        <v>1179</v>
      </c>
      <c r="Q1219" s="11"/>
      <c r="R1219" s="11"/>
      <c r="S1219" s="11"/>
      <c r="T1219" s="11"/>
      <c r="U1219" s="11"/>
      <c r="V1219" s="11"/>
      <c r="W1219" s="11"/>
      <c r="X1219" s="11"/>
      <c r="Y1219" s="11"/>
      <c r="Z1219" s="11"/>
      <c r="AA1219" s="11"/>
      <c r="AB1219" s="6"/>
      <c r="AC1219" s="13" t="s">
        <v>291</v>
      </c>
      <c r="AD1219" s="13" t="s">
        <v>26</v>
      </c>
      <c r="AE1219" s="11"/>
      <c r="AF1219" s="11"/>
      <c r="AG1219" s="11"/>
      <c r="AH1219" s="11"/>
      <c r="AI1219" s="10" t="n">
        <f aca="false">+H1219-I1219</f>
        <v>2</v>
      </c>
      <c r="AJ1219" s="139" t="n">
        <f aca="false">+I1219/H1219</f>
        <v>0.722991689750693</v>
      </c>
      <c r="AK1219" s="140" t="n">
        <f aca="false">IF(AB1219&gt;=1,H1219-I1219,"on going")</f>
        <v>0</v>
      </c>
      <c r="AM1219" s="150"/>
      <c r="AN1219" s="150"/>
      <c r="AO1219" s="156"/>
      <c r="AP1219" s="141"/>
      <c r="AQ1219" s="141"/>
      <c r="AR1219" s="141"/>
      <c r="AS1219" s="141"/>
      <c r="AT1219" s="141"/>
      <c r="AU1219" s="142"/>
      <c r="AV1219" s="141"/>
      <c r="AW1219" s="141"/>
      <c r="AX1219" s="142"/>
      <c r="AY1219" s="14"/>
      <c r="AZ1219" s="14"/>
      <c r="BA1219" s="14"/>
      <c r="BB1219" s="6" t="s">
        <v>253</v>
      </c>
      <c r="BC1219" s="20"/>
      <c r="BD1219" s="14"/>
    </row>
    <row collapsed="false" customFormat="false" customHeight="false" hidden="false" ht="15" outlineLevel="0" r="1220">
      <c r="B1220" s="13" t="s">
        <v>48</v>
      </c>
      <c r="C1220" s="6" t="e">
        <f aca="false">IF(B1220&lt;&gt;B1219,VLOOKUP(B1220,#REF!!$A$1:$B$21,2)*1000+1,C1219+1)</f>
        <v>#REF!</v>
      </c>
      <c r="D1220" s="6" t="s">
        <v>29</v>
      </c>
      <c r="E1220" s="13" t="s">
        <v>7701</v>
      </c>
      <c r="F1220" s="11" t="s">
        <v>7702</v>
      </c>
      <c r="G1220" s="11" t="n">
        <v>19.44</v>
      </c>
      <c r="H1220" s="11" t="n">
        <v>12.26</v>
      </c>
      <c r="I1220" s="15" t="n">
        <v>8.69</v>
      </c>
      <c r="J1220" s="11" t="n">
        <v>185</v>
      </c>
      <c r="K1220" s="13" t="s">
        <v>5367</v>
      </c>
      <c r="L1220" s="13" t="n">
        <v>1</v>
      </c>
      <c r="M1220" s="11"/>
      <c r="N1220" s="11"/>
      <c r="O1220" s="11" t="n">
        <v>8</v>
      </c>
      <c r="P1220" s="11" t="n">
        <v>2001</v>
      </c>
      <c r="Q1220" s="11"/>
      <c r="R1220" s="11"/>
      <c r="S1220" s="11"/>
      <c r="T1220" s="11"/>
      <c r="U1220" s="11"/>
      <c r="V1220" s="11"/>
      <c r="W1220" s="11"/>
      <c r="X1220" s="11"/>
      <c r="Y1220" s="11"/>
      <c r="Z1220" s="11"/>
      <c r="AA1220" s="11"/>
      <c r="AB1220" s="6" t="n">
        <v>1</v>
      </c>
      <c r="AC1220" s="13" t="s">
        <v>291</v>
      </c>
      <c r="AD1220" s="13" t="s">
        <v>26</v>
      </c>
      <c r="AE1220" s="11"/>
      <c r="AF1220" s="11"/>
      <c r="AG1220" s="11"/>
      <c r="AH1220" s="11"/>
      <c r="AI1220" s="10" t="n">
        <f aca="false">+H1220-I1220</f>
        <v>3.57</v>
      </c>
      <c r="AJ1220" s="139" t="n">
        <f aca="false">+I1220/H1220</f>
        <v>0.708809135399674</v>
      </c>
      <c r="AK1220" s="140" t="n">
        <f aca="false">IF(AB1220&gt;=1,H1220-I1220,"on going")</f>
        <v>3.57</v>
      </c>
      <c r="AM1220" s="150"/>
      <c r="AN1220" s="150"/>
      <c r="AO1220" s="156"/>
      <c r="AP1220" s="141"/>
      <c r="AQ1220" s="141"/>
      <c r="AR1220" s="142"/>
      <c r="AS1220" s="141"/>
      <c r="AT1220" s="141"/>
      <c r="AU1220" s="142"/>
      <c r="AV1220" s="141"/>
      <c r="AW1220" s="141"/>
      <c r="AX1220" s="142"/>
      <c r="AY1220" s="14"/>
      <c r="AZ1220" s="14"/>
      <c r="BA1220" s="14"/>
      <c r="BB1220" s="6" t="s">
        <v>253</v>
      </c>
      <c r="BC1220" s="20"/>
      <c r="BD1220" s="14"/>
    </row>
    <row collapsed="false" customFormat="false" customHeight="false" hidden="false" ht="15" outlineLevel="0" r="1221">
      <c r="B1221" s="13" t="s">
        <v>36</v>
      </c>
      <c r="C1221" s="6" t="e">
        <f aca="false">IF(B1221&lt;&gt;B1220,VLOOKUP(B1221,#REF!!$A$1:$B$21,2)*1000+1,C1220+1)</f>
        <v>#REF!</v>
      </c>
      <c r="D1221" s="6" t="s">
        <v>29</v>
      </c>
      <c r="E1221" s="13" t="s">
        <v>7703</v>
      </c>
      <c r="F1221" s="11" t="s">
        <v>7704</v>
      </c>
      <c r="G1221" s="11" t="n">
        <v>64.24</v>
      </c>
      <c r="H1221" s="11" t="n">
        <v>40.51</v>
      </c>
      <c r="I1221" s="15" t="n">
        <v>10.37</v>
      </c>
      <c r="J1221" s="11" t="n">
        <v>338</v>
      </c>
      <c r="K1221" s="13" t="s">
        <v>5367</v>
      </c>
      <c r="L1221" s="13" t="n">
        <v>1</v>
      </c>
      <c r="M1221" s="11"/>
      <c r="N1221" s="11"/>
      <c r="O1221" s="11" t="n">
        <v>16</v>
      </c>
      <c r="P1221" s="11" t="n">
        <v>6615</v>
      </c>
      <c r="Q1221" s="11"/>
      <c r="R1221" s="11"/>
      <c r="S1221" s="11"/>
      <c r="T1221" s="11"/>
      <c r="U1221" s="11"/>
      <c r="V1221" s="11"/>
      <c r="W1221" s="11"/>
      <c r="X1221" s="11"/>
      <c r="Y1221" s="11"/>
      <c r="Z1221" s="11"/>
      <c r="AA1221" s="11"/>
      <c r="AB1221" s="6"/>
      <c r="AC1221" s="13" t="s">
        <v>291</v>
      </c>
      <c r="AD1221" s="13" t="s">
        <v>26</v>
      </c>
      <c r="AE1221" s="11"/>
      <c r="AF1221" s="11"/>
      <c r="AG1221" s="11"/>
      <c r="AH1221" s="11"/>
      <c r="AI1221" s="10" t="n">
        <f aca="false">+H1221-I1221</f>
        <v>30.14</v>
      </c>
      <c r="AJ1221" s="139" t="n">
        <f aca="false">+I1221/H1221</f>
        <v>0.255986176252777</v>
      </c>
      <c r="AK1221" s="140" t="n">
        <f aca="false">IF(AB1221&gt;=1,H1221-I1221,"on going")</f>
        <v>0</v>
      </c>
      <c r="AM1221" s="150"/>
      <c r="AN1221" s="150"/>
      <c r="AO1221" s="156"/>
      <c r="AP1221" s="141"/>
      <c r="AQ1221" s="141"/>
      <c r="AR1221" s="142"/>
      <c r="AS1221" s="142"/>
      <c r="AT1221" s="142"/>
      <c r="AU1221" s="150"/>
      <c r="AV1221" s="142"/>
      <c r="AW1221" s="142"/>
      <c r="AX1221" s="141"/>
      <c r="AY1221" s="14"/>
      <c r="AZ1221" s="14"/>
      <c r="BA1221" s="14"/>
      <c r="BB1221" s="6" t="s">
        <v>253</v>
      </c>
      <c r="BC1221" s="20"/>
      <c r="BD1221" s="14"/>
    </row>
    <row collapsed="false" customFormat="false" customHeight="false" hidden="false" ht="15" outlineLevel="0" r="1222">
      <c r="B1222" s="13" t="s">
        <v>36</v>
      </c>
      <c r="C1222" s="6" t="e">
        <f aca="false">IF(B1222&lt;&gt;B1221,VLOOKUP(B1222,#REF!!$A$1:$B$21,2)*1000+1,C1221+1)</f>
        <v>#REF!</v>
      </c>
      <c r="D1222" s="6" t="s">
        <v>29</v>
      </c>
      <c r="E1222" s="13" t="s">
        <v>7705</v>
      </c>
      <c r="F1222" s="11" t="s">
        <v>7706</v>
      </c>
      <c r="G1222" s="11" t="n">
        <v>146.01</v>
      </c>
      <c r="H1222" s="11" t="n">
        <v>92.06</v>
      </c>
      <c r="I1222" s="15" t="n">
        <v>29.09</v>
      </c>
      <c r="J1222" s="11" t="n">
        <v>500</v>
      </c>
      <c r="K1222" s="13" t="s">
        <v>5367</v>
      </c>
      <c r="L1222" s="13" t="n">
        <v>1</v>
      </c>
      <c r="M1222" s="11"/>
      <c r="N1222" s="11"/>
      <c r="O1222" s="11" t="n">
        <v>26</v>
      </c>
      <c r="P1222" s="11" t="n">
        <v>15035</v>
      </c>
      <c r="Q1222" s="11"/>
      <c r="R1222" s="11"/>
      <c r="S1222" s="11"/>
      <c r="T1222" s="11"/>
      <c r="U1222" s="11"/>
      <c r="V1222" s="11"/>
      <c r="W1222" s="11"/>
      <c r="X1222" s="11"/>
      <c r="Y1222" s="11"/>
      <c r="Z1222" s="11"/>
      <c r="AA1222" s="11"/>
      <c r="AB1222" s="6"/>
      <c r="AC1222" s="13" t="s">
        <v>291</v>
      </c>
      <c r="AD1222" s="13" t="s">
        <v>26</v>
      </c>
      <c r="AE1222" s="11"/>
      <c r="AF1222" s="11"/>
      <c r="AG1222" s="11"/>
      <c r="AH1222" s="11"/>
      <c r="AI1222" s="10" t="n">
        <f aca="false">+H1222-I1222</f>
        <v>62.97</v>
      </c>
      <c r="AJ1222" s="139" t="n">
        <f aca="false">+I1222/H1222</f>
        <v>0.315989572018249</v>
      </c>
      <c r="AK1222" s="140" t="n">
        <f aca="false">IF(AB1222&gt;=1,H1222-I1222,"on going")</f>
        <v>0</v>
      </c>
      <c r="AM1222" s="150"/>
      <c r="AN1222" s="150"/>
      <c r="AO1222" s="156"/>
      <c r="AP1222" s="141"/>
      <c r="AQ1222" s="141"/>
      <c r="AR1222" s="142"/>
      <c r="AS1222" s="142"/>
      <c r="AT1222" s="142"/>
      <c r="AU1222" s="150"/>
      <c r="AV1222" s="142"/>
      <c r="AW1222" s="142"/>
      <c r="AX1222" s="141"/>
      <c r="AY1222" s="14"/>
      <c r="AZ1222" s="14"/>
      <c r="BA1222" s="14"/>
      <c r="BB1222" s="6" t="s">
        <v>253</v>
      </c>
      <c r="BC1222" s="20"/>
      <c r="BD1222" s="14"/>
    </row>
    <row collapsed="false" customFormat="false" customHeight="false" hidden="false" ht="15" outlineLevel="0" r="1223">
      <c r="B1223" s="13" t="s">
        <v>36</v>
      </c>
      <c r="C1223" s="6" t="e">
        <f aca="false">IF(B1223&lt;&gt;B1222,VLOOKUP(B1223,#REF!!$A$1:$B$21,2)*1000+1,C1222+1)</f>
        <v>#REF!</v>
      </c>
      <c r="D1223" s="6" t="s">
        <v>29</v>
      </c>
      <c r="E1223" s="13" t="s">
        <v>7707</v>
      </c>
      <c r="F1223" s="11" t="s">
        <v>7708</v>
      </c>
      <c r="G1223" s="11" t="n">
        <v>94.98</v>
      </c>
      <c r="H1223" s="11" t="n">
        <v>59.88</v>
      </c>
      <c r="I1223" s="15" t="n">
        <v>17.68</v>
      </c>
      <c r="J1223" s="11" t="n">
        <v>390</v>
      </c>
      <c r="K1223" s="13" t="s">
        <v>5367</v>
      </c>
      <c r="L1223" s="13" t="n">
        <v>1</v>
      </c>
      <c r="M1223" s="11"/>
      <c r="N1223" s="11"/>
      <c r="O1223" s="11" t="n">
        <v>20</v>
      </c>
      <c r="P1223" s="11" t="n">
        <v>9780</v>
      </c>
      <c r="Q1223" s="11"/>
      <c r="R1223" s="11"/>
      <c r="S1223" s="11"/>
      <c r="T1223" s="11"/>
      <c r="U1223" s="11"/>
      <c r="V1223" s="11"/>
      <c r="W1223" s="11"/>
      <c r="X1223" s="11"/>
      <c r="Y1223" s="11"/>
      <c r="Z1223" s="11"/>
      <c r="AA1223" s="11"/>
      <c r="AB1223" s="6"/>
      <c r="AC1223" s="13" t="s">
        <v>291</v>
      </c>
      <c r="AD1223" s="13" t="s">
        <v>26</v>
      </c>
      <c r="AE1223" s="11"/>
      <c r="AF1223" s="11"/>
      <c r="AG1223" s="11"/>
      <c r="AH1223" s="11"/>
      <c r="AI1223" s="10" t="n">
        <f aca="false">+H1223-I1223</f>
        <v>42.2</v>
      </c>
      <c r="AJ1223" s="139" t="n">
        <f aca="false">+I1223/H1223</f>
        <v>0.295257181028724</v>
      </c>
      <c r="AK1223" s="140" t="n">
        <f aca="false">IF(AB1223&gt;=1,H1223-I1223,"on going")</f>
        <v>0</v>
      </c>
      <c r="AM1223" s="150"/>
      <c r="AN1223" s="150"/>
      <c r="AO1223" s="156"/>
      <c r="AP1223" s="141"/>
      <c r="AQ1223" s="141"/>
      <c r="AR1223" s="142"/>
      <c r="AS1223" s="142"/>
      <c r="AT1223" s="142"/>
      <c r="AU1223" s="150"/>
      <c r="AV1223" s="142"/>
      <c r="AW1223" s="142"/>
      <c r="AX1223" s="141"/>
      <c r="AY1223" s="14"/>
      <c r="AZ1223" s="14"/>
      <c r="BA1223" s="14"/>
      <c r="BB1223" s="6" t="s">
        <v>253</v>
      </c>
      <c r="BC1223" s="20"/>
      <c r="BD1223" s="14"/>
    </row>
    <row collapsed="false" customFormat="false" customHeight="false" hidden="false" ht="15" outlineLevel="0" r="1224">
      <c r="B1224" s="13" t="s">
        <v>36</v>
      </c>
      <c r="C1224" s="6" t="e">
        <f aca="false">IF(B1224&lt;&gt;B1223,VLOOKUP(B1224,#REF!!$A$1:$B$21,2)*1000+1,C1223+1)</f>
        <v>#REF!</v>
      </c>
      <c r="D1224" s="6" t="s">
        <v>29</v>
      </c>
      <c r="E1224" s="13" t="s">
        <v>7709</v>
      </c>
      <c r="F1224" s="11" t="s">
        <v>7710</v>
      </c>
      <c r="G1224" s="11" t="n">
        <v>56.13</v>
      </c>
      <c r="H1224" s="11" t="n">
        <v>35.39</v>
      </c>
      <c r="I1224" s="15" t="n">
        <v>12.24</v>
      </c>
      <c r="J1224" s="11" t="n">
        <v>330</v>
      </c>
      <c r="K1224" s="13" t="s">
        <v>5367</v>
      </c>
      <c r="L1224" s="13" t="n">
        <v>1</v>
      </c>
      <c r="M1224" s="11"/>
      <c r="N1224" s="11"/>
      <c r="O1224" s="11" t="n">
        <v>16</v>
      </c>
      <c r="P1224" s="11" t="n">
        <v>5780</v>
      </c>
      <c r="Q1224" s="11"/>
      <c r="R1224" s="11"/>
      <c r="S1224" s="11"/>
      <c r="T1224" s="11"/>
      <c r="U1224" s="11"/>
      <c r="V1224" s="11"/>
      <c r="W1224" s="11"/>
      <c r="X1224" s="11"/>
      <c r="Y1224" s="11"/>
      <c r="Z1224" s="11"/>
      <c r="AA1224" s="11"/>
      <c r="AB1224" s="6"/>
      <c r="AC1224" s="13" t="s">
        <v>291</v>
      </c>
      <c r="AD1224" s="13" t="s">
        <v>26</v>
      </c>
      <c r="AE1224" s="11"/>
      <c r="AF1224" s="11"/>
      <c r="AG1224" s="11"/>
      <c r="AH1224" s="11"/>
      <c r="AI1224" s="10" t="n">
        <f aca="false">+H1224-I1224</f>
        <v>23.15</v>
      </c>
      <c r="AJ1224" s="139" t="n">
        <f aca="false">+I1224/H1224</f>
        <v>0.345860412545917</v>
      </c>
      <c r="AK1224" s="140" t="n">
        <f aca="false">IF(AB1224&gt;=1,H1224-I1224,"on going")</f>
        <v>0</v>
      </c>
      <c r="AM1224" s="150"/>
      <c r="AN1224" s="150"/>
      <c r="AO1224" s="156"/>
      <c r="AP1224" s="141"/>
      <c r="AQ1224" s="141"/>
      <c r="AR1224" s="142"/>
      <c r="AS1224" s="142"/>
      <c r="AT1224" s="142"/>
      <c r="AU1224" s="150"/>
      <c r="AV1224" s="142"/>
      <c r="AW1224" s="142"/>
      <c r="AX1224" s="141"/>
      <c r="AY1224" s="14"/>
      <c r="AZ1224" s="14"/>
      <c r="BA1224" s="14"/>
      <c r="BB1224" s="6" t="s">
        <v>253</v>
      </c>
      <c r="BC1224" s="20"/>
      <c r="BD1224" s="14"/>
    </row>
    <row collapsed="false" customFormat="false" customHeight="false" hidden="false" ht="15" outlineLevel="0" r="1225">
      <c r="B1225" s="13" t="s">
        <v>36</v>
      </c>
      <c r="C1225" s="6" t="e">
        <f aca="false">IF(B1225&lt;&gt;B1224,VLOOKUP(B1225,#REF!!$A$1:$B$21,2)*1000+1,C1224+1)</f>
        <v>#REF!</v>
      </c>
      <c r="D1225" s="6" t="s">
        <v>29</v>
      </c>
      <c r="E1225" s="13" t="s">
        <v>7711</v>
      </c>
      <c r="F1225" s="11" t="s">
        <v>7712</v>
      </c>
      <c r="G1225" s="11" t="n">
        <v>47.43</v>
      </c>
      <c r="H1225" s="11" t="n">
        <v>29.9</v>
      </c>
      <c r="I1225" s="15" t="n">
        <v>27.21</v>
      </c>
      <c r="J1225" s="11" t="n">
        <v>223</v>
      </c>
      <c r="K1225" s="13" t="s">
        <v>5367</v>
      </c>
      <c r="L1225" s="13" t="n">
        <v>1</v>
      </c>
      <c r="M1225" s="11"/>
      <c r="N1225" s="11"/>
      <c r="O1225" s="11" t="n">
        <v>11</v>
      </c>
      <c r="P1225" s="11" t="n">
        <v>4884</v>
      </c>
      <c r="Q1225" s="11"/>
      <c r="R1225" s="11"/>
      <c r="S1225" s="11"/>
      <c r="T1225" s="11"/>
      <c r="U1225" s="11"/>
      <c r="V1225" s="11"/>
      <c r="W1225" s="11"/>
      <c r="X1225" s="11"/>
      <c r="Y1225" s="11"/>
      <c r="Z1225" s="11"/>
      <c r="AA1225" s="11"/>
      <c r="AB1225" s="6"/>
      <c r="AC1225" s="13" t="s">
        <v>291</v>
      </c>
      <c r="AD1225" s="13" t="s">
        <v>26</v>
      </c>
      <c r="AE1225" s="11"/>
      <c r="AF1225" s="11"/>
      <c r="AG1225" s="11"/>
      <c r="AH1225" s="11"/>
      <c r="AI1225" s="10" t="n">
        <f aca="false">+H1225-I1225</f>
        <v>2.69</v>
      </c>
      <c r="AJ1225" s="139" t="n">
        <f aca="false">+I1225/H1225</f>
        <v>0.910033444816054</v>
      </c>
      <c r="AK1225" s="140" t="n">
        <f aca="false">IF(AB1225&gt;=1,H1225-I1225,"on going")</f>
        <v>0</v>
      </c>
      <c r="AM1225" s="150"/>
      <c r="AN1225" s="150"/>
      <c r="AO1225" s="156"/>
      <c r="AP1225" s="141"/>
      <c r="AQ1225" s="141"/>
      <c r="AR1225" s="142"/>
      <c r="AS1225" s="142"/>
      <c r="AT1225" s="142"/>
      <c r="AU1225" s="150"/>
      <c r="AV1225" s="142"/>
      <c r="AW1225" s="142"/>
      <c r="AX1225" s="141"/>
      <c r="AY1225" s="14"/>
      <c r="AZ1225" s="14"/>
      <c r="BA1225" s="14"/>
      <c r="BB1225" s="6" t="s">
        <v>253</v>
      </c>
      <c r="BC1225" s="20"/>
      <c r="BD1225" s="14"/>
    </row>
    <row collapsed="false" customFormat="false" customHeight="false" hidden="false" ht="15" outlineLevel="0" r="1226">
      <c r="B1226" s="13" t="s">
        <v>93</v>
      </c>
      <c r="C1226" s="6" t="e">
        <f aca="false">IF(B1226&lt;&gt;B1225,VLOOKUP(B1226,#REF!!$A$1:$B$21,2)*1000+1,C1225+1)</f>
        <v>#REF!</v>
      </c>
      <c r="D1226" s="6" t="s">
        <v>29</v>
      </c>
      <c r="E1226" s="13" t="s">
        <v>7713</v>
      </c>
      <c r="F1226" s="11" t="s">
        <v>7714</v>
      </c>
      <c r="G1226" s="11" t="n">
        <v>453.59</v>
      </c>
      <c r="H1226" s="11" t="n">
        <v>286</v>
      </c>
      <c r="I1226" s="15" t="n">
        <v>240.63</v>
      </c>
      <c r="J1226" s="11" t="n">
        <v>2102</v>
      </c>
      <c r="K1226" s="13" t="s">
        <v>5367</v>
      </c>
      <c r="L1226" s="13" t="n">
        <v>1</v>
      </c>
      <c r="M1226" s="11"/>
      <c r="N1226" s="11"/>
      <c r="O1226" s="11" t="n">
        <v>104</v>
      </c>
      <c r="P1226" s="11" t="n">
        <v>46710</v>
      </c>
      <c r="Q1226" s="11"/>
      <c r="R1226" s="11"/>
      <c r="S1226" s="11"/>
      <c r="T1226" s="11"/>
      <c r="U1226" s="11"/>
      <c r="V1226" s="11"/>
      <c r="W1226" s="11"/>
      <c r="X1226" s="11"/>
      <c r="Y1226" s="11"/>
      <c r="Z1226" s="11"/>
      <c r="AA1226" s="11"/>
      <c r="AB1226" s="6" t="n">
        <v>1</v>
      </c>
      <c r="AC1226" s="13" t="s">
        <v>291</v>
      </c>
      <c r="AD1226" s="13" t="s">
        <v>26</v>
      </c>
      <c r="AE1226" s="11"/>
      <c r="AF1226" s="11"/>
      <c r="AG1226" s="11"/>
      <c r="AH1226" s="11"/>
      <c r="AI1226" s="10" t="n">
        <f aca="false">+H1226-I1226</f>
        <v>45.37</v>
      </c>
      <c r="AJ1226" s="139" t="n">
        <f aca="false">+I1226/H1226</f>
        <v>0.841363636363636</v>
      </c>
      <c r="AK1226" s="140" t="n">
        <f aca="false">IF(AB1226&gt;=1,H1226-I1226,"on going")</f>
        <v>45.37</v>
      </c>
      <c r="AM1226" s="150"/>
      <c r="AN1226" s="150"/>
      <c r="AO1226" s="156"/>
      <c r="AP1226" s="142"/>
      <c r="AQ1226" s="141"/>
      <c r="AR1226" s="142"/>
      <c r="AS1226" s="142"/>
      <c r="AT1226" s="142"/>
      <c r="AU1226" s="141"/>
      <c r="AV1226" s="141"/>
      <c r="AW1226" s="141"/>
      <c r="AX1226" s="142"/>
      <c r="AY1226" s="14"/>
      <c r="AZ1226" s="14"/>
      <c r="BA1226" s="14"/>
      <c r="BB1226" s="6" t="s">
        <v>253</v>
      </c>
      <c r="BC1226" s="20"/>
      <c r="BD1226" s="14"/>
    </row>
    <row collapsed="false" customFormat="false" customHeight="false" hidden="false" ht="15" outlineLevel="0" r="1227">
      <c r="B1227" s="13" t="s">
        <v>70</v>
      </c>
      <c r="C1227" s="6" t="e">
        <f aca="false">IF(B1227&lt;&gt;B1226,VLOOKUP(B1227,#REF!!$A$1:$B$21,2)*1000+1,C1226+1)</f>
        <v>#REF!</v>
      </c>
      <c r="D1227" s="6" t="s">
        <v>29</v>
      </c>
      <c r="E1227" s="13" t="s">
        <v>7715</v>
      </c>
      <c r="F1227" s="11" t="s">
        <v>7716</v>
      </c>
      <c r="G1227" s="11" t="n">
        <v>79.6</v>
      </c>
      <c r="H1227" s="11" t="n">
        <v>50.19</v>
      </c>
      <c r="I1227" s="15" t="n">
        <v>45.51</v>
      </c>
      <c r="J1227" s="11" t="n">
        <v>1487</v>
      </c>
      <c r="K1227" s="13" t="s">
        <v>5367</v>
      </c>
      <c r="L1227" s="13" t="n">
        <v>1</v>
      </c>
      <c r="M1227" s="11"/>
      <c r="N1227" s="11"/>
      <c r="O1227" s="11" t="n">
        <v>65</v>
      </c>
      <c r="P1227" s="11" t="n">
        <v>8197</v>
      </c>
      <c r="Q1227" s="11"/>
      <c r="R1227" s="11"/>
      <c r="S1227" s="11"/>
      <c r="T1227" s="11"/>
      <c r="U1227" s="11"/>
      <c r="V1227" s="11"/>
      <c r="W1227" s="11"/>
      <c r="X1227" s="11"/>
      <c r="Y1227" s="11"/>
      <c r="Z1227" s="11"/>
      <c r="AA1227" s="11"/>
      <c r="AB1227" s="6" t="n">
        <v>1</v>
      </c>
      <c r="AC1227" s="13" t="s">
        <v>291</v>
      </c>
      <c r="AD1227" s="13" t="s">
        <v>26</v>
      </c>
      <c r="AE1227" s="11"/>
      <c r="AF1227" s="11"/>
      <c r="AG1227" s="11"/>
      <c r="AH1227" s="11"/>
      <c r="AI1227" s="10" t="n">
        <f aca="false">+H1227-I1227</f>
        <v>4.68</v>
      </c>
      <c r="AJ1227" s="139" t="n">
        <f aca="false">+I1227/H1227</f>
        <v>0.906754333532576</v>
      </c>
      <c r="AK1227" s="140" t="n">
        <f aca="false">IF(AB1227&gt;=1,H1227-I1227,"on going")</f>
        <v>4.68</v>
      </c>
      <c r="AM1227" s="150"/>
      <c r="AN1227" s="150"/>
      <c r="AO1227" s="156"/>
      <c r="AP1227" s="141"/>
      <c r="AQ1227" s="141"/>
      <c r="AR1227" s="141"/>
      <c r="AS1227" s="142"/>
      <c r="AT1227" s="142"/>
      <c r="AU1227" s="141"/>
      <c r="AV1227" s="141"/>
      <c r="AW1227" s="141"/>
      <c r="AX1227" s="142"/>
      <c r="AY1227" s="14"/>
      <c r="AZ1227" s="14"/>
      <c r="BA1227" s="14"/>
      <c r="BB1227" s="6" t="s">
        <v>253</v>
      </c>
      <c r="BC1227" s="20"/>
      <c r="BD1227" s="14"/>
    </row>
    <row collapsed="false" customFormat="false" customHeight="false" hidden="false" ht="15" outlineLevel="0" r="1228">
      <c r="B1228" s="13" t="s">
        <v>70</v>
      </c>
      <c r="C1228" s="6" t="e">
        <f aca="false">IF(B1228&lt;&gt;B1227,VLOOKUP(B1228,#REF!!$A$1:$B$21,2)*1000+1,C1227+1)</f>
        <v>#REF!</v>
      </c>
      <c r="D1228" s="6" t="s">
        <v>29</v>
      </c>
      <c r="E1228" s="13" t="s">
        <v>7717</v>
      </c>
      <c r="F1228" s="11" t="s">
        <v>7718</v>
      </c>
      <c r="G1228" s="11" t="n">
        <v>55.09</v>
      </c>
      <c r="H1228" s="11" t="n">
        <v>34.73</v>
      </c>
      <c r="I1228" s="15" t="n">
        <v>28.37</v>
      </c>
      <c r="J1228" s="11" t="n">
        <v>480</v>
      </c>
      <c r="K1228" s="13" t="s">
        <v>5367</v>
      </c>
      <c r="L1228" s="13" t="n">
        <v>1</v>
      </c>
      <c r="M1228" s="11"/>
      <c r="N1228" s="11"/>
      <c r="O1228" s="11" t="n">
        <v>22</v>
      </c>
      <c r="P1228" s="11" t="n">
        <v>5673</v>
      </c>
      <c r="Q1228" s="11"/>
      <c r="R1228" s="11"/>
      <c r="S1228" s="11"/>
      <c r="T1228" s="11"/>
      <c r="U1228" s="11"/>
      <c r="V1228" s="11"/>
      <c r="W1228" s="11"/>
      <c r="X1228" s="11"/>
      <c r="Y1228" s="11"/>
      <c r="Z1228" s="11"/>
      <c r="AA1228" s="11"/>
      <c r="AB1228" s="6" t="n">
        <v>1</v>
      </c>
      <c r="AC1228" s="13" t="s">
        <v>291</v>
      </c>
      <c r="AD1228" s="13" t="s">
        <v>26</v>
      </c>
      <c r="AE1228" s="11"/>
      <c r="AF1228" s="11"/>
      <c r="AG1228" s="11"/>
      <c r="AH1228" s="11"/>
      <c r="AI1228" s="10" t="n">
        <f aca="false">+H1228-I1228</f>
        <v>6.36</v>
      </c>
      <c r="AJ1228" s="139" t="n">
        <f aca="false">+I1228/H1228</f>
        <v>0.816873020443421</v>
      </c>
      <c r="AK1228" s="140" t="n">
        <f aca="false">IF(AB1228&gt;=1,H1228-I1228,"on going")</f>
        <v>6.36</v>
      </c>
      <c r="AM1228" s="150"/>
      <c r="AN1228" s="150"/>
      <c r="AO1228" s="141"/>
      <c r="AP1228" s="141"/>
      <c r="AQ1228" s="141"/>
      <c r="AR1228" s="142"/>
      <c r="AS1228" s="142"/>
      <c r="AT1228" s="142"/>
      <c r="AU1228" s="141"/>
      <c r="AV1228" s="141"/>
      <c r="AW1228" s="141"/>
      <c r="AX1228" s="142"/>
      <c r="AY1228" s="14"/>
      <c r="AZ1228" s="14"/>
      <c r="BA1228" s="14"/>
      <c r="BB1228" s="6" t="s">
        <v>253</v>
      </c>
      <c r="BC1228" s="20"/>
      <c r="BD1228" s="14"/>
    </row>
    <row collapsed="false" customFormat="false" customHeight="false" hidden="false" ht="15" outlineLevel="0" r="1229">
      <c r="B1229" s="13" t="s">
        <v>70</v>
      </c>
      <c r="C1229" s="6" t="e">
        <f aca="false">IF(B1229&lt;&gt;B1228,VLOOKUP(B1229,#REF!!$A$1:$B$21,2)*1000+1,C1228+1)</f>
        <v>#REF!</v>
      </c>
      <c r="D1229" s="6" t="s">
        <v>29</v>
      </c>
      <c r="E1229" s="13" t="s">
        <v>7719</v>
      </c>
      <c r="F1229" s="11" t="s">
        <v>7720</v>
      </c>
      <c r="G1229" s="11" t="n">
        <v>72.89</v>
      </c>
      <c r="H1229" s="11" t="n">
        <v>45.96</v>
      </c>
      <c r="I1229" s="15" t="n">
        <v>37.01</v>
      </c>
      <c r="J1229" s="11" t="n">
        <v>1609</v>
      </c>
      <c r="K1229" s="13" t="s">
        <v>5367</v>
      </c>
      <c r="L1229" s="13" t="n">
        <v>1</v>
      </c>
      <c r="M1229" s="11"/>
      <c r="N1229" s="11"/>
      <c r="O1229" s="11" t="n">
        <v>70</v>
      </c>
      <c r="P1229" s="11" t="n">
        <v>7505</v>
      </c>
      <c r="Q1229" s="11"/>
      <c r="R1229" s="11"/>
      <c r="S1229" s="11"/>
      <c r="T1229" s="11"/>
      <c r="U1229" s="11"/>
      <c r="V1229" s="11"/>
      <c r="W1229" s="11"/>
      <c r="X1229" s="11"/>
      <c r="Y1229" s="11"/>
      <c r="Z1229" s="11"/>
      <c r="AA1229" s="11"/>
      <c r="AB1229" s="6" t="n">
        <v>1</v>
      </c>
      <c r="AC1229" s="13" t="s">
        <v>291</v>
      </c>
      <c r="AD1229" s="13" t="s">
        <v>26</v>
      </c>
      <c r="AE1229" s="11"/>
      <c r="AF1229" s="11"/>
      <c r="AG1229" s="11"/>
      <c r="AH1229" s="11"/>
      <c r="AI1229" s="10" t="n">
        <f aca="false">+H1229-I1229</f>
        <v>8.95</v>
      </c>
      <c r="AJ1229" s="139" t="n">
        <f aca="false">+I1229/H1229</f>
        <v>0.80526544821584</v>
      </c>
      <c r="AK1229" s="140" t="n">
        <f aca="false">IF(AB1229&gt;=1,H1229-I1229,"on going")</f>
        <v>8.95</v>
      </c>
      <c r="AM1229" s="150"/>
      <c r="AN1229" s="150"/>
      <c r="AO1229" s="141"/>
      <c r="AP1229" s="141"/>
      <c r="AQ1229" s="141"/>
      <c r="AR1229" s="142"/>
      <c r="AS1229" s="142"/>
      <c r="AT1229" s="142"/>
      <c r="AU1229" s="141"/>
      <c r="AV1229" s="141"/>
      <c r="AW1229" s="141"/>
      <c r="AX1229" s="142"/>
      <c r="AY1229" s="14"/>
      <c r="AZ1229" s="14"/>
      <c r="BA1229" s="14"/>
      <c r="BB1229" s="6" t="s">
        <v>253</v>
      </c>
      <c r="BC1229" s="20"/>
      <c r="BD1229" s="14"/>
    </row>
    <row collapsed="false" customFormat="false" customHeight="false" hidden="false" ht="15" outlineLevel="0" r="1230">
      <c r="B1230" s="13" t="s">
        <v>51</v>
      </c>
      <c r="C1230" s="6" t="e">
        <f aca="false">IF(B1230&lt;&gt;B1229,VLOOKUP(B1230,#REF!!$A$1:$B$21,2)*1000+1,C1229+1)</f>
        <v>#REF!</v>
      </c>
      <c r="D1230" s="6" t="s">
        <v>29</v>
      </c>
      <c r="E1230" s="13" t="s">
        <v>7721</v>
      </c>
      <c r="F1230" s="11" t="s">
        <v>7722</v>
      </c>
      <c r="G1230" s="11" t="n">
        <v>6.16</v>
      </c>
      <c r="H1230" s="11" t="n">
        <v>3.89</v>
      </c>
      <c r="I1230" s="15" t="n">
        <v>2.44</v>
      </c>
      <c r="J1230" s="11" t="n">
        <v>21</v>
      </c>
      <c r="K1230" s="13" t="s">
        <v>5367</v>
      </c>
      <c r="L1230" s="13" t="n">
        <v>1</v>
      </c>
      <c r="M1230" s="11"/>
      <c r="N1230" s="11"/>
      <c r="O1230" s="11" t="n">
        <v>1</v>
      </c>
      <c r="P1230" s="11" t="n">
        <v>634</v>
      </c>
      <c r="Q1230" s="11"/>
      <c r="R1230" s="11"/>
      <c r="S1230" s="11"/>
      <c r="T1230" s="11"/>
      <c r="U1230" s="11"/>
      <c r="V1230" s="11"/>
      <c r="W1230" s="11"/>
      <c r="X1230" s="11"/>
      <c r="Y1230" s="11"/>
      <c r="Z1230" s="11"/>
      <c r="AA1230" s="11"/>
      <c r="AB1230" s="6" t="n">
        <v>1</v>
      </c>
      <c r="AC1230" s="13" t="s">
        <v>291</v>
      </c>
      <c r="AD1230" s="13" t="s">
        <v>26</v>
      </c>
      <c r="AE1230" s="11"/>
      <c r="AF1230" s="11"/>
      <c r="AG1230" s="11"/>
      <c r="AH1230" s="11"/>
      <c r="AI1230" s="10" t="n">
        <f aca="false">+H1230-I1230</f>
        <v>1.45</v>
      </c>
      <c r="AJ1230" s="139" t="n">
        <f aca="false">+I1230/H1230</f>
        <v>0.627249357326478</v>
      </c>
      <c r="AK1230" s="140" t="n">
        <f aca="false">IF(AB1230&gt;=1,H1230-I1230,"on going")</f>
        <v>1.45</v>
      </c>
      <c r="AM1230" s="150"/>
      <c r="AN1230" s="150"/>
      <c r="AO1230" s="141"/>
      <c r="AP1230" s="150"/>
      <c r="AQ1230" s="150"/>
      <c r="AR1230" s="150"/>
      <c r="AS1230" s="142"/>
      <c r="AT1230" s="142"/>
      <c r="AU1230" s="142"/>
      <c r="AV1230" s="150"/>
      <c r="AW1230" s="150"/>
      <c r="AX1230" s="141"/>
      <c r="AY1230" s="14"/>
      <c r="AZ1230" s="14"/>
      <c r="BA1230" s="14"/>
      <c r="BB1230" s="6" t="s">
        <v>253</v>
      </c>
      <c r="BC1230" s="20"/>
      <c r="BD1230" s="14"/>
    </row>
    <row collapsed="false" customFormat="false" customHeight="false" hidden="false" ht="15" outlineLevel="0" r="1231">
      <c r="B1231" s="13" t="s">
        <v>51</v>
      </c>
      <c r="C1231" s="6" t="e">
        <f aca="false">IF(B1231&lt;&gt;B1230,VLOOKUP(B1231,#REF!!$A$1:$B$21,2)*1000+1,C1230+1)</f>
        <v>#REF!</v>
      </c>
      <c r="D1231" s="6" t="s">
        <v>29</v>
      </c>
      <c r="E1231" s="13" t="s">
        <v>7723</v>
      </c>
      <c r="F1231" s="11" t="s">
        <v>7724</v>
      </c>
      <c r="G1231" s="11" t="n">
        <v>42.42</v>
      </c>
      <c r="H1231" s="11" t="n">
        <v>26.74</v>
      </c>
      <c r="I1231" s="15" t="n">
        <v>5.35</v>
      </c>
      <c r="J1231" s="11" t="n">
        <v>37</v>
      </c>
      <c r="K1231" s="13" t="s">
        <v>5367</v>
      </c>
      <c r="L1231" s="13" t="n">
        <v>1</v>
      </c>
      <c r="M1231" s="11"/>
      <c r="N1231" s="11"/>
      <c r="O1231" s="11" t="n">
        <v>3</v>
      </c>
      <c r="P1231" s="11" t="n">
        <v>4368</v>
      </c>
      <c r="Q1231" s="11"/>
      <c r="R1231" s="11"/>
      <c r="S1231" s="11"/>
      <c r="T1231" s="11"/>
      <c r="U1231" s="11"/>
      <c r="V1231" s="11"/>
      <c r="W1231" s="11"/>
      <c r="X1231" s="11"/>
      <c r="Y1231" s="11"/>
      <c r="Z1231" s="11"/>
      <c r="AA1231" s="11"/>
      <c r="AB1231" s="6"/>
      <c r="AC1231" s="13" t="s">
        <v>291</v>
      </c>
      <c r="AD1231" s="13" t="s">
        <v>26</v>
      </c>
      <c r="AE1231" s="11"/>
      <c r="AF1231" s="11"/>
      <c r="AG1231" s="11"/>
      <c r="AH1231" s="11"/>
      <c r="AI1231" s="10" t="n">
        <f aca="false">+H1231-I1231</f>
        <v>21.39</v>
      </c>
      <c r="AJ1231" s="139" t="n">
        <f aca="false">+I1231/H1231</f>
        <v>0.200074794315632</v>
      </c>
      <c r="AK1231" s="140" t="n">
        <f aca="false">IF(AB1231&gt;=1,H1231-I1231,"on going")</f>
        <v>0</v>
      </c>
      <c r="AM1231" s="150"/>
      <c r="AN1231" s="150"/>
      <c r="AO1231" s="141"/>
      <c r="AP1231" s="150"/>
      <c r="AQ1231" s="150"/>
      <c r="AR1231" s="150"/>
      <c r="AS1231" s="142"/>
      <c r="AT1231" s="142"/>
      <c r="AU1231" s="150"/>
      <c r="AV1231" s="150"/>
      <c r="AW1231" s="150"/>
      <c r="AX1231" s="142"/>
      <c r="AY1231" s="14"/>
      <c r="AZ1231" s="14"/>
      <c r="BA1231" s="14"/>
      <c r="BB1231" s="6" t="s">
        <v>253</v>
      </c>
      <c r="BC1231" s="20"/>
      <c r="BD1231" s="14"/>
    </row>
    <row collapsed="false" customFormat="false" customHeight="false" hidden="false" ht="15" outlineLevel="0" r="1232">
      <c r="B1232" s="13" t="s">
        <v>51</v>
      </c>
      <c r="C1232" s="6" t="e">
        <f aca="false">IF(B1232&lt;&gt;B1231,VLOOKUP(B1232,#REF!!$A$1:$B$21,2)*1000+1,C1231+1)</f>
        <v>#REF!</v>
      </c>
      <c r="D1232" s="6" t="s">
        <v>29</v>
      </c>
      <c r="E1232" s="13" t="s">
        <v>7725</v>
      </c>
      <c r="F1232" s="11" t="s">
        <v>7726</v>
      </c>
      <c r="G1232" s="11" t="n">
        <v>83.44</v>
      </c>
      <c r="H1232" s="11" t="n">
        <v>52.61</v>
      </c>
      <c r="I1232" s="15" t="n">
        <v>47.35</v>
      </c>
      <c r="J1232" s="11" t="n">
        <v>53</v>
      </c>
      <c r="K1232" s="13" t="s">
        <v>5367</v>
      </c>
      <c r="L1232" s="13" t="n">
        <v>1</v>
      </c>
      <c r="M1232" s="11"/>
      <c r="N1232" s="11"/>
      <c r="O1232" s="11" t="n">
        <v>5</v>
      </c>
      <c r="P1232" s="11" t="n">
        <v>8592</v>
      </c>
      <c r="Q1232" s="11"/>
      <c r="R1232" s="11"/>
      <c r="S1232" s="11"/>
      <c r="T1232" s="11"/>
      <c r="U1232" s="11"/>
      <c r="V1232" s="11"/>
      <c r="W1232" s="11"/>
      <c r="X1232" s="11"/>
      <c r="Y1232" s="11"/>
      <c r="Z1232" s="11"/>
      <c r="AA1232" s="11"/>
      <c r="AB1232" s="6"/>
      <c r="AC1232" s="13" t="s">
        <v>291</v>
      </c>
      <c r="AD1232" s="13" t="s">
        <v>26</v>
      </c>
      <c r="AE1232" s="11"/>
      <c r="AF1232" s="11"/>
      <c r="AG1232" s="11"/>
      <c r="AH1232" s="11"/>
      <c r="AI1232" s="10" t="n">
        <f aca="false">+H1232-I1232</f>
        <v>5.26</v>
      </c>
      <c r="AJ1232" s="139" t="n">
        <f aca="false">+I1232/H1232</f>
        <v>0.900019007793195</v>
      </c>
      <c r="AK1232" s="140" t="n">
        <f aca="false">IF(AB1232&gt;=1,H1232-I1232,"on going")</f>
        <v>0</v>
      </c>
      <c r="AM1232" s="150"/>
      <c r="AN1232" s="150"/>
      <c r="AO1232" s="141"/>
      <c r="AP1232" s="150"/>
      <c r="AQ1232" s="150"/>
      <c r="AR1232" s="150"/>
      <c r="AS1232" s="142"/>
      <c r="AT1232" s="142"/>
      <c r="AU1232" s="150"/>
      <c r="AV1232" s="141"/>
      <c r="AW1232" s="141"/>
      <c r="AX1232" s="142"/>
      <c r="AY1232" s="14"/>
      <c r="AZ1232" s="14"/>
      <c r="BA1232" s="14"/>
      <c r="BB1232" s="6" t="s">
        <v>253</v>
      </c>
      <c r="BC1232" s="20"/>
      <c r="BD1232" s="14"/>
    </row>
    <row collapsed="false" customFormat="false" customHeight="false" hidden="false" ht="15" outlineLevel="0" r="1233">
      <c r="B1233" s="13" t="s">
        <v>51</v>
      </c>
      <c r="C1233" s="6" t="e">
        <f aca="false">IF(B1233&lt;&gt;B1232,VLOOKUP(B1233,#REF!!$A$1:$B$21,2)*1000+1,C1232+1)</f>
        <v>#REF!</v>
      </c>
      <c r="D1233" s="6" t="s">
        <v>29</v>
      </c>
      <c r="E1233" s="13" t="s">
        <v>7727</v>
      </c>
      <c r="F1233" s="11" t="s">
        <v>7728</v>
      </c>
      <c r="G1233" s="11" t="n">
        <v>98.38</v>
      </c>
      <c r="H1233" s="11" t="n">
        <v>62.04</v>
      </c>
      <c r="I1233" s="15" t="n">
        <v>25.53</v>
      </c>
      <c r="J1233" s="11" t="n">
        <v>321</v>
      </c>
      <c r="K1233" s="13" t="s">
        <v>5367</v>
      </c>
      <c r="L1233" s="13" t="n">
        <v>1</v>
      </c>
      <c r="M1233" s="11"/>
      <c r="N1233" s="11"/>
      <c r="O1233" s="11" t="n">
        <v>17</v>
      </c>
      <c r="P1233" s="11" t="n">
        <v>10131</v>
      </c>
      <c r="Q1233" s="11"/>
      <c r="R1233" s="11"/>
      <c r="S1233" s="11"/>
      <c r="T1233" s="11"/>
      <c r="U1233" s="11"/>
      <c r="V1233" s="11"/>
      <c r="W1233" s="11"/>
      <c r="X1233" s="11"/>
      <c r="Y1233" s="11"/>
      <c r="Z1233" s="11"/>
      <c r="AA1233" s="11"/>
      <c r="AB1233" s="6"/>
      <c r="AC1233" s="13" t="s">
        <v>291</v>
      </c>
      <c r="AD1233" s="13" t="s">
        <v>26</v>
      </c>
      <c r="AE1233" s="11"/>
      <c r="AF1233" s="11"/>
      <c r="AG1233" s="11"/>
      <c r="AH1233" s="11"/>
      <c r="AI1233" s="10" t="n">
        <f aca="false">+H1233-I1233</f>
        <v>36.51</v>
      </c>
      <c r="AJ1233" s="139" t="n">
        <f aca="false">+I1233/H1233</f>
        <v>0.411508704061896</v>
      </c>
      <c r="AK1233" s="140" t="n">
        <f aca="false">IF(AB1233&gt;=1,H1233-I1233,"on going")</f>
        <v>0</v>
      </c>
      <c r="AM1233" s="150"/>
      <c r="AN1233" s="150"/>
      <c r="AO1233" s="141"/>
      <c r="AP1233" s="150"/>
      <c r="AQ1233" s="150"/>
      <c r="AR1233" s="150"/>
      <c r="AS1233" s="142"/>
      <c r="AT1233" s="142"/>
      <c r="AU1233" s="150"/>
      <c r="AV1233" s="141"/>
      <c r="AW1233" s="141"/>
      <c r="AX1233" s="142"/>
      <c r="AY1233" s="14"/>
      <c r="AZ1233" s="14"/>
      <c r="BA1233" s="14"/>
      <c r="BB1233" s="6" t="s">
        <v>253</v>
      </c>
      <c r="BC1233" s="20"/>
      <c r="BD1233" s="14"/>
    </row>
    <row collapsed="false" customFormat="false" customHeight="false" hidden="false" ht="15" outlineLevel="0" r="1234">
      <c r="B1234" s="13" t="s">
        <v>51</v>
      </c>
      <c r="C1234" s="6" t="e">
        <f aca="false">IF(B1234&lt;&gt;B1233,VLOOKUP(B1234,#REF!!$A$1:$B$21,2)*1000+1,C1233+1)</f>
        <v>#REF!</v>
      </c>
      <c r="D1234" s="6" t="s">
        <v>29</v>
      </c>
      <c r="E1234" s="13" t="s">
        <v>7729</v>
      </c>
      <c r="F1234" s="11" t="s">
        <v>7730</v>
      </c>
      <c r="G1234" s="11" t="n">
        <v>25.38</v>
      </c>
      <c r="H1234" s="11" t="n">
        <v>16</v>
      </c>
      <c r="I1234" s="15" t="n">
        <v>15.84</v>
      </c>
      <c r="J1234" s="11" t="n">
        <v>130</v>
      </c>
      <c r="K1234" s="13" t="s">
        <v>5367</v>
      </c>
      <c r="L1234" s="13" t="n">
        <v>1</v>
      </c>
      <c r="M1234" s="11"/>
      <c r="N1234" s="11"/>
      <c r="O1234" s="11" t="n">
        <v>6</v>
      </c>
      <c r="P1234" s="11" t="n">
        <v>2614</v>
      </c>
      <c r="Q1234" s="11"/>
      <c r="R1234" s="11"/>
      <c r="S1234" s="11"/>
      <c r="T1234" s="11"/>
      <c r="U1234" s="11"/>
      <c r="V1234" s="11"/>
      <c r="W1234" s="11"/>
      <c r="X1234" s="11"/>
      <c r="Y1234" s="11"/>
      <c r="Z1234" s="11"/>
      <c r="AA1234" s="11"/>
      <c r="AB1234" s="6"/>
      <c r="AC1234" s="13" t="s">
        <v>291</v>
      </c>
      <c r="AD1234" s="13" t="s">
        <v>26</v>
      </c>
      <c r="AE1234" s="11"/>
      <c r="AF1234" s="11"/>
      <c r="AG1234" s="11"/>
      <c r="AH1234" s="11"/>
      <c r="AI1234" s="10" t="n">
        <f aca="false">+H1234-I1234</f>
        <v>0.16</v>
      </c>
      <c r="AJ1234" s="139" t="n">
        <f aca="false">+I1234/H1234</f>
        <v>0.99</v>
      </c>
      <c r="AK1234" s="140" t="n">
        <f aca="false">IF(AB1234&gt;=1,H1234-I1234,"on going")</f>
        <v>0</v>
      </c>
      <c r="AM1234" s="150"/>
      <c r="AN1234" s="150"/>
      <c r="AO1234" s="141"/>
      <c r="AP1234" s="150"/>
      <c r="AQ1234" s="150"/>
      <c r="AR1234" s="150"/>
      <c r="AS1234" s="142"/>
      <c r="AT1234" s="142"/>
      <c r="AU1234" s="150"/>
      <c r="AV1234" s="156"/>
      <c r="AW1234" s="156"/>
      <c r="AX1234" s="142"/>
      <c r="AY1234" s="14"/>
      <c r="AZ1234" s="14"/>
      <c r="BA1234" s="14"/>
      <c r="BB1234" s="6" t="s">
        <v>253</v>
      </c>
      <c r="BC1234" s="20"/>
      <c r="BD1234" s="14"/>
    </row>
    <row collapsed="false" customFormat="false" customHeight="false" hidden="false" ht="15" outlineLevel="0" r="1235">
      <c r="B1235" s="13" t="s">
        <v>51</v>
      </c>
      <c r="C1235" s="6" t="e">
        <f aca="false">IF(B1235&lt;&gt;B1234,VLOOKUP(B1235,#REF!!$A$1:$B$21,2)*1000+1,C1234+1)</f>
        <v>#REF!</v>
      </c>
      <c r="D1235" s="6" t="s">
        <v>29</v>
      </c>
      <c r="E1235" s="13" t="s">
        <v>7731</v>
      </c>
      <c r="F1235" s="11" t="s">
        <v>7732</v>
      </c>
      <c r="G1235" s="11" t="n">
        <v>4.11</v>
      </c>
      <c r="H1235" s="11" t="n">
        <v>2.59</v>
      </c>
      <c r="I1235" s="15" t="n">
        <v>2.59</v>
      </c>
      <c r="J1235" s="11" t="n">
        <v>15</v>
      </c>
      <c r="K1235" s="13" t="s">
        <v>5367</v>
      </c>
      <c r="L1235" s="13" t="n">
        <v>1</v>
      </c>
      <c r="M1235" s="11"/>
      <c r="N1235" s="11"/>
      <c r="O1235" s="11" t="n">
        <v>1</v>
      </c>
      <c r="P1235" s="11" t="n">
        <v>424</v>
      </c>
      <c r="Q1235" s="11"/>
      <c r="R1235" s="11"/>
      <c r="S1235" s="11"/>
      <c r="T1235" s="11"/>
      <c r="U1235" s="11"/>
      <c r="V1235" s="11"/>
      <c r="W1235" s="11"/>
      <c r="X1235" s="11"/>
      <c r="Y1235" s="11"/>
      <c r="Z1235" s="11"/>
      <c r="AA1235" s="11"/>
      <c r="AB1235" s="6" t="n">
        <v>1</v>
      </c>
      <c r="AC1235" s="13" t="s">
        <v>291</v>
      </c>
      <c r="AD1235" s="13" t="s">
        <v>26</v>
      </c>
      <c r="AE1235" s="11"/>
      <c r="AF1235" s="11"/>
      <c r="AG1235" s="11"/>
      <c r="AH1235" s="11"/>
      <c r="AI1235" s="10" t="n">
        <f aca="false">+H1235-I1235</f>
        <v>0</v>
      </c>
      <c r="AJ1235" s="139" t="n">
        <f aca="false">+I1235/H1235</f>
        <v>1</v>
      </c>
      <c r="AK1235" s="140" t="n">
        <f aca="false">IF(AB1235&gt;=1,H1235-I1235,"on going")</f>
        <v>0</v>
      </c>
      <c r="AM1235" s="150"/>
      <c r="AN1235" s="150"/>
      <c r="AO1235" s="141"/>
      <c r="AP1235" s="142"/>
      <c r="AQ1235" s="141"/>
      <c r="AR1235" s="141"/>
      <c r="AS1235" s="142"/>
      <c r="AT1235" s="142"/>
      <c r="AU1235" s="150"/>
      <c r="AV1235" s="141"/>
      <c r="AW1235" s="141"/>
      <c r="AX1235" s="141"/>
      <c r="AY1235" s="14"/>
      <c r="AZ1235" s="14"/>
      <c r="BA1235" s="14"/>
      <c r="BB1235" s="6" t="s">
        <v>253</v>
      </c>
      <c r="BC1235" s="20"/>
      <c r="BD1235" s="14"/>
    </row>
    <row collapsed="false" customFormat="false" customHeight="false" hidden="false" ht="15" outlineLevel="0" r="1236">
      <c r="B1236" s="13" t="s">
        <v>51</v>
      </c>
      <c r="C1236" s="6" t="e">
        <f aca="false">IF(B1236&lt;&gt;B1235,VLOOKUP(B1236,#REF!!$A$1:$B$21,2)*1000+1,C1235+1)</f>
        <v>#REF!</v>
      </c>
      <c r="D1236" s="6" t="s">
        <v>29</v>
      </c>
      <c r="E1236" s="13" t="s">
        <v>368</v>
      </c>
      <c r="F1236" s="11" t="s">
        <v>369</v>
      </c>
      <c r="G1236" s="11" t="n">
        <v>209.6</v>
      </c>
      <c r="H1236" s="11" t="n">
        <v>132.16</v>
      </c>
      <c r="I1236" s="15" t="n">
        <v>26.43</v>
      </c>
      <c r="J1236" s="11" t="n">
        <v>329</v>
      </c>
      <c r="K1236" s="13" t="s">
        <v>5367</v>
      </c>
      <c r="L1236" s="13" t="n">
        <v>1</v>
      </c>
      <c r="M1236" s="11"/>
      <c r="N1236" s="11"/>
      <c r="O1236" s="11" t="n">
        <v>21</v>
      </c>
      <c r="P1236" s="11" t="n">
        <v>21584</v>
      </c>
      <c r="Q1236" s="11"/>
      <c r="R1236" s="11"/>
      <c r="S1236" s="11"/>
      <c r="T1236" s="11"/>
      <c r="U1236" s="11"/>
      <c r="V1236" s="11"/>
      <c r="W1236" s="11"/>
      <c r="X1236" s="11"/>
      <c r="Y1236" s="11"/>
      <c r="Z1236" s="11"/>
      <c r="AA1236" s="11"/>
      <c r="AB1236" s="6"/>
      <c r="AC1236" s="13" t="s">
        <v>291</v>
      </c>
      <c r="AD1236" s="13" t="s">
        <v>26</v>
      </c>
      <c r="AE1236" s="11"/>
      <c r="AF1236" s="11"/>
      <c r="AG1236" s="11"/>
      <c r="AH1236" s="11"/>
      <c r="AI1236" s="10" t="n">
        <f aca="false">+H1236-I1236</f>
        <v>105.73</v>
      </c>
      <c r="AJ1236" s="139" t="n">
        <f aca="false">+I1236/H1236</f>
        <v>0.199984866828087</v>
      </c>
      <c r="AK1236" s="140" t="n">
        <f aca="false">IF(AB1236&gt;=1,H1236-I1236,"on going")</f>
        <v>0</v>
      </c>
      <c r="AM1236" s="150"/>
      <c r="AN1236" s="150"/>
      <c r="AO1236" s="141"/>
      <c r="AP1236" s="142"/>
      <c r="AQ1236" s="141"/>
      <c r="AR1236" s="141"/>
      <c r="AS1236" s="142"/>
      <c r="AT1236" s="142"/>
      <c r="AU1236" s="150"/>
      <c r="AV1236" s="141"/>
      <c r="AW1236" s="141"/>
      <c r="AX1236" s="141"/>
      <c r="AY1236" s="14"/>
      <c r="AZ1236" s="14"/>
      <c r="BA1236" s="14"/>
      <c r="BB1236" s="6" t="s">
        <v>253</v>
      </c>
      <c r="BC1236" s="20"/>
      <c r="BD1236" s="14"/>
    </row>
    <row collapsed="false" customFormat="false" customHeight="false" hidden="false" ht="15" outlineLevel="0" r="1237">
      <c r="B1237" s="13" t="s">
        <v>51</v>
      </c>
      <c r="C1237" s="6" t="e">
        <f aca="false">IF(B1237&lt;&gt;B1236,VLOOKUP(B1237,#REF!!$A$1:$B$21,2)*1000+1,C1236+1)</f>
        <v>#REF!</v>
      </c>
      <c r="D1237" s="6" t="s">
        <v>29</v>
      </c>
      <c r="E1237" s="13" t="s">
        <v>292</v>
      </c>
      <c r="F1237" s="11" t="s">
        <v>293</v>
      </c>
      <c r="G1237" s="11" t="n">
        <v>4.88</v>
      </c>
      <c r="H1237" s="11" t="n">
        <v>3.08</v>
      </c>
      <c r="I1237" s="15" t="n">
        <v>1.82</v>
      </c>
      <c r="J1237" s="11" t="n">
        <v>11</v>
      </c>
      <c r="K1237" s="13" t="s">
        <v>5367</v>
      </c>
      <c r="L1237" s="13" t="n">
        <v>1</v>
      </c>
      <c r="M1237" s="11"/>
      <c r="N1237" s="11"/>
      <c r="O1237" s="11" t="n">
        <v>1</v>
      </c>
      <c r="P1237" s="11" t="n">
        <v>503</v>
      </c>
      <c r="Q1237" s="11"/>
      <c r="R1237" s="11"/>
      <c r="S1237" s="11"/>
      <c r="T1237" s="11"/>
      <c r="U1237" s="11"/>
      <c r="V1237" s="11"/>
      <c r="W1237" s="11"/>
      <c r="X1237" s="11"/>
      <c r="Y1237" s="11"/>
      <c r="Z1237" s="11"/>
      <c r="AA1237" s="11"/>
      <c r="AB1237" s="6"/>
      <c r="AC1237" s="13" t="s">
        <v>291</v>
      </c>
      <c r="AD1237" s="13" t="s">
        <v>26</v>
      </c>
      <c r="AE1237" s="11"/>
      <c r="AF1237" s="11"/>
      <c r="AG1237" s="11"/>
      <c r="AH1237" s="11"/>
      <c r="AI1237" s="10" t="n">
        <f aca="false">+H1237-I1237</f>
        <v>1.26</v>
      </c>
      <c r="AJ1237" s="139" t="n">
        <f aca="false">+I1237/H1237</f>
        <v>0.590909090909091</v>
      </c>
      <c r="AK1237" s="140" t="n">
        <f aca="false">IF(AB1237&gt;=1,H1237-I1237,"on going")</f>
        <v>0</v>
      </c>
      <c r="AM1237" s="150"/>
      <c r="AN1237" s="150"/>
      <c r="AO1237" s="141"/>
      <c r="AP1237" s="142"/>
      <c r="AQ1237" s="142"/>
      <c r="AR1237" s="141"/>
      <c r="AS1237" s="142"/>
      <c r="AT1237" s="142"/>
      <c r="AU1237" s="150"/>
      <c r="AV1237" s="141"/>
      <c r="AW1237" s="141"/>
      <c r="AX1237" s="141"/>
      <c r="AY1237" s="14"/>
      <c r="AZ1237" s="14"/>
      <c r="BA1237" s="14"/>
      <c r="BB1237" s="6" t="s">
        <v>253</v>
      </c>
      <c r="BC1237" s="20"/>
      <c r="BD1237" s="14"/>
    </row>
    <row collapsed="false" customFormat="false" customHeight="false" hidden="false" ht="15" outlineLevel="0" r="1238">
      <c r="B1238" s="13" t="s">
        <v>51</v>
      </c>
      <c r="C1238" s="6" t="e">
        <f aca="false">IF(B1238&lt;&gt;B1237,VLOOKUP(B1238,#REF!!$A$1:$B$21,2)*1000+1,C1237+1)</f>
        <v>#REF!</v>
      </c>
      <c r="D1238" s="6" t="s">
        <v>29</v>
      </c>
      <c r="E1238" s="13" t="s">
        <v>7733</v>
      </c>
      <c r="F1238" s="11" t="s">
        <v>7734</v>
      </c>
      <c r="G1238" s="11" t="n">
        <v>18.46</v>
      </c>
      <c r="H1238" s="11" t="n">
        <v>11.64</v>
      </c>
      <c r="I1238" s="15" t="n">
        <v>2.33</v>
      </c>
      <c r="J1238" s="11" t="n">
        <v>18</v>
      </c>
      <c r="K1238" s="13" t="s">
        <v>5367</v>
      </c>
      <c r="L1238" s="13" t="n">
        <v>1</v>
      </c>
      <c r="M1238" s="11"/>
      <c r="N1238" s="11"/>
      <c r="O1238" s="11" t="n">
        <v>1</v>
      </c>
      <c r="P1238" s="11" t="n">
        <v>1901</v>
      </c>
      <c r="Q1238" s="11"/>
      <c r="R1238" s="11"/>
      <c r="S1238" s="11"/>
      <c r="T1238" s="11"/>
      <c r="U1238" s="11"/>
      <c r="V1238" s="11"/>
      <c r="W1238" s="11"/>
      <c r="X1238" s="11"/>
      <c r="Y1238" s="11"/>
      <c r="Z1238" s="11"/>
      <c r="AA1238" s="11"/>
      <c r="AB1238" s="6"/>
      <c r="AC1238" s="13" t="s">
        <v>291</v>
      </c>
      <c r="AD1238" s="13" t="s">
        <v>26</v>
      </c>
      <c r="AE1238" s="11"/>
      <c r="AF1238" s="11"/>
      <c r="AG1238" s="11"/>
      <c r="AH1238" s="11"/>
      <c r="AI1238" s="10" t="n">
        <f aca="false">+H1238-I1238</f>
        <v>9.31</v>
      </c>
      <c r="AJ1238" s="139" t="n">
        <f aca="false">+I1238/H1238</f>
        <v>0.200171821305842</v>
      </c>
      <c r="AK1238" s="140" t="n">
        <f aca="false">IF(AB1238&gt;=1,H1238-I1238,"on going")</f>
        <v>0</v>
      </c>
      <c r="AM1238" s="150"/>
      <c r="AN1238" s="150"/>
      <c r="AO1238" s="141"/>
      <c r="AP1238" s="142"/>
      <c r="AQ1238" s="142"/>
      <c r="AR1238" s="142"/>
      <c r="AS1238" s="142"/>
      <c r="AT1238" s="142"/>
      <c r="AU1238" s="150"/>
      <c r="AV1238" s="156"/>
      <c r="AW1238" s="156"/>
      <c r="AX1238" s="141"/>
      <c r="AY1238" s="14"/>
      <c r="AZ1238" s="14"/>
      <c r="BA1238" s="14"/>
      <c r="BB1238" s="6" t="s">
        <v>253</v>
      </c>
      <c r="BC1238" s="20"/>
      <c r="BD1238" s="14"/>
    </row>
    <row collapsed="false" customFormat="false" customHeight="false" hidden="false" ht="15" outlineLevel="0" r="1239">
      <c r="B1239" s="13" t="s">
        <v>51</v>
      </c>
      <c r="C1239" s="6" t="e">
        <f aca="false">IF(B1239&lt;&gt;B1238,VLOOKUP(B1239,#REF!!$A$1:$B$21,2)*1000+1,C1238+1)</f>
        <v>#REF!</v>
      </c>
      <c r="D1239" s="6" t="s">
        <v>29</v>
      </c>
      <c r="E1239" s="13" t="s">
        <v>7735</v>
      </c>
      <c r="F1239" s="11" t="s">
        <v>7736</v>
      </c>
      <c r="G1239" s="11" t="n">
        <v>9.47</v>
      </c>
      <c r="H1239" s="11" t="n">
        <v>5.97</v>
      </c>
      <c r="I1239" s="15" t="n">
        <v>3.86</v>
      </c>
      <c r="J1239" s="11" t="n">
        <v>33</v>
      </c>
      <c r="K1239" s="13" t="s">
        <v>5367</v>
      </c>
      <c r="L1239" s="13" t="n">
        <v>1</v>
      </c>
      <c r="M1239" s="11"/>
      <c r="N1239" s="11"/>
      <c r="O1239" s="11" t="n">
        <v>2</v>
      </c>
      <c r="P1239" s="11" t="n">
        <v>975</v>
      </c>
      <c r="Q1239" s="11"/>
      <c r="R1239" s="11"/>
      <c r="S1239" s="11"/>
      <c r="T1239" s="11"/>
      <c r="U1239" s="11"/>
      <c r="V1239" s="11"/>
      <c r="W1239" s="11"/>
      <c r="X1239" s="11"/>
      <c r="Y1239" s="11"/>
      <c r="Z1239" s="11"/>
      <c r="AA1239" s="11"/>
      <c r="AB1239" s="6" t="n">
        <v>1</v>
      </c>
      <c r="AC1239" s="13" t="s">
        <v>291</v>
      </c>
      <c r="AD1239" s="13" t="s">
        <v>26</v>
      </c>
      <c r="AE1239" s="11"/>
      <c r="AF1239" s="11"/>
      <c r="AG1239" s="11"/>
      <c r="AH1239" s="11"/>
      <c r="AI1239" s="10" t="n">
        <f aca="false">+H1239-I1239</f>
        <v>2.11</v>
      </c>
      <c r="AJ1239" s="139" t="n">
        <f aca="false">+I1239/H1239</f>
        <v>0.646566164154104</v>
      </c>
      <c r="AK1239" s="140" t="n">
        <f aca="false">IF(AB1239&gt;=1,H1239-I1239,"on going")</f>
        <v>2.11</v>
      </c>
      <c r="AM1239" s="150"/>
      <c r="AN1239" s="150"/>
      <c r="AO1239" s="141"/>
      <c r="AP1239" s="142"/>
      <c r="AQ1239" s="142"/>
      <c r="AR1239" s="141"/>
      <c r="AS1239" s="142"/>
      <c r="AT1239" s="142"/>
      <c r="AU1239" s="150"/>
      <c r="AV1239" s="141"/>
      <c r="AW1239" s="141"/>
      <c r="AX1239" s="141"/>
      <c r="AY1239" s="14"/>
      <c r="AZ1239" s="14"/>
      <c r="BA1239" s="14"/>
      <c r="BB1239" s="6" t="s">
        <v>253</v>
      </c>
      <c r="BC1239" s="20"/>
      <c r="BD1239" s="14"/>
    </row>
    <row collapsed="false" customFormat="false" customHeight="false" hidden="false" ht="15" outlineLevel="0" r="1240">
      <c r="B1240" s="13" t="s">
        <v>51</v>
      </c>
      <c r="C1240" s="6" t="e">
        <f aca="false">IF(B1240&lt;&gt;B1239,VLOOKUP(B1240,#REF!!$A$1:$B$21,2)*1000+1,C1239+1)</f>
        <v>#REF!</v>
      </c>
      <c r="D1240" s="6" t="s">
        <v>29</v>
      </c>
      <c r="E1240" s="13" t="s">
        <v>7737</v>
      </c>
      <c r="F1240" s="11" t="s">
        <v>7738</v>
      </c>
      <c r="G1240" s="11" t="n">
        <v>19.14</v>
      </c>
      <c r="H1240" s="11" t="n">
        <v>12.07</v>
      </c>
      <c r="I1240" s="15" t="n">
        <v>2.41</v>
      </c>
      <c r="J1240" s="11" t="n">
        <v>43</v>
      </c>
      <c r="K1240" s="13" t="s">
        <v>5367</v>
      </c>
      <c r="L1240" s="13" t="n">
        <v>1</v>
      </c>
      <c r="M1240" s="11"/>
      <c r="N1240" s="11"/>
      <c r="O1240" s="11" t="n">
        <v>2</v>
      </c>
      <c r="P1240" s="11" t="n">
        <v>1971</v>
      </c>
      <c r="Q1240" s="11"/>
      <c r="R1240" s="11"/>
      <c r="S1240" s="11"/>
      <c r="T1240" s="11"/>
      <c r="U1240" s="11"/>
      <c r="V1240" s="11"/>
      <c r="W1240" s="11"/>
      <c r="X1240" s="11"/>
      <c r="Y1240" s="11"/>
      <c r="Z1240" s="11"/>
      <c r="AA1240" s="11"/>
      <c r="AB1240" s="6"/>
      <c r="AC1240" s="13" t="s">
        <v>291</v>
      </c>
      <c r="AD1240" s="13" t="s">
        <v>26</v>
      </c>
      <c r="AE1240" s="11"/>
      <c r="AF1240" s="11"/>
      <c r="AG1240" s="11"/>
      <c r="AH1240" s="11"/>
      <c r="AI1240" s="10" t="n">
        <f aca="false">+H1240-I1240</f>
        <v>9.66</v>
      </c>
      <c r="AJ1240" s="139" t="n">
        <f aca="false">+I1240/H1240</f>
        <v>0.1996685998343</v>
      </c>
      <c r="AK1240" s="140" t="n">
        <f aca="false">IF(AB1240&gt;=1,H1240-I1240,"on going")</f>
        <v>0</v>
      </c>
      <c r="AM1240" s="150"/>
      <c r="AN1240" s="150"/>
      <c r="AO1240" s="141"/>
      <c r="AP1240" s="142"/>
      <c r="AQ1240" s="142"/>
      <c r="AR1240" s="141"/>
      <c r="AS1240" s="142"/>
      <c r="AT1240" s="142"/>
      <c r="AU1240" s="150"/>
      <c r="AV1240" s="141"/>
      <c r="AW1240" s="141"/>
      <c r="AX1240" s="141"/>
      <c r="AY1240" s="14"/>
      <c r="AZ1240" s="14"/>
      <c r="BA1240" s="14"/>
      <c r="BB1240" s="6" t="s">
        <v>253</v>
      </c>
      <c r="BC1240" s="20"/>
      <c r="BD1240" s="14"/>
    </row>
    <row collapsed="false" customFormat="false" customHeight="false" hidden="false" ht="15" outlineLevel="0" r="1241">
      <c r="B1241" s="13" t="s">
        <v>51</v>
      </c>
      <c r="C1241" s="6" t="e">
        <f aca="false">IF(B1241&lt;&gt;B1240,VLOOKUP(B1241,#REF!!$A$1:$B$21,2)*1000+1,C1240+1)</f>
        <v>#REF!</v>
      </c>
      <c r="D1241" s="6" t="s">
        <v>29</v>
      </c>
      <c r="E1241" s="13" t="s">
        <v>7739</v>
      </c>
      <c r="F1241" s="11" t="s">
        <v>7740</v>
      </c>
      <c r="G1241" s="11" t="n">
        <v>11.88</v>
      </c>
      <c r="H1241" s="11" t="n">
        <v>7.49</v>
      </c>
      <c r="I1241" s="15" t="n">
        <v>1.87</v>
      </c>
      <c r="J1241" s="11" t="n">
        <v>54</v>
      </c>
      <c r="K1241" s="13" t="s">
        <v>5367</v>
      </c>
      <c r="L1241" s="13" t="n">
        <v>1</v>
      </c>
      <c r="M1241" s="11"/>
      <c r="N1241" s="11"/>
      <c r="O1241" s="11" t="n">
        <v>3</v>
      </c>
      <c r="P1241" s="11" t="n">
        <v>1223</v>
      </c>
      <c r="Q1241" s="11"/>
      <c r="R1241" s="11"/>
      <c r="S1241" s="11"/>
      <c r="T1241" s="11"/>
      <c r="U1241" s="11"/>
      <c r="V1241" s="11"/>
      <c r="W1241" s="11"/>
      <c r="X1241" s="11"/>
      <c r="Y1241" s="11"/>
      <c r="Z1241" s="11"/>
      <c r="AA1241" s="11"/>
      <c r="AB1241" s="6" t="n">
        <v>1</v>
      </c>
      <c r="AC1241" s="13" t="s">
        <v>291</v>
      </c>
      <c r="AD1241" s="13" t="s">
        <v>26</v>
      </c>
      <c r="AE1241" s="11"/>
      <c r="AF1241" s="11"/>
      <c r="AG1241" s="11"/>
      <c r="AH1241" s="11"/>
      <c r="AI1241" s="10" t="n">
        <f aca="false">+H1241-I1241</f>
        <v>5.62</v>
      </c>
      <c r="AJ1241" s="139" t="n">
        <f aca="false">+I1241/H1241</f>
        <v>0.249666221628838</v>
      </c>
      <c r="AK1241" s="140" t="n">
        <f aca="false">IF(AB1241&gt;=1,H1241-I1241,"on going")</f>
        <v>5.62</v>
      </c>
      <c r="AM1241" s="150"/>
      <c r="AN1241" s="150"/>
      <c r="AO1241" s="141"/>
      <c r="AP1241" s="142"/>
      <c r="AQ1241" s="142"/>
      <c r="AR1241" s="142"/>
      <c r="AS1241" s="142"/>
      <c r="AT1241" s="142"/>
      <c r="AU1241" s="150"/>
      <c r="AV1241" s="141"/>
      <c r="AW1241" s="141"/>
      <c r="AX1241" s="153"/>
      <c r="AY1241" s="14"/>
      <c r="AZ1241" s="14"/>
      <c r="BA1241" s="14"/>
      <c r="BB1241" s="6" t="s">
        <v>253</v>
      </c>
      <c r="BC1241" s="20"/>
      <c r="BD1241" s="14"/>
    </row>
    <row collapsed="false" customFormat="false" customHeight="false" hidden="false" ht="15" outlineLevel="0" r="1242">
      <c r="B1242" s="13" t="s">
        <v>51</v>
      </c>
      <c r="C1242" s="6" t="e">
        <f aca="false">IF(B1242&lt;&gt;B1241,VLOOKUP(B1242,#REF!!$A$1:$B$21,2)*1000+1,C1241+1)</f>
        <v>#REF!</v>
      </c>
      <c r="D1242" s="6" t="s">
        <v>29</v>
      </c>
      <c r="E1242" s="13" t="s">
        <v>7741</v>
      </c>
      <c r="F1242" s="11" t="s">
        <v>7742</v>
      </c>
      <c r="G1242" s="11" t="n">
        <v>0.79</v>
      </c>
      <c r="H1242" s="11" t="n">
        <v>0.49</v>
      </c>
      <c r="I1242" s="15" t="n">
        <v>0</v>
      </c>
      <c r="J1242" s="11" t="n">
        <v>9</v>
      </c>
      <c r="K1242" s="13" t="s">
        <v>5367</v>
      </c>
      <c r="L1242" s="13" t="n">
        <v>1</v>
      </c>
      <c r="M1242" s="11"/>
      <c r="N1242" s="11"/>
      <c r="O1242" s="11" t="n">
        <v>0</v>
      </c>
      <c r="P1242" s="11" t="n">
        <v>81</v>
      </c>
      <c r="Q1242" s="11"/>
      <c r="R1242" s="11"/>
      <c r="S1242" s="11"/>
      <c r="T1242" s="11"/>
      <c r="U1242" s="11"/>
      <c r="V1242" s="11"/>
      <c r="W1242" s="11"/>
      <c r="X1242" s="11"/>
      <c r="Y1242" s="11"/>
      <c r="Z1242" s="11"/>
      <c r="AA1242" s="11"/>
      <c r="AB1242" s="6"/>
      <c r="AC1242" s="13" t="s">
        <v>291</v>
      </c>
      <c r="AD1242" s="13" t="s">
        <v>26</v>
      </c>
      <c r="AE1242" s="11"/>
      <c r="AF1242" s="11"/>
      <c r="AG1242" s="11"/>
      <c r="AH1242" s="11"/>
      <c r="AI1242" s="10" t="n">
        <f aca="false">+H1242-I1242</f>
        <v>0.49</v>
      </c>
      <c r="AJ1242" s="139" t="n">
        <f aca="false">+I1242/H1242</f>
        <v>0</v>
      </c>
      <c r="AK1242" s="140" t="n">
        <f aca="false">IF(AB1242&gt;=1,H1242-I1242,"on going")</f>
        <v>0</v>
      </c>
      <c r="AM1242" s="150"/>
      <c r="AN1242" s="150"/>
      <c r="AO1242" s="141"/>
      <c r="AP1242" s="142"/>
      <c r="AQ1242" s="142"/>
      <c r="AR1242" s="142"/>
      <c r="AS1242" s="142"/>
      <c r="AT1242" s="142"/>
      <c r="AU1242" s="150"/>
      <c r="AV1242" s="141"/>
      <c r="AW1242" s="141"/>
      <c r="AX1242" s="141"/>
      <c r="AY1242" s="14"/>
      <c r="AZ1242" s="14"/>
      <c r="BA1242" s="14"/>
      <c r="BB1242" s="6" t="s">
        <v>253</v>
      </c>
      <c r="BC1242" s="20"/>
      <c r="BD1242" s="14"/>
    </row>
    <row collapsed="false" customFormat="false" customHeight="false" hidden="false" ht="15" outlineLevel="0" r="1243">
      <c r="B1243" s="13" t="s">
        <v>51</v>
      </c>
      <c r="C1243" s="6" t="e">
        <f aca="false">IF(B1243&lt;&gt;B1242,VLOOKUP(B1243,#REF!!$A$1:$B$21,2)*1000+1,C1242+1)</f>
        <v>#REF!</v>
      </c>
      <c r="D1243" s="6" t="s">
        <v>29</v>
      </c>
      <c r="E1243" s="13" t="s">
        <v>7743</v>
      </c>
      <c r="F1243" s="11" t="s">
        <v>7744</v>
      </c>
      <c r="G1243" s="11" t="n">
        <v>24.23</v>
      </c>
      <c r="H1243" s="11" t="n">
        <v>15.28</v>
      </c>
      <c r="I1243" s="15" t="n">
        <v>3.06</v>
      </c>
      <c r="J1243" s="11" t="n">
        <v>42</v>
      </c>
      <c r="K1243" s="13" t="s">
        <v>5367</v>
      </c>
      <c r="L1243" s="13" t="n">
        <v>1</v>
      </c>
      <c r="M1243" s="11"/>
      <c r="N1243" s="11"/>
      <c r="O1243" s="11" t="n">
        <v>3</v>
      </c>
      <c r="P1243" s="11" t="n">
        <v>2495</v>
      </c>
      <c r="Q1243" s="11"/>
      <c r="R1243" s="11"/>
      <c r="S1243" s="11"/>
      <c r="T1243" s="11"/>
      <c r="U1243" s="11"/>
      <c r="V1243" s="11"/>
      <c r="W1243" s="11"/>
      <c r="X1243" s="11"/>
      <c r="Y1243" s="11"/>
      <c r="Z1243" s="11"/>
      <c r="AA1243" s="11"/>
      <c r="AB1243" s="6"/>
      <c r="AC1243" s="13" t="s">
        <v>291</v>
      </c>
      <c r="AD1243" s="13" t="s">
        <v>26</v>
      </c>
      <c r="AE1243" s="11"/>
      <c r="AF1243" s="11"/>
      <c r="AG1243" s="11"/>
      <c r="AH1243" s="11"/>
      <c r="AI1243" s="10" t="n">
        <f aca="false">+H1243-I1243</f>
        <v>12.22</v>
      </c>
      <c r="AJ1243" s="139" t="n">
        <f aca="false">+I1243/H1243</f>
        <v>0.200261780104712</v>
      </c>
      <c r="AK1243" s="140" t="n">
        <f aca="false">IF(AB1243&gt;=1,H1243-I1243,"on going")</f>
        <v>0</v>
      </c>
      <c r="AM1243" s="150"/>
      <c r="AN1243" s="150"/>
      <c r="AO1243" s="141"/>
      <c r="AP1243" s="142"/>
      <c r="AQ1243" s="142"/>
      <c r="AR1243" s="156"/>
      <c r="AS1243" s="142"/>
      <c r="AT1243" s="142"/>
      <c r="AU1243" s="150"/>
      <c r="AV1243" s="141"/>
      <c r="AW1243" s="141"/>
      <c r="AX1243" s="141"/>
      <c r="AY1243" s="14"/>
      <c r="AZ1243" s="14"/>
      <c r="BA1243" s="14"/>
      <c r="BB1243" s="6" t="s">
        <v>253</v>
      </c>
      <c r="BC1243" s="20"/>
      <c r="BD1243" s="14"/>
    </row>
    <row collapsed="false" customFormat="false" customHeight="false" hidden="false" ht="15" outlineLevel="0" r="1244">
      <c r="B1244" s="13" t="s">
        <v>51</v>
      </c>
      <c r="C1244" s="6" t="e">
        <f aca="false">IF(B1244&lt;&gt;B1243,VLOOKUP(B1244,#REF!!$A$1:$B$21,2)*1000+1,C1243+1)</f>
        <v>#REF!</v>
      </c>
      <c r="D1244" s="6" t="s">
        <v>29</v>
      </c>
      <c r="E1244" s="13" t="s">
        <v>7745</v>
      </c>
      <c r="F1244" s="11" t="s">
        <v>7746</v>
      </c>
      <c r="G1244" s="11" t="n">
        <v>33.55</v>
      </c>
      <c r="H1244" s="11" t="n">
        <v>21.15</v>
      </c>
      <c r="I1244" s="15" t="n">
        <v>12.58</v>
      </c>
      <c r="J1244" s="11" t="n">
        <v>104</v>
      </c>
      <c r="K1244" s="13" t="s">
        <v>5367</v>
      </c>
      <c r="L1244" s="13" t="n">
        <v>1</v>
      </c>
      <c r="M1244" s="11"/>
      <c r="N1244" s="11"/>
      <c r="O1244" s="11" t="n">
        <v>6</v>
      </c>
      <c r="P1244" s="11" t="n">
        <v>3455</v>
      </c>
      <c r="Q1244" s="11"/>
      <c r="R1244" s="11"/>
      <c r="S1244" s="11"/>
      <c r="T1244" s="11"/>
      <c r="U1244" s="11"/>
      <c r="V1244" s="11"/>
      <c r="W1244" s="11"/>
      <c r="X1244" s="11"/>
      <c r="Y1244" s="11"/>
      <c r="Z1244" s="11"/>
      <c r="AA1244" s="11"/>
      <c r="AB1244" s="6"/>
      <c r="AC1244" s="13" t="s">
        <v>291</v>
      </c>
      <c r="AD1244" s="13" t="s">
        <v>26</v>
      </c>
      <c r="AE1244" s="11"/>
      <c r="AF1244" s="11"/>
      <c r="AG1244" s="11"/>
      <c r="AH1244" s="11"/>
      <c r="AI1244" s="10" t="n">
        <f aca="false">+H1244-I1244</f>
        <v>8.57</v>
      </c>
      <c r="AJ1244" s="139" t="n">
        <f aca="false">+I1244/H1244</f>
        <v>0.594799054373523</v>
      </c>
      <c r="AK1244" s="140" t="n">
        <f aca="false">IF(AB1244&gt;=1,H1244-I1244,"on going")</f>
        <v>0</v>
      </c>
      <c r="AM1244" s="150"/>
      <c r="AN1244" s="150"/>
      <c r="AO1244" s="141"/>
      <c r="AP1244" s="142"/>
      <c r="AQ1244" s="150"/>
      <c r="AR1244" s="142"/>
      <c r="AS1244" s="142"/>
      <c r="AT1244" s="142"/>
      <c r="AU1244" s="150"/>
      <c r="AV1244" s="141"/>
      <c r="AW1244" s="141"/>
      <c r="AX1244" s="153"/>
      <c r="AY1244" s="14"/>
      <c r="AZ1244" s="14"/>
      <c r="BA1244" s="14"/>
      <c r="BB1244" s="6" t="s">
        <v>253</v>
      </c>
      <c r="BC1244" s="20"/>
      <c r="BD1244" s="14"/>
    </row>
    <row collapsed="false" customFormat="false" customHeight="false" hidden="false" ht="15" outlineLevel="0" r="1245">
      <c r="B1245" s="13" t="s">
        <v>51</v>
      </c>
      <c r="C1245" s="6" t="e">
        <f aca="false">IF(B1245&lt;&gt;B1244,VLOOKUP(B1245,#REF!!$A$1:$B$21,2)*1000+1,C1244+1)</f>
        <v>#REF!</v>
      </c>
      <c r="D1245" s="6" t="s">
        <v>29</v>
      </c>
      <c r="E1245" s="13" t="s">
        <v>7747</v>
      </c>
      <c r="F1245" s="11" t="s">
        <v>7748</v>
      </c>
      <c r="G1245" s="11" t="n">
        <v>6.85</v>
      </c>
      <c r="H1245" s="11" t="n">
        <v>4.32</v>
      </c>
      <c r="I1245" s="15" t="n">
        <v>3.46</v>
      </c>
      <c r="J1245" s="11" t="n">
        <v>96</v>
      </c>
      <c r="K1245" s="13" t="s">
        <v>5367</v>
      </c>
      <c r="L1245" s="13" t="n">
        <v>1</v>
      </c>
      <c r="M1245" s="11"/>
      <c r="N1245" s="11"/>
      <c r="O1245" s="11" t="n">
        <v>4</v>
      </c>
      <c r="P1245" s="11" t="n">
        <v>705</v>
      </c>
      <c r="Q1245" s="11"/>
      <c r="R1245" s="11"/>
      <c r="S1245" s="11"/>
      <c r="T1245" s="11"/>
      <c r="U1245" s="11"/>
      <c r="V1245" s="11"/>
      <c r="W1245" s="11"/>
      <c r="X1245" s="11"/>
      <c r="Y1245" s="11"/>
      <c r="Z1245" s="11"/>
      <c r="AA1245" s="11"/>
      <c r="AB1245" s="6"/>
      <c r="AC1245" s="13" t="s">
        <v>291</v>
      </c>
      <c r="AD1245" s="13" t="s">
        <v>26</v>
      </c>
      <c r="AE1245" s="11"/>
      <c r="AF1245" s="11"/>
      <c r="AG1245" s="11"/>
      <c r="AH1245" s="11"/>
      <c r="AI1245" s="10" t="n">
        <f aca="false">+H1245-I1245</f>
        <v>0.86</v>
      </c>
      <c r="AJ1245" s="139" t="n">
        <f aca="false">+I1245/H1245</f>
        <v>0.800925925925926</v>
      </c>
      <c r="AK1245" s="140" t="n">
        <f aca="false">IF(AB1245&gt;=1,H1245-I1245,"on going")</f>
        <v>0</v>
      </c>
      <c r="AM1245" s="150"/>
      <c r="AN1245" s="150"/>
      <c r="AO1245" s="141"/>
      <c r="AP1245" s="142"/>
      <c r="AQ1245" s="150"/>
      <c r="AR1245" s="142"/>
      <c r="AS1245" s="142"/>
      <c r="AT1245" s="142"/>
      <c r="AU1245" s="150"/>
      <c r="AV1245" s="141"/>
      <c r="AW1245" s="141"/>
      <c r="AX1245" s="142"/>
      <c r="AY1245" s="14"/>
      <c r="AZ1245" s="14"/>
      <c r="BA1245" s="14"/>
      <c r="BB1245" s="6" t="s">
        <v>253</v>
      </c>
      <c r="BC1245" s="20"/>
      <c r="BD1245" s="14"/>
    </row>
    <row collapsed="false" customFormat="false" customHeight="false" hidden="false" ht="15" outlineLevel="0" r="1246">
      <c r="B1246" s="13" t="s">
        <v>51</v>
      </c>
      <c r="C1246" s="6" t="e">
        <f aca="false">IF(B1246&lt;&gt;B1245,VLOOKUP(B1246,#REF!!$A$1:$B$21,2)*1000+1,C1245+1)</f>
        <v>#REF!</v>
      </c>
      <c r="D1246" s="6" t="s">
        <v>29</v>
      </c>
      <c r="E1246" s="13" t="s">
        <v>7749</v>
      </c>
      <c r="F1246" s="11" t="s">
        <v>7750</v>
      </c>
      <c r="G1246" s="11" t="n">
        <v>13.7</v>
      </c>
      <c r="H1246" s="11" t="n">
        <v>8.64</v>
      </c>
      <c r="I1246" s="15" t="n">
        <v>1.73</v>
      </c>
      <c r="J1246" s="11" t="n">
        <v>55</v>
      </c>
      <c r="K1246" s="13" t="s">
        <v>5367</v>
      </c>
      <c r="L1246" s="13" t="n">
        <v>1</v>
      </c>
      <c r="M1246" s="11"/>
      <c r="N1246" s="11"/>
      <c r="O1246" s="11" t="n">
        <v>3</v>
      </c>
      <c r="P1246" s="11" t="n">
        <v>1410</v>
      </c>
      <c r="Q1246" s="11"/>
      <c r="R1246" s="11"/>
      <c r="S1246" s="11"/>
      <c r="T1246" s="11"/>
      <c r="U1246" s="11"/>
      <c r="V1246" s="11"/>
      <c r="W1246" s="11"/>
      <c r="X1246" s="11"/>
      <c r="Y1246" s="11"/>
      <c r="Z1246" s="11"/>
      <c r="AA1246" s="11"/>
      <c r="AB1246" s="6"/>
      <c r="AC1246" s="13" t="s">
        <v>291</v>
      </c>
      <c r="AD1246" s="13" t="s">
        <v>26</v>
      </c>
      <c r="AE1246" s="11"/>
      <c r="AF1246" s="11"/>
      <c r="AG1246" s="11"/>
      <c r="AH1246" s="11"/>
      <c r="AI1246" s="10" t="n">
        <f aca="false">+H1246-I1246</f>
        <v>6.91</v>
      </c>
      <c r="AJ1246" s="139" t="n">
        <f aca="false">+I1246/H1246</f>
        <v>0.200231481481481</v>
      </c>
      <c r="AK1246" s="140" t="n">
        <f aca="false">IF(AB1246&gt;=1,H1246-I1246,"on going")</f>
        <v>0</v>
      </c>
      <c r="AM1246" s="150"/>
      <c r="AN1246" s="150"/>
      <c r="AO1246" s="141"/>
      <c r="AP1246" s="142"/>
      <c r="AQ1246" s="150"/>
      <c r="AR1246" s="142"/>
      <c r="AS1246" s="142"/>
      <c r="AT1246" s="142"/>
      <c r="AU1246" s="150"/>
      <c r="AV1246" s="142"/>
      <c r="AW1246" s="142"/>
      <c r="AX1246" s="142"/>
      <c r="AY1246" s="14"/>
      <c r="AZ1246" s="14"/>
      <c r="BA1246" s="14"/>
      <c r="BB1246" s="6" t="s">
        <v>253</v>
      </c>
      <c r="BC1246" s="20"/>
      <c r="BD1246" s="14"/>
    </row>
    <row collapsed="false" customFormat="false" customHeight="false" hidden="false" ht="15" outlineLevel="0" r="1247">
      <c r="B1247" s="13" t="s">
        <v>51</v>
      </c>
      <c r="C1247" s="6" t="e">
        <f aca="false">IF(B1247&lt;&gt;B1246,VLOOKUP(B1247,#REF!!$A$1:$B$21,2)*1000+1,C1246+1)</f>
        <v>#REF!</v>
      </c>
      <c r="D1247" s="6" t="s">
        <v>29</v>
      </c>
      <c r="E1247" s="13" t="s">
        <v>308</v>
      </c>
      <c r="F1247" s="11" t="s">
        <v>309</v>
      </c>
      <c r="G1247" s="11" t="n">
        <v>9.38</v>
      </c>
      <c r="H1247" s="11" t="n">
        <v>5.92</v>
      </c>
      <c r="I1247" s="15" t="n">
        <v>1.18</v>
      </c>
      <c r="J1247" s="11" t="n">
        <v>31</v>
      </c>
      <c r="K1247" s="13" t="s">
        <v>5367</v>
      </c>
      <c r="L1247" s="13" t="n">
        <v>1</v>
      </c>
      <c r="M1247" s="11"/>
      <c r="N1247" s="11"/>
      <c r="O1247" s="11" t="n">
        <v>2</v>
      </c>
      <c r="P1247" s="11" t="n">
        <v>966</v>
      </c>
      <c r="Q1247" s="11"/>
      <c r="R1247" s="11"/>
      <c r="S1247" s="11"/>
      <c r="T1247" s="11"/>
      <c r="U1247" s="11"/>
      <c r="V1247" s="11"/>
      <c r="W1247" s="11"/>
      <c r="X1247" s="11"/>
      <c r="Y1247" s="11"/>
      <c r="Z1247" s="11"/>
      <c r="AA1247" s="11"/>
      <c r="AB1247" s="6"/>
      <c r="AC1247" s="13" t="s">
        <v>291</v>
      </c>
      <c r="AD1247" s="13" t="s">
        <v>26</v>
      </c>
      <c r="AE1247" s="11"/>
      <c r="AF1247" s="11"/>
      <c r="AG1247" s="11"/>
      <c r="AH1247" s="11"/>
      <c r="AI1247" s="10" t="n">
        <f aca="false">+H1247-I1247</f>
        <v>4.74</v>
      </c>
      <c r="AJ1247" s="139" t="n">
        <f aca="false">+I1247/H1247</f>
        <v>0.199324324324324</v>
      </c>
      <c r="AK1247" s="140" t="n">
        <f aca="false">IF(AB1247&gt;=1,H1247-I1247,"on going")</f>
        <v>0</v>
      </c>
      <c r="AM1247" s="150"/>
      <c r="AN1247" s="150"/>
      <c r="AO1247" s="141"/>
      <c r="AP1247" s="150"/>
      <c r="AQ1247" s="150"/>
      <c r="AR1247" s="150"/>
      <c r="AS1247" s="142"/>
      <c r="AT1247" s="142"/>
      <c r="AU1247" s="150"/>
      <c r="AV1247" s="142"/>
      <c r="AW1247" s="142"/>
      <c r="AX1247" s="141"/>
      <c r="AY1247" s="14"/>
      <c r="AZ1247" s="14"/>
      <c r="BA1247" s="14"/>
      <c r="BB1247" s="6" t="s">
        <v>253</v>
      </c>
      <c r="BC1247" s="20"/>
      <c r="BD1247" s="14"/>
    </row>
    <row collapsed="false" customFormat="false" customHeight="false" hidden="false" ht="15" outlineLevel="0" r="1248">
      <c r="B1248" s="13" t="s">
        <v>51</v>
      </c>
      <c r="C1248" s="6" t="e">
        <f aca="false">IF(B1248&lt;&gt;B1247,VLOOKUP(B1248,#REF!!$A$1:$B$21,2)*1000+1,C1247+1)</f>
        <v>#REF!</v>
      </c>
      <c r="D1248" s="6" t="s">
        <v>29</v>
      </c>
      <c r="E1248" s="13" t="s">
        <v>289</v>
      </c>
      <c r="F1248" s="11" t="s">
        <v>290</v>
      </c>
      <c r="G1248" s="11" t="n">
        <v>2.11</v>
      </c>
      <c r="H1248" s="11" t="n">
        <v>1.33</v>
      </c>
      <c r="I1248" s="15" t="n">
        <v>0.74</v>
      </c>
      <c r="J1248" s="11" t="n">
        <v>32</v>
      </c>
      <c r="K1248" s="13" t="s">
        <v>5367</v>
      </c>
      <c r="L1248" s="13" t="n">
        <v>1</v>
      </c>
      <c r="M1248" s="11"/>
      <c r="N1248" s="11"/>
      <c r="O1248" s="11" t="n">
        <v>1</v>
      </c>
      <c r="P1248" s="11" t="n">
        <v>218</v>
      </c>
      <c r="Q1248" s="11"/>
      <c r="R1248" s="11"/>
      <c r="S1248" s="11"/>
      <c r="T1248" s="11"/>
      <c r="U1248" s="11"/>
      <c r="V1248" s="11"/>
      <c r="W1248" s="11"/>
      <c r="X1248" s="11"/>
      <c r="Y1248" s="11"/>
      <c r="Z1248" s="11"/>
      <c r="AA1248" s="11"/>
      <c r="AB1248" s="6"/>
      <c r="AC1248" s="13" t="s">
        <v>291</v>
      </c>
      <c r="AD1248" s="13" t="s">
        <v>26</v>
      </c>
      <c r="AE1248" s="11"/>
      <c r="AF1248" s="11"/>
      <c r="AG1248" s="11"/>
      <c r="AH1248" s="11"/>
      <c r="AI1248" s="10" t="n">
        <f aca="false">+H1248-I1248</f>
        <v>0.59</v>
      </c>
      <c r="AJ1248" s="139" t="n">
        <f aca="false">+I1248/H1248</f>
        <v>0.556390977443609</v>
      </c>
      <c r="AK1248" s="140" t="n">
        <f aca="false">IF(AB1248&gt;=1,H1248-I1248,"on going")</f>
        <v>0</v>
      </c>
      <c r="AM1248" s="150"/>
      <c r="AN1248" s="150"/>
      <c r="AO1248" s="141"/>
      <c r="AP1248" s="142"/>
      <c r="AQ1248" s="142"/>
      <c r="AR1248" s="141"/>
      <c r="AS1248" s="142"/>
      <c r="AT1248" s="142"/>
      <c r="AU1248" s="150"/>
      <c r="AV1248" s="150"/>
      <c r="AW1248" s="150"/>
      <c r="AX1248" s="141"/>
      <c r="AY1248" s="14"/>
      <c r="AZ1248" s="14"/>
      <c r="BA1248" s="14"/>
      <c r="BB1248" s="6" t="s">
        <v>253</v>
      </c>
      <c r="BC1248" s="20"/>
      <c r="BD1248" s="14"/>
    </row>
    <row collapsed="false" customFormat="false" customHeight="false" hidden="false" ht="15" outlineLevel="0" r="1249">
      <c r="B1249" s="13" t="s">
        <v>51</v>
      </c>
      <c r="C1249" s="6" t="e">
        <f aca="false">IF(B1249&lt;&gt;B1248,VLOOKUP(B1249,#REF!!$A$1:$B$21,2)*1000+1,C1248+1)</f>
        <v>#REF!</v>
      </c>
      <c r="D1249" s="6" t="s">
        <v>29</v>
      </c>
      <c r="E1249" s="13" t="s">
        <v>7751</v>
      </c>
      <c r="F1249" s="11" t="s">
        <v>7752</v>
      </c>
      <c r="G1249" s="11" t="n">
        <v>20.57</v>
      </c>
      <c r="H1249" s="11" t="n">
        <v>12.97</v>
      </c>
      <c r="I1249" s="15" t="n">
        <v>7.43</v>
      </c>
      <c r="J1249" s="11" t="n">
        <v>55</v>
      </c>
      <c r="K1249" s="13" t="s">
        <v>5367</v>
      </c>
      <c r="L1249" s="13" t="n">
        <v>1</v>
      </c>
      <c r="M1249" s="11"/>
      <c r="N1249" s="11"/>
      <c r="O1249" s="11" t="n">
        <v>3</v>
      </c>
      <c r="P1249" s="11" t="n">
        <v>2118</v>
      </c>
      <c r="Q1249" s="11"/>
      <c r="R1249" s="11"/>
      <c r="S1249" s="11"/>
      <c r="T1249" s="11"/>
      <c r="U1249" s="11"/>
      <c r="V1249" s="11"/>
      <c r="W1249" s="11"/>
      <c r="X1249" s="11"/>
      <c r="Y1249" s="11"/>
      <c r="Z1249" s="11"/>
      <c r="AA1249" s="11"/>
      <c r="AB1249" s="6"/>
      <c r="AC1249" s="13" t="s">
        <v>291</v>
      </c>
      <c r="AD1249" s="13" t="s">
        <v>26</v>
      </c>
      <c r="AE1249" s="11"/>
      <c r="AF1249" s="11"/>
      <c r="AG1249" s="11"/>
      <c r="AH1249" s="11"/>
      <c r="AI1249" s="10" t="n">
        <f aca="false">+H1249-I1249</f>
        <v>5.54</v>
      </c>
      <c r="AJ1249" s="139" t="n">
        <f aca="false">+I1249/H1249</f>
        <v>0.572860447185813</v>
      </c>
      <c r="AK1249" s="140" t="n">
        <f aca="false">IF(AB1249&gt;=1,H1249-I1249,"on going")</f>
        <v>0</v>
      </c>
      <c r="AM1249" s="150"/>
      <c r="AN1249" s="150"/>
      <c r="AO1249" s="141"/>
      <c r="AP1249" s="142"/>
      <c r="AQ1249" s="142"/>
      <c r="AR1249" s="142"/>
      <c r="AS1249" s="142"/>
      <c r="AT1249" s="142"/>
      <c r="AU1249" s="150"/>
      <c r="AV1249" s="142"/>
      <c r="AW1249" s="142"/>
      <c r="AX1249" s="142"/>
      <c r="AY1249" s="14"/>
      <c r="AZ1249" s="14"/>
      <c r="BA1249" s="14"/>
      <c r="BB1249" s="6" t="s">
        <v>253</v>
      </c>
      <c r="BC1249" s="20"/>
      <c r="BD1249" s="14"/>
    </row>
    <row collapsed="false" customFormat="false" customHeight="false" hidden="false" ht="15" outlineLevel="0" r="1250">
      <c r="B1250" s="13" t="s">
        <v>51</v>
      </c>
      <c r="C1250" s="6" t="e">
        <f aca="false">IF(B1250&lt;&gt;B1249,VLOOKUP(B1250,#REF!!$A$1:$B$21,2)*1000+1,C1249+1)</f>
        <v>#REF!</v>
      </c>
      <c r="D1250" s="6" t="s">
        <v>29</v>
      </c>
      <c r="E1250" s="13" t="s">
        <v>7753</v>
      </c>
      <c r="F1250" s="11" t="s">
        <v>7754</v>
      </c>
      <c r="G1250" s="11" t="n">
        <v>107.53</v>
      </c>
      <c r="H1250" s="11" t="n">
        <v>67.8</v>
      </c>
      <c r="I1250" s="15" t="n">
        <v>13.56</v>
      </c>
      <c r="J1250" s="11" t="n">
        <v>155</v>
      </c>
      <c r="K1250" s="13" t="s">
        <v>5367</v>
      </c>
      <c r="L1250" s="13" t="n">
        <v>1</v>
      </c>
      <c r="M1250" s="11"/>
      <c r="N1250" s="11"/>
      <c r="O1250" s="11" t="n">
        <v>10</v>
      </c>
      <c r="P1250" s="11" t="n">
        <v>11073</v>
      </c>
      <c r="Q1250" s="11"/>
      <c r="R1250" s="11"/>
      <c r="S1250" s="11"/>
      <c r="T1250" s="11"/>
      <c r="U1250" s="11"/>
      <c r="V1250" s="11"/>
      <c r="W1250" s="11"/>
      <c r="X1250" s="11"/>
      <c r="Y1250" s="11"/>
      <c r="Z1250" s="11"/>
      <c r="AA1250" s="11"/>
      <c r="AB1250" s="6"/>
      <c r="AC1250" s="13" t="s">
        <v>291</v>
      </c>
      <c r="AD1250" s="13" t="s">
        <v>26</v>
      </c>
      <c r="AE1250" s="11"/>
      <c r="AF1250" s="11"/>
      <c r="AG1250" s="11"/>
      <c r="AH1250" s="11"/>
      <c r="AI1250" s="10" t="n">
        <f aca="false">+H1250-I1250</f>
        <v>54.24</v>
      </c>
      <c r="AJ1250" s="139" t="n">
        <f aca="false">+I1250/H1250</f>
        <v>0.2</v>
      </c>
      <c r="AK1250" s="140" t="n">
        <f aca="false">IF(AB1250&gt;=1,H1250-I1250,"on going")</f>
        <v>0</v>
      </c>
      <c r="AM1250" s="150"/>
      <c r="AN1250" s="150"/>
      <c r="AO1250" s="141"/>
      <c r="AP1250" s="142"/>
      <c r="AQ1250" s="142"/>
      <c r="AR1250" s="142"/>
      <c r="AS1250" s="142"/>
      <c r="AT1250" s="142"/>
      <c r="AU1250" s="150"/>
      <c r="AV1250" s="141"/>
      <c r="AW1250" s="141"/>
      <c r="AX1250" s="142"/>
      <c r="AY1250" s="14"/>
      <c r="AZ1250" s="14"/>
      <c r="BA1250" s="14"/>
      <c r="BB1250" s="6" t="s">
        <v>253</v>
      </c>
      <c r="BC1250" s="20"/>
      <c r="BD1250" s="14"/>
    </row>
    <row collapsed="false" customFormat="false" customHeight="false" hidden="false" ht="15" outlineLevel="0" r="1251">
      <c r="B1251" s="13" t="s">
        <v>51</v>
      </c>
      <c r="C1251" s="6" t="e">
        <f aca="false">IF(B1251&lt;&gt;B1250,VLOOKUP(B1251,#REF!!$A$1:$B$21,2)*1000+1,C1250+1)</f>
        <v>#REF!</v>
      </c>
      <c r="D1251" s="6" t="s">
        <v>29</v>
      </c>
      <c r="E1251" s="13" t="s">
        <v>7755</v>
      </c>
      <c r="F1251" s="11" t="s">
        <v>7756</v>
      </c>
      <c r="G1251" s="11" t="n">
        <v>2.06</v>
      </c>
      <c r="H1251" s="11" t="n">
        <v>1.3</v>
      </c>
      <c r="I1251" s="15" t="n">
        <v>1.3</v>
      </c>
      <c r="J1251" s="11" t="n">
        <v>16</v>
      </c>
      <c r="K1251" s="13" t="s">
        <v>5367</v>
      </c>
      <c r="L1251" s="13" t="n">
        <v>1</v>
      </c>
      <c r="M1251" s="11"/>
      <c r="N1251" s="11"/>
      <c r="O1251" s="11" t="n">
        <v>1</v>
      </c>
      <c r="P1251" s="11" t="n">
        <v>212</v>
      </c>
      <c r="Q1251" s="11"/>
      <c r="R1251" s="11"/>
      <c r="S1251" s="11"/>
      <c r="T1251" s="11"/>
      <c r="U1251" s="11"/>
      <c r="V1251" s="11"/>
      <c r="W1251" s="11"/>
      <c r="X1251" s="11"/>
      <c r="Y1251" s="11"/>
      <c r="Z1251" s="11"/>
      <c r="AA1251" s="11"/>
      <c r="AB1251" s="6" t="n">
        <v>1</v>
      </c>
      <c r="AC1251" s="13" t="s">
        <v>291</v>
      </c>
      <c r="AD1251" s="13" t="s">
        <v>26</v>
      </c>
      <c r="AE1251" s="11"/>
      <c r="AF1251" s="11"/>
      <c r="AG1251" s="11"/>
      <c r="AH1251" s="11"/>
      <c r="AI1251" s="10" t="n">
        <f aca="false">+H1251-I1251</f>
        <v>0</v>
      </c>
      <c r="AJ1251" s="139" t="n">
        <f aca="false">+I1251/H1251</f>
        <v>1</v>
      </c>
      <c r="AK1251" s="140" t="n">
        <f aca="false">IF(AB1251&gt;=1,H1251-I1251,"on going")</f>
        <v>0</v>
      </c>
      <c r="AM1251" s="150"/>
      <c r="AN1251" s="150"/>
      <c r="AO1251" s="141"/>
      <c r="AP1251" s="142"/>
      <c r="AQ1251" s="142"/>
      <c r="AR1251" s="142"/>
      <c r="AS1251" s="142"/>
      <c r="AT1251" s="142"/>
      <c r="AU1251" s="150"/>
      <c r="AV1251" s="141"/>
      <c r="AW1251" s="141"/>
      <c r="AX1251" s="142"/>
      <c r="AY1251" s="14"/>
      <c r="AZ1251" s="14"/>
      <c r="BA1251" s="14"/>
      <c r="BB1251" s="6" t="s">
        <v>253</v>
      </c>
      <c r="BC1251" s="20"/>
      <c r="BD1251" s="14"/>
    </row>
    <row collapsed="false" customFormat="false" customHeight="false" hidden="false" ht="15" outlineLevel="0" r="1252">
      <c r="B1252" s="13" t="s">
        <v>51</v>
      </c>
      <c r="C1252" s="6" t="e">
        <f aca="false">IF(B1252&lt;&gt;B1251,VLOOKUP(B1252,#REF!!$A$1:$B$21,2)*1000+1,C1251+1)</f>
        <v>#REF!</v>
      </c>
      <c r="D1252" s="6" t="s">
        <v>29</v>
      </c>
      <c r="E1252" s="13" t="s">
        <v>7757</v>
      </c>
      <c r="F1252" s="11" t="s">
        <v>7758</v>
      </c>
      <c r="G1252" s="11" t="n">
        <v>19.87</v>
      </c>
      <c r="H1252" s="11" t="n">
        <v>12.52</v>
      </c>
      <c r="I1252" s="15" t="n">
        <v>9.02</v>
      </c>
      <c r="J1252" s="11" t="n">
        <v>39</v>
      </c>
      <c r="K1252" s="13" t="s">
        <v>5367</v>
      </c>
      <c r="L1252" s="13" t="n">
        <v>1</v>
      </c>
      <c r="M1252" s="11"/>
      <c r="N1252" s="11"/>
      <c r="O1252" s="11" t="n">
        <v>2</v>
      </c>
      <c r="P1252" s="11" t="n">
        <v>2046</v>
      </c>
      <c r="Q1252" s="11"/>
      <c r="R1252" s="11"/>
      <c r="S1252" s="11"/>
      <c r="T1252" s="11"/>
      <c r="U1252" s="11"/>
      <c r="V1252" s="11"/>
      <c r="W1252" s="11"/>
      <c r="X1252" s="11"/>
      <c r="Y1252" s="11"/>
      <c r="Z1252" s="11"/>
      <c r="AA1252" s="11"/>
      <c r="AB1252" s="6" t="n">
        <v>1</v>
      </c>
      <c r="AC1252" s="13" t="s">
        <v>291</v>
      </c>
      <c r="AD1252" s="13" t="s">
        <v>26</v>
      </c>
      <c r="AE1252" s="11"/>
      <c r="AF1252" s="11"/>
      <c r="AG1252" s="11"/>
      <c r="AH1252" s="11"/>
      <c r="AI1252" s="10" t="n">
        <f aca="false">+H1252-I1252</f>
        <v>3.5</v>
      </c>
      <c r="AJ1252" s="139" t="n">
        <f aca="false">+I1252/H1252</f>
        <v>0.720447284345048</v>
      </c>
      <c r="AK1252" s="140" t="n">
        <f aca="false">IF(AB1252&gt;=1,H1252-I1252,"on going")</f>
        <v>3.5</v>
      </c>
      <c r="AM1252" s="150"/>
      <c r="AN1252" s="150"/>
      <c r="AO1252" s="141"/>
      <c r="AP1252" s="142"/>
      <c r="AQ1252" s="150"/>
      <c r="AR1252" s="141"/>
      <c r="AS1252" s="142"/>
      <c r="AT1252" s="142"/>
      <c r="AU1252" s="150"/>
      <c r="AV1252" s="141"/>
      <c r="AW1252" s="141"/>
      <c r="AX1252" s="142"/>
      <c r="AY1252" s="14"/>
      <c r="AZ1252" s="14"/>
      <c r="BA1252" s="14"/>
      <c r="BB1252" s="6" t="s">
        <v>253</v>
      </c>
      <c r="BC1252" s="20"/>
      <c r="BD1252" s="14"/>
    </row>
    <row collapsed="false" customFormat="false" customHeight="false" hidden="false" ht="15" outlineLevel="0" r="1253">
      <c r="B1253" s="13" t="s">
        <v>51</v>
      </c>
      <c r="C1253" s="6" t="e">
        <f aca="false">IF(B1253&lt;&gt;B1252,VLOOKUP(B1253,#REF!!$A$1:$B$21,2)*1000+1,C1252+1)</f>
        <v>#REF!</v>
      </c>
      <c r="D1253" s="6" t="s">
        <v>29</v>
      </c>
      <c r="E1253" s="13" t="s">
        <v>7759</v>
      </c>
      <c r="F1253" s="11" t="s">
        <v>7760</v>
      </c>
      <c r="G1253" s="11" t="n">
        <v>15.32</v>
      </c>
      <c r="H1253" s="11" t="n">
        <v>9.66</v>
      </c>
      <c r="I1253" s="15" t="n">
        <v>9.18</v>
      </c>
      <c r="J1253" s="11" t="n">
        <v>60</v>
      </c>
      <c r="K1253" s="13" t="s">
        <v>5367</v>
      </c>
      <c r="L1253" s="13" t="n">
        <v>1</v>
      </c>
      <c r="M1253" s="11"/>
      <c r="N1253" s="11"/>
      <c r="O1253" s="11" t="n">
        <v>3</v>
      </c>
      <c r="P1253" s="11" t="n">
        <v>1578</v>
      </c>
      <c r="Q1253" s="11"/>
      <c r="R1253" s="11"/>
      <c r="S1253" s="11"/>
      <c r="T1253" s="11"/>
      <c r="U1253" s="11"/>
      <c r="V1253" s="11"/>
      <c r="W1253" s="11"/>
      <c r="X1253" s="11"/>
      <c r="Y1253" s="11"/>
      <c r="Z1253" s="11"/>
      <c r="AA1253" s="11"/>
      <c r="AB1253" s="6"/>
      <c r="AC1253" s="13" t="s">
        <v>291</v>
      </c>
      <c r="AD1253" s="13" t="s">
        <v>26</v>
      </c>
      <c r="AE1253" s="11"/>
      <c r="AF1253" s="11"/>
      <c r="AG1253" s="11"/>
      <c r="AH1253" s="11"/>
      <c r="AI1253" s="10" t="n">
        <f aca="false">+H1253-I1253</f>
        <v>0.48</v>
      </c>
      <c r="AJ1253" s="139" t="n">
        <f aca="false">+I1253/H1253</f>
        <v>0.950310559006211</v>
      </c>
      <c r="AK1253" s="140" t="n">
        <f aca="false">IF(AB1253&gt;=1,H1253-I1253,"on going")</f>
        <v>0</v>
      </c>
      <c r="AM1253" s="150"/>
      <c r="AN1253" s="150"/>
      <c r="AO1253" s="141"/>
      <c r="AP1253" s="142"/>
      <c r="AQ1253" s="150"/>
      <c r="AR1253" s="141"/>
      <c r="AS1253" s="142"/>
      <c r="AT1253" s="142"/>
      <c r="AU1253" s="141"/>
      <c r="AV1253" s="141"/>
      <c r="AW1253" s="141"/>
      <c r="AX1253" s="141"/>
      <c r="AY1253" s="14"/>
      <c r="AZ1253" s="14"/>
      <c r="BA1253" s="14"/>
      <c r="BB1253" s="6" t="s">
        <v>253</v>
      </c>
      <c r="BC1253" s="20"/>
      <c r="BD1253" s="14"/>
    </row>
    <row collapsed="false" customFormat="false" customHeight="false" hidden="false" ht="15" outlineLevel="0" r="1254">
      <c r="B1254" s="13" t="s">
        <v>51</v>
      </c>
      <c r="C1254" s="6" t="e">
        <f aca="false">IF(B1254&lt;&gt;B1253,VLOOKUP(B1254,#REF!!$A$1:$B$21,2)*1000+1,C1253+1)</f>
        <v>#REF!</v>
      </c>
      <c r="D1254" s="6" t="s">
        <v>29</v>
      </c>
      <c r="E1254" s="13" t="s">
        <v>360</v>
      </c>
      <c r="F1254" s="11" t="s">
        <v>361</v>
      </c>
      <c r="G1254" s="11" t="n">
        <v>94.48</v>
      </c>
      <c r="H1254" s="11" t="n">
        <v>59.57</v>
      </c>
      <c r="I1254" s="15" t="n">
        <v>11.91</v>
      </c>
      <c r="J1254" s="11" t="n">
        <v>80</v>
      </c>
      <c r="K1254" s="13" t="s">
        <v>5367</v>
      </c>
      <c r="L1254" s="13" t="n">
        <v>1</v>
      </c>
      <c r="M1254" s="11"/>
      <c r="N1254" s="11"/>
      <c r="O1254" s="11" t="n">
        <v>7</v>
      </c>
      <c r="P1254" s="11" t="n">
        <v>9729</v>
      </c>
      <c r="Q1254" s="11"/>
      <c r="R1254" s="11"/>
      <c r="S1254" s="11"/>
      <c r="T1254" s="11"/>
      <c r="U1254" s="11"/>
      <c r="V1254" s="11"/>
      <c r="W1254" s="11"/>
      <c r="X1254" s="11"/>
      <c r="Y1254" s="11"/>
      <c r="Z1254" s="11"/>
      <c r="AA1254" s="11"/>
      <c r="AB1254" s="6"/>
      <c r="AC1254" s="13" t="s">
        <v>291</v>
      </c>
      <c r="AD1254" s="13" t="s">
        <v>26</v>
      </c>
      <c r="AE1254" s="11"/>
      <c r="AF1254" s="11"/>
      <c r="AG1254" s="11"/>
      <c r="AH1254" s="11"/>
      <c r="AI1254" s="10" t="n">
        <f aca="false">+H1254-I1254</f>
        <v>47.66</v>
      </c>
      <c r="AJ1254" s="139" t="n">
        <f aca="false">+I1254/H1254</f>
        <v>0.199932852106765</v>
      </c>
      <c r="AK1254" s="140" t="n">
        <f aca="false">IF(AB1254&gt;=1,H1254-I1254,"on going")</f>
        <v>0</v>
      </c>
      <c r="AM1254" s="150"/>
      <c r="AN1254" s="150"/>
      <c r="AO1254" s="141"/>
      <c r="AP1254" s="142"/>
      <c r="AQ1254" s="150"/>
      <c r="AR1254" s="141"/>
      <c r="AS1254" s="142"/>
      <c r="AT1254" s="142"/>
      <c r="AU1254" s="141"/>
      <c r="AV1254" s="141"/>
      <c r="AW1254" s="141"/>
      <c r="AX1254" s="150"/>
      <c r="AY1254" s="14"/>
      <c r="AZ1254" s="11"/>
      <c r="BA1254" s="14"/>
      <c r="BB1254" s="6" t="s">
        <v>253</v>
      </c>
      <c r="BC1254" s="20"/>
      <c r="BD1254" s="11"/>
    </row>
    <row collapsed="false" customFormat="false" customHeight="false" hidden="false" ht="15" outlineLevel="0" r="1255">
      <c r="B1255" s="13" t="s">
        <v>51</v>
      </c>
      <c r="C1255" s="6" t="e">
        <f aca="false">IF(B1255&lt;&gt;B1254,VLOOKUP(B1255,#REF!!$A$1:$B$21,2)*1000+1,C1254+1)</f>
        <v>#REF!</v>
      </c>
      <c r="D1255" s="6" t="s">
        <v>29</v>
      </c>
      <c r="E1255" s="13" t="s">
        <v>337</v>
      </c>
      <c r="F1255" s="11" t="s">
        <v>338</v>
      </c>
      <c r="G1255" s="11" t="n">
        <v>35.1</v>
      </c>
      <c r="H1255" s="11" t="n">
        <v>22.14</v>
      </c>
      <c r="I1255" s="15" t="n">
        <v>12.44</v>
      </c>
      <c r="J1255" s="11" t="n">
        <v>454</v>
      </c>
      <c r="K1255" s="13" t="s">
        <v>5367</v>
      </c>
      <c r="L1255" s="13" t="n">
        <v>1</v>
      </c>
      <c r="M1255" s="11"/>
      <c r="N1255" s="11"/>
      <c r="O1255" s="11" t="n">
        <v>20</v>
      </c>
      <c r="P1255" s="11" t="n">
        <v>3614</v>
      </c>
      <c r="Q1255" s="11"/>
      <c r="R1255" s="11"/>
      <c r="S1255" s="11"/>
      <c r="T1255" s="11"/>
      <c r="U1255" s="11"/>
      <c r="V1255" s="11"/>
      <c r="W1255" s="11"/>
      <c r="X1255" s="11"/>
      <c r="Y1255" s="11"/>
      <c r="Z1255" s="11"/>
      <c r="AA1255" s="11"/>
      <c r="AB1255" s="6"/>
      <c r="AC1255" s="13" t="s">
        <v>291</v>
      </c>
      <c r="AD1255" s="13" t="s">
        <v>26</v>
      </c>
      <c r="AE1255" s="11"/>
      <c r="AF1255" s="11"/>
      <c r="AG1255" s="11"/>
      <c r="AH1255" s="11"/>
      <c r="AI1255" s="10" t="n">
        <f aca="false">+H1255-I1255</f>
        <v>9.7</v>
      </c>
      <c r="AJ1255" s="139" t="n">
        <f aca="false">+I1255/H1255</f>
        <v>0.561878952122855</v>
      </c>
      <c r="AK1255" s="140" t="n">
        <f aca="false">IF(AB1255&gt;=1,H1255-I1255,"on going")</f>
        <v>0</v>
      </c>
      <c r="AM1255" s="150"/>
      <c r="AN1255" s="150"/>
      <c r="AO1255" s="141"/>
      <c r="AP1255" s="150"/>
      <c r="AQ1255" s="150"/>
      <c r="AR1255" s="150"/>
      <c r="AS1255" s="142"/>
      <c r="AT1255" s="142"/>
      <c r="AU1255" s="141"/>
      <c r="AV1255" s="141"/>
      <c r="AW1255" s="141"/>
      <c r="AX1255" s="141"/>
      <c r="AY1255" s="14"/>
      <c r="AZ1255" s="11"/>
      <c r="BA1255" s="14"/>
      <c r="BB1255" s="6" t="s">
        <v>253</v>
      </c>
      <c r="BC1255" s="20"/>
      <c r="BD1255" s="11"/>
    </row>
    <row collapsed="false" customFormat="false" customHeight="false" hidden="false" ht="15" outlineLevel="0" r="1256">
      <c r="B1256" s="13" t="s">
        <v>51</v>
      </c>
      <c r="C1256" s="6" t="e">
        <f aca="false">IF(B1256&lt;&gt;B1255,VLOOKUP(B1256,#REF!!$A$1:$B$21,2)*1000+1,C1255+1)</f>
        <v>#REF!</v>
      </c>
      <c r="D1256" s="6" t="s">
        <v>29</v>
      </c>
      <c r="E1256" s="13" t="s">
        <v>7761</v>
      </c>
      <c r="F1256" s="11" t="s">
        <v>7762</v>
      </c>
      <c r="G1256" s="11" t="n">
        <v>45.83</v>
      </c>
      <c r="H1256" s="11" t="n">
        <v>28.9</v>
      </c>
      <c r="I1256" s="15" t="n">
        <v>10.57</v>
      </c>
      <c r="J1256" s="11" t="n">
        <v>24</v>
      </c>
      <c r="K1256" s="13" t="s">
        <v>5367</v>
      </c>
      <c r="L1256" s="13" t="n">
        <v>1</v>
      </c>
      <c r="M1256" s="11"/>
      <c r="N1256" s="11"/>
      <c r="O1256" s="11" t="n">
        <v>3</v>
      </c>
      <c r="P1256" s="11" t="n">
        <v>4720</v>
      </c>
      <c r="Q1256" s="11"/>
      <c r="R1256" s="11"/>
      <c r="S1256" s="11"/>
      <c r="T1256" s="11"/>
      <c r="U1256" s="11"/>
      <c r="V1256" s="11"/>
      <c r="W1256" s="11"/>
      <c r="X1256" s="11"/>
      <c r="Y1256" s="11"/>
      <c r="Z1256" s="11"/>
      <c r="AA1256" s="11"/>
      <c r="AB1256" s="6"/>
      <c r="AC1256" s="13" t="s">
        <v>291</v>
      </c>
      <c r="AD1256" s="13" t="s">
        <v>26</v>
      </c>
      <c r="AE1256" s="11"/>
      <c r="AF1256" s="11"/>
      <c r="AG1256" s="11"/>
      <c r="AH1256" s="11"/>
      <c r="AI1256" s="10" t="n">
        <f aca="false">+H1256-I1256</f>
        <v>18.33</v>
      </c>
      <c r="AJ1256" s="139" t="n">
        <f aca="false">+I1256/H1256</f>
        <v>0.365743944636678</v>
      </c>
      <c r="AK1256" s="140" t="n">
        <f aca="false">IF(AB1256&gt;=1,H1256-I1256,"on going")</f>
        <v>0</v>
      </c>
      <c r="AM1256" s="150"/>
      <c r="AN1256" s="150"/>
      <c r="AO1256" s="141"/>
      <c r="AP1256" s="142"/>
      <c r="AQ1256" s="141"/>
      <c r="AR1256" s="141"/>
      <c r="AS1256" s="142"/>
      <c r="AT1256" s="142"/>
      <c r="AU1256" s="141"/>
      <c r="AV1256" s="141"/>
      <c r="AW1256" s="141"/>
      <c r="AX1256" s="141"/>
      <c r="AY1256" s="14"/>
      <c r="AZ1256" s="14"/>
      <c r="BA1256" s="14"/>
      <c r="BB1256" s="6" t="s">
        <v>253</v>
      </c>
      <c r="BC1256" s="20"/>
      <c r="BD1256" s="11"/>
    </row>
    <row collapsed="false" customFormat="false" customHeight="false" hidden="false" ht="15" outlineLevel="0" r="1257">
      <c r="B1257" s="13" t="s">
        <v>51</v>
      </c>
      <c r="C1257" s="6" t="e">
        <f aca="false">IF(B1257&lt;&gt;B1256,VLOOKUP(B1257,#REF!!$A$1:$B$21,2)*1000+1,C1256+1)</f>
        <v>#REF!</v>
      </c>
      <c r="D1257" s="6" t="s">
        <v>29</v>
      </c>
      <c r="E1257" s="13" t="s">
        <v>7763</v>
      </c>
      <c r="F1257" s="11" t="s">
        <v>7764</v>
      </c>
      <c r="G1257" s="11" t="n">
        <v>58.87</v>
      </c>
      <c r="H1257" s="11" t="n">
        <v>37.12</v>
      </c>
      <c r="I1257" s="15" t="n">
        <v>19.64</v>
      </c>
      <c r="J1257" s="11" t="n">
        <v>57</v>
      </c>
      <c r="K1257" s="13" t="s">
        <v>5367</v>
      </c>
      <c r="L1257" s="13" t="n">
        <v>1</v>
      </c>
      <c r="M1257" s="11"/>
      <c r="N1257" s="11"/>
      <c r="O1257" s="11" t="n">
        <v>5</v>
      </c>
      <c r="P1257" s="11" t="n">
        <v>6063</v>
      </c>
      <c r="Q1257" s="11"/>
      <c r="R1257" s="11"/>
      <c r="S1257" s="11"/>
      <c r="T1257" s="11"/>
      <c r="U1257" s="11"/>
      <c r="V1257" s="11"/>
      <c r="W1257" s="11"/>
      <c r="X1257" s="11"/>
      <c r="Y1257" s="11"/>
      <c r="Z1257" s="11"/>
      <c r="AA1257" s="11"/>
      <c r="AB1257" s="6"/>
      <c r="AC1257" s="13" t="s">
        <v>291</v>
      </c>
      <c r="AD1257" s="13" t="s">
        <v>26</v>
      </c>
      <c r="AE1257" s="11"/>
      <c r="AF1257" s="11"/>
      <c r="AG1257" s="11"/>
      <c r="AH1257" s="11"/>
      <c r="AI1257" s="10" t="n">
        <f aca="false">+H1257-I1257</f>
        <v>17.48</v>
      </c>
      <c r="AJ1257" s="139" t="n">
        <f aca="false">+I1257/H1257</f>
        <v>0.529094827586207</v>
      </c>
      <c r="AK1257" s="140" t="n">
        <f aca="false">IF(AB1257&gt;=1,H1257-I1257,"on going")</f>
        <v>0</v>
      </c>
      <c r="AM1257" s="150"/>
      <c r="AN1257" s="150"/>
      <c r="AO1257" s="141"/>
      <c r="AP1257" s="142"/>
      <c r="AQ1257" s="141"/>
      <c r="AR1257" s="141"/>
      <c r="AS1257" s="142"/>
      <c r="AT1257" s="142"/>
      <c r="AU1257" s="141"/>
      <c r="AV1257" s="141"/>
      <c r="AW1257" s="141"/>
      <c r="AX1257" s="150"/>
      <c r="AY1257" s="14"/>
      <c r="AZ1257" s="11"/>
      <c r="BA1257" s="14"/>
      <c r="BB1257" s="6" t="s">
        <v>253</v>
      </c>
      <c r="BC1257" s="20"/>
      <c r="BD1257" s="11"/>
    </row>
    <row collapsed="false" customFormat="false" customHeight="false" hidden="false" ht="15" outlineLevel="0" r="1258">
      <c r="B1258" s="13" t="s">
        <v>51</v>
      </c>
      <c r="C1258" s="6" t="e">
        <f aca="false">IF(B1258&lt;&gt;B1257,VLOOKUP(B1258,#REF!!$A$1:$B$21,2)*1000+1,C1257+1)</f>
        <v>#REF!</v>
      </c>
      <c r="D1258" s="6" t="s">
        <v>29</v>
      </c>
      <c r="E1258" s="13" t="s">
        <v>7765</v>
      </c>
      <c r="F1258" s="11" t="s">
        <v>7766</v>
      </c>
      <c r="G1258" s="11" t="n">
        <v>97.03</v>
      </c>
      <c r="H1258" s="11" t="n">
        <v>61.18</v>
      </c>
      <c r="I1258" s="15" t="n">
        <v>37.92</v>
      </c>
      <c r="J1258" s="11" t="n">
        <v>183</v>
      </c>
      <c r="K1258" s="13" t="s">
        <v>5367</v>
      </c>
      <c r="L1258" s="13" t="n">
        <v>1</v>
      </c>
      <c r="M1258" s="11"/>
      <c r="N1258" s="11"/>
      <c r="O1258" s="11" t="n">
        <v>11</v>
      </c>
      <c r="P1258" s="11" t="n">
        <v>9992</v>
      </c>
      <c r="Q1258" s="11"/>
      <c r="R1258" s="11"/>
      <c r="S1258" s="11"/>
      <c r="T1258" s="11"/>
      <c r="U1258" s="11"/>
      <c r="V1258" s="11"/>
      <c r="W1258" s="11"/>
      <c r="X1258" s="11"/>
      <c r="Y1258" s="11"/>
      <c r="Z1258" s="11"/>
      <c r="AA1258" s="11"/>
      <c r="AB1258" s="6"/>
      <c r="AC1258" s="13" t="s">
        <v>291</v>
      </c>
      <c r="AD1258" s="13" t="s">
        <v>26</v>
      </c>
      <c r="AE1258" s="11"/>
      <c r="AF1258" s="11"/>
      <c r="AG1258" s="11"/>
      <c r="AH1258" s="11"/>
      <c r="AI1258" s="10" t="n">
        <f aca="false">+H1258-I1258</f>
        <v>23.26</v>
      </c>
      <c r="AJ1258" s="139" t="n">
        <f aca="false">+I1258/H1258</f>
        <v>0.619810395554103</v>
      </c>
      <c r="AK1258" s="140" t="n">
        <f aca="false">IF(AB1258&gt;=1,H1258-I1258,"on going")</f>
        <v>0</v>
      </c>
      <c r="AM1258" s="150"/>
      <c r="AN1258" s="150"/>
      <c r="AO1258" s="141"/>
      <c r="AP1258" s="142"/>
      <c r="AQ1258" s="141"/>
      <c r="AR1258" s="141"/>
      <c r="AS1258" s="142"/>
      <c r="AT1258" s="142"/>
      <c r="AU1258" s="141"/>
      <c r="AV1258" s="153"/>
      <c r="AW1258" s="153"/>
      <c r="AX1258" s="141"/>
      <c r="AY1258" s="14"/>
      <c r="AZ1258" s="14"/>
      <c r="BA1258" s="14"/>
      <c r="BB1258" s="6" t="s">
        <v>253</v>
      </c>
      <c r="BC1258" s="20"/>
      <c r="BD1258" s="14"/>
    </row>
    <row collapsed="false" customFormat="false" customHeight="false" hidden="false" ht="15" outlineLevel="0" r="1259">
      <c r="B1259" s="13" t="s">
        <v>51</v>
      </c>
      <c r="C1259" s="6" t="e">
        <f aca="false">IF(B1259&lt;&gt;B1258,VLOOKUP(B1259,#REF!!$A$1:$B$21,2)*1000+1,C1258+1)</f>
        <v>#REF!</v>
      </c>
      <c r="D1259" s="6" t="s">
        <v>29</v>
      </c>
      <c r="E1259" s="13" t="s">
        <v>7767</v>
      </c>
      <c r="F1259" s="11" t="s">
        <v>7768</v>
      </c>
      <c r="G1259" s="11" t="n">
        <v>141.51</v>
      </c>
      <c r="H1259" s="11" t="n">
        <v>89.22</v>
      </c>
      <c r="I1259" s="15" t="n">
        <v>40.45</v>
      </c>
      <c r="J1259" s="11" t="n">
        <v>105</v>
      </c>
      <c r="K1259" s="13" t="s">
        <v>5367</v>
      </c>
      <c r="L1259" s="13" t="n">
        <v>1</v>
      </c>
      <c r="M1259" s="11"/>
      <c r="N1259" s="11"/>
      <c r="O1259" s="11" t="n">
        <v>10</v>
      </c>
      <c r="P1259" s="11" t="n">
        <v>14572</v>
      </c>
      <c r="Q1259" s="11"/>
      <c r="R1259" s="11"/>
      <c r="S1259" s="11"/>
      <c r="T1259" s="11"/>
      <c r="U1259" s="11"/>
      <c r="V1259" s="11"/>
      <c r="W1259" s="11"/>
      <c r="X1259" s="11"/>
      <c r="Y1259" s="11"/>
      <c r="Z1259" s="11"/>
      <c r="AA1259" s="11"/>
      <c r="AB1259" s="6" t="n">
        <v>1</v>
      </c>
      <c r="AC1259" s="13" t="s">
        <v>291</v>
      </c>
      <c r="AD1259" s="13" t="s">
        <v>26</v>
      </c>
      <c r="AE1259" s="11"/>
      <c r="AF1259" s="11"/>
      <c r="AG1259" s="11"/>
      <c r="AH1259" s="11"/>
      <c r="AI1259" s="10" t="n">
        <f aca="false">+H1259-I1259</f>
        <v>48.77</v>
      </c>
      <c r="AJ1259" s="139" t="n">
        <f aca="false">+I1259/H1259</f>
        <v>0.453373683030711</v>
      </c>
      <c r="AK1259" s="140" t="n">
        <f aca="false">IF(AB1259&gt;=1,H1259-I1259,"on going")</f>
        <v>48.77</v>
      </c>
      <c r="AM1259" s="150"/>
      <c r="AN1259" s="150"/>
      <c r="AO1259" s="141"/>
      <c r="AP1259" s="142"/>
      <c r="AQ1259" s="141"/>
      <c r="AR1259" s="141"/>
      <c r="AS1259" s="142"/>
      <c r="AT1259" s="142"/>
      <c r="AU1259" s="141"/>
      <c r="AV1259" s="153"/>
      <c r="AW1259" s="153"/>
      <c r="AX1259" s="141"/>
      <c r="AY1259" s="14"/>
      <c r="AZ1259" s="14"/>
      <c r="BA1259" s="14"/>
      <c r="BB1259" s="6" t="s">
        <v>253</v>
      </c>
      <c r="BC1259" s="20"/>
      <c r="BD1259" s="14"/>
    </row>
    <row collapsed="false" customFormat="false" customHeight="false" hidden="false" ht="15" outlineLevel="0" r="1260">
      <c r="B1260" s="13" t="s">
        <v>93</v>
      </c>
      <c r="C1260" s="6" t="e">
        <f aca="false">IF(B1260&lt;&gt;B1259,VLOOKUP(B1260,#REF!!$A$1:$B$21,2)*1000+1,C1259+1)</f>
        <v>#REF!</v>
      </c>
      <c r="D1260" s="6" t="s">
        <v>29</v>
      </c>
      <c r="E1260" s="13" t="s">
        <v>7769</v>
      </c>
      <c r="F1260" s="11" t="s">
        <v>7770</v>
      </c>
      <c r="G1260" s="11" t="n">
        <v>117.12</v>
      </c>
      <c r="H1260" s="11" t="n">
        <v>73.85</v>
      </c>
      <c r="I1260" s="15" t="n">
        <v>37.78</v>
      </c>
      <c r="J1260" s="11" t="n">
        <v>299</v>
      </c>
      <c r="K1260" s="13" t="s">
        <v>5367</v>
      </c>
      <c r="L1260" s="13" t="n">
        <v>1</v>
      </c>
      <c r="M1260" s="11"/>
      <c r="N1260" s="11"/>
      <c r="O1260" s="11" t="n">
        <v>17</v>
      </c>
      <c r="P1260" s="11" t="n">
        <v>12061</v>
      </c>
      <c r="Q1260" s="11"/>
      <c r="R1260" s="11"/>
      <c r="S1260" s="11"/>
      <c r="T1260" s="11"/>
      <c r="U1260" s="11"/>
      <c r="V1260" s="11"/>
      <c r="W1260" s="11"/>
      <c r="X1260" s="11"/>
      <c r="Y1260" s="11"/>
      <c r="Z1260" s="11"/>
      <c r="AA1260" s="11"/>
      <c r="AB1260" s="6"/>
      <c r="AC1260" s="13" t="s">
        <v>291</v>
      </c>
      <c r="AD1260" s="13" t="s">
        <v>26</v>
      </c>
      <c r="AE1260" s="11"/>
      <c r="AF1260" s="11"/>
      <c r="AG1260" s="11"/>
      <c r="AH1260" s="11"/>
      <c r="AI1260" s="10" t="n">
        <f aca="false">+H1260-I1260</f>
        <v>36.07</v>
      </c>
      <c r="AJ1260" s="139" t="n">
        <f aca="false">+I1260/H1260</f>
        <v>0.511577522004062</v>
      </c>
      <c r="AK1260" s="140" t="n">
        <f aca="false">IF(AB1260&gt;=1,H1260-I1260,"on going")</f>
        <v>0</v>
      </c>
      <c r="AM1260" s="150"/>
      <c r="AN1260" s="150"/>
      <c r="AO1260" s="141"/>
      <c r="AP1260" s="142"/>
      <c r="AQ1260" s="141"/>
      <c r="AR1260" s="141"/>
      <c r="AS1260" s="142"/>
      <c r="AT1260" s="142"/>
      <c r="AU1260" s="141"/>
      <c r="AV1260" s="141"/>
      <c r="AW1260" s="141"/>
      <c r="AX1260" s="142"/>
      <c r="AY1260" s="14"/>
      <c r="AZ1260" s="14"/>
      <c r="BA1260" s="14"/>
      <c r="BB1260" s="6" t="s">
        <v>253</v>
      </c>
      <c r="BC1260" s="20"/>
      <c r="BD1260" s="14"/>
    </row>
    <row collapsed="false" customFormat="false" customHeight="false" hidden="false" ht="15" outlineLevel="0" r="1261">
      <c r="B1261" s="13" t="s">
        <v>93</v>
      </c>
      <c r="C1261" s="6" t="e">
        <f aca="false">IF(B1261&lt;&gt;B1260,VLOOKUP(B1261,#REF!!$A$1:$B$21,2)*1000+1,C1260+1)</f>
        <v>#REF!</v>
      </c>
      <c r="D1261" s="6" t="s">
        <v>29</v>
      </c>
      <c r="E1261" s="13" t="s">
        <v>7771</v>
      </c>
      <c r="F1261" s="11" t="s">
        <v>7772</v>
      </c>
      <c r="G1261" s="11" t="n">
        <v>99.91</v>
      </c>
      <c r="H1261" s="11" t="n">
        <v>62.99</v>
      </c>
      <c r="I1261" s="15" t="n">
        <v>51.89</v>
      </c>
      <c r="J1261" s="11" t="n">
        <v>428</v>
      </c>
      <c r="K1261" s="13" t="s">
        <v>5367</v>
      </c>
      <c r="L1261" s="13" t="n">
        <v>1</v>
      </c>
      <c r="M1261" s="11"/>
      <c r="N1261" s="11"/>
      <c r="O1261" s="11" t="n">
        <v>22</v>
      </c>
      <c r="P1261" s="11" t="n">
        <v>10289</v>
      </c>
      <c r="Q1261" s="11"/>
      <c r="R1261" s="11"/>
      <c r="S1261" s="11"/>
      <c r="T1261" s="11"/>
      <c r="U1261" s="11"/>
      <c r="V1261" s="11"/>
      <c r="W1261" s="11"/>
      <c r="X1261" s="11"/>
      <c r="Y1261" s="11"/>
      <c r="Z1261" s="11"/>
      <c r="AA1261" s="11"/>
      <c r="AB1261" s="6" t="n">
        <v>1</v>
      </c>
      <c r="AC1261" s="13" t="s">
        <v>291</v>
      </c>
      <c r="AD1261" s="13" t="s">
        <v>26</v>
      </c>
      <c r="AE1261" s="11"/>
      <c r="AF1261" s="11"/>
      <c r="AG1261" s="11"/>
      <c r="AH1261" s="11"/>
      <c r="AI1261" s="10" t="n">
        <f aca="false">+H1261-I1261</f>
        <v>11.1</v>
      </c>
      <c r="AJ1261" s="139" t="n">
        <f aca="false">+I1261/H1261</f>
        <v>0.823781552627401</v>
      </c>
      <c r="AK1261" s="140" t="n">
        <f aca="false">IF(AB1261&gt;=1,H1261-I1261,"on going")</f>
        <v>11.1</v>
      </c>
      <c r="AM1261" s="150"/>
      <c r="AN1261" s="150"/>
      <c r="AO1261" s="141"/>
      <c r="AP1261" s="142"/>
      <c r="AQ1261" s="141"/>
      <c r="AR1261" s="141"/>
      <c r="AS1261" s="142"/>
      <c r="AT1261" s="142"/>
      <c r="AU1261" s="141"/>
      <c r="AV1261" s="141"/>
      <c r="AW1261" s="141"/>
      <c r="AX1261" s="142"/>
      <c r="AY1261" s="14"/>
      <c r="AZ1261" s="14"/>
      <c r="BA1261" s="14"/>
      <c r="BB1261" s="6" t="s">
        <v>253</v>
      </c>
      <c r="BC1261" s="20"/>
      <c r="BD1261" s="14"/>
    </row>
    <row collapsed="false" customFormat="false" customHeight="false" hidden="false" ht="15" outlineLevel="0" r="1262">
      <c r="B1262" s="13" t="s">
        <v>93</v>
      </c>
      <c r="C1262" s="6" t="e">
        <f aca="false">IF(B1262&lt;&gt;B1261,VLOOKUP(B1262,#REF!!$A$1:$B$21,2)*1000+1,C1261+1)</f>
        <v>#REF!</v>
      </c>
      <c r="D1262" s="6" t="s">
        <v>29</v>
      </c>
      <c r="E1262" s="13" t="s">
        <v>7773</v>
      </c>
      <c r="F1262" s="11" t="s">
        <v>7774</v>
      </c>
      <c r="G1262" s="11" t="n">
        <v>146.1</v>
      </c>
      <c r="H1262" s="11" t="n">
        <v>92.11</v>
      </c>
      <c r="I1262" s="15" t="n">
        <v>26.51</v>
      </c>
      <c r="J1262" s="11" t="n">
        <v>1265</v>
      </c>
      <c r="K1262" s="13" t="s">
        <v>5367</v>
      </c>
      <c r="L1262" s="13" t="n">
        <v>1</v>
      </c>
      <c r="M1262" s="11"/>
      <c r="N1262" s="11"/>
      <c r="O1262" s="11" t="n">
        <v>58</v>
      </c>
      <c r="P1262" s="11" t="n">
        <v>15045</v>
      </c>
      <c r="Q1262" s="11"/>
      <c r="R1262" s="11"/>
      <c r="S1262" s="11"/>
      <c r="T1262" s="11"/>
      <c r="U1262" s="11"/>
      <c r="V1262" s="11"/>
      <c r="W1262" s="11"/>
      <c r="X1262" s="11"/>
      <c r="Y1262" s="11"/>
      <c r="Z1262" s="11"/>
      <c r="AA1262" s="11"/>
      <c r="AB1262" s="6"/>
      <c r="AC1262" s="13" t="s">
        <v>291</v>
      </c>
      <c r="AD1262" s="13" t="s">
        <v>26</v>
      </c>
      <c r="AE1262" s="11"/>
      <c r="AF1262" s="11"/>
      <c r="AG1262" s="11"/>
      <c r="AH1262" s="11"/>
      <c r="AI1262" s="10" t="n">
        <f aca="false">+H1262-I1262</f>
        <v>65.6</v>
      </c>
      <c r="AJ1262" s="139" t="n">
        <f aca="false">+I1262/H1262</f>
        <v>0.287808055585713</v>
      </c>
      <c r="AK1262" s="140" t="n">
        <f aca="false">IF(AB1262&gt;=1,H1262-I1262,"on going")</f>
        <v>0</v>
      </c>
      <c r="AM1262" s="150"/>
      <c r="AN1262" s="150"/>
      <c r="AO1262" s="141"/>
      <c r="AP1262" s="142"/>
      <c r="AQ1262" s="141"/>
      <c r="AR1262" s="141"/>
      <c r="AS1262" s="142"/>
      <c r="AT1262" s="142"/>
      <c r="AU1262" s="141"/>
      <c r="AV1262" s="141"/>
      <c r="AW1262" s="141"/>
      <c r="AX1262" s="142"/>
      <c r="AY1262" s="14"/>
      <c r="AZ1262" s="14"/>
      <c r="BA1262" s="14"/>
      <c r="BB1262" s="6" t="s">
        <v>253</v>
      </c>
      <c r="BC1262" s="20"/>
      <c r="BD1262" s="14"/>
    </row>
    <row collapsed="false" customFormat="false" customHeight="false" hidden="false" ht="15" outlineLevel="0" r="1263">
      <c r="B1263" s="13" t="s">
        <v>93</v>
      </c>
      <c r="C1263" s="6" t="e">
        <f aca="false">IF(B1263&lt;&gt;B1262,VLOOKUP(B1263,#REF!!$A$1:$B$21,2)*1000+1,C1262+1)</f>
        <v>#REF!</v>
      </c>
      <c r="D1263" s="6" t="s">
        <v>29</v>
      </c>
      <c r="E1263" s="13" t="s">
        <v>7775</v>
      </c>
      <c r="F1263" s="11" t="s">
        <v>7776</v>
      </c>
      <c r="G1263" s="11" t="n">
        <v>74.08</v>
      </c>
      <c r="H1263" s="11" t="n">
        <v>46.71</v>
      </c>
      <c r="I1263" s="15" t="n">
        <v>14.98</v>
      </c>
      <c r="J1263" s="11" t="n">
        <v>399</v>
      </c>
      <c r="K1263" s="13" t="s">
        <v>5367</v>
      </c>
      <c r="L1263" s="13" t="n">
        <v>1</v>
      </c>
      <c r="M1263" s="11"/>
      <c r="N1263" s="11"/>
      <c r="O1263" s="11" t="n">
        <v>19</v>
      </c>
      <c r="P1263" s="11" t="n">
        <v>7629</v>
      </c>
      <c r="Q1263" s="11"/>
      <c r="R1263" s="11"/>
      <c r="S1263" s="11"/>
      <c r="T1263" s="11"/>
      <c r="U1263" s="11"/>
      <c r="V1263" s="11"/>
      <c r="W1263" s="11"/>
      <c r="X1263" s="11"/>
      <c r="Y1263" s="11"/>
      <c r="Z1263" s="11"/>
      <c r="AA1263" s="11"/>
      <c r="AB1263" s="6"/>
      <c r="AC1263" s="13" t="s">
        <v>291</v>
      </c>
      <c r="AD1263" s="13" t="s">
        <v>26</v>
      </c>
      <c r="AE1263" s="11"/>
      <c r="AF1263" s="11"/>
      <c r="AG1263" s="11"/>
      <c r="AH1263" s="11"/>
      <c r="AI1263" s="10" t="n">
        <f aca="false">+H1263-I1263</f>
        <v>31.73</v>
      </c>
      <c r="AJ1263" s="139" t="n">
        <f aca="false">+I1263/H1263</f>
        <v>0.320702205095269</v>
      </c>
      <c r="AK1263" s="140" t="n">
        <f aca="false">IF(AB1263&gt;=1,H1263-I1263,"on going")</f>
        <v>0</v>
      </c>
      <c r="AM1263" s="150"/>
      <c r="AN1263" s="150"/>
      <c r="AO1263" s="141"/>
      <c r="AP1263" s="142"/>
      <c r="AQ1263" s="141"/>
      <c r="AR1263" s="141"/>
      <c r="AS1263" s="142"/>
      <c r="AT1263" s="142"/>
      <c r="AU1263" s="141"/>
      <c r="AV1263" s="141"/>
      <c r="AW1263" s="141"/>
      <c r="AX1263" s="142"/>
      <c r="AY1263" s="14"/>
      <c r="AZ1263" s="14"/>
      <c r="BA1263" s="14"/>
      <c r="BB1263" s="6" t="s">
        <v>253</v>
      </c>
      <c r="BC1263" s="20"/>
      <c r="BD1263" s="14"/>
    </row>
    <row collapsed="false" customFormat="false" customHeight="false" hidden="false" ht="15" outlineLevel="0" r="1264">
      <c r="B1264" s="13" t="s">
        <v>93</v>
      </c>
      <c r="C1264" s="6" t="e">
        <f aca="false">IF(B1264&lt;&gt;B1263,VLOOKUP(B1264,#REF!!$A$1:$B$21,2)*1000+1,C1263+1)</f>
        <v>#REF!</v>
      </c>
      <c r="D1264" s="6" t="s">
        <v>29</v>
      </c>
      <c r="E1264" s="13" t="s">
        <v>7777</v>
      </c>
      <c r="F1264" s="11" t="s">
        <v>7778</v>
      </c>
      <c r="G1264" s="11" t="n">
        <v>55.46</v>
      </c>
      <c r="H1264" s="11" t="n">
        <v>34.96</v>
      </c>
      <c r="I1264" s="15" t="n">
        <v>15.16</v>
      </c>
      <c r="J1264" s="11" t="n">
        <v>374</v>
      </c>
      <c r="K1264" s="13" t="s">
        <v>5367</v>
      </c>
      <c r="L1264" s="13" t="n">
        <v>1</v>
      </c>
      <c r="M1264" s="11"/>
      <c r="N1264" s="11"/>
      <c r="O1264" s="11" t="n">
        <v>18</v>
      </c>
      <c r="P1264" s="11" t="n">
        <v>5711</v>
      </c>
      <c r="Q1264" s="11"/>
      <c r="R1264" s="11"/>
      <c r="S1264" s="11"/>
      <c r="T1264" s="11"/>
      <c r="U1264" s="11"/>
      <c r="V1264" s="11"/>
      <c r="W1264" s="11"/>
      <c r="X1264" s="11"/>
      <c r="Y1264" s="11"/>
      <c r="Z1264" s="11"/>
      <c r="AA1264" s="11"/>
      <c r="AB1264" s="6"/>
      <c r="AC1264" s="13" t="s">
        <v>291</v>
      </c>
      <c r="AD1264" s="13" t="s">
        <v>26</v>
      </c>
      <c r="AE1264" s="11"/>
      <c r="AF1264" s="11"/>
      <c r="AG1264" s="11"/>
      <c r="AH1264" s="11"/>
      <c r="AI1264" s="10" t="n">
        <f aca="false">+H1264-I1264</f>
        <v>19.8</v>
      </c>
      <c r="AJ1264" s="139" t="n">
        <f aca="false">+I1264/H1264</f>
        <v>0.433638443935927</v>
      </c>
      <c r="AK1264" s="140" t="n">
        <f aca="false">IF(AB1264&gt;=1,H1264-I1264,"on going")</f>
        <v>0</v>
      </c>
      <c r="AM1264" s="150"/>
      <c r="AN1264" s="150"/>
      <c r="AO1264" s="141"/>
      <c r="AP1264" s="142"/>
      <c r="AQ1264" s="141"/>
      <c r="AR1264" s="141"/>
      <c r="AS1264" s="142"/>
      <c r="AT1264" s="142"/>
      <c r="AU1264" s="141"/>
      <c r="AV1264" s="141"/>
      <c r="AW1264" s="141"/>
      <c r="AX1264" s="142"/>
      <c r="AY1264" s="14"/>
      <c r="AZ1264" s="14"/>
      <c r="BA1264" s="14"/>
      <c r="BB1264" s="6" t="s">
        <v>253</v>
      </c>
      <c r="BC1264" s="20"/>
      <c r="BD1264" s="14"/>
    </row>
    <row collapsed="false" customFormat="false" customHeight="false" hidden="false" ht="15" outlineLevel="0" r="1265">
      <c r="B1265" s="13" t="s">
        <v>124</v>
      </c>
      <c r="C1265" s="6" t="e">
        <f aca="false">IF(B1265&lt;&gt;B1264,VLOOKUP(B1265,#REF!!$A$1:$B$21,2)*1000+1,C1264+1)</f>
        <v>#REF!</v>
      </c>
      <c r="D1265" s="6" t="s">
        <v>29</v>
      </c>
      <c r="E1265" s="13" t="s">
        <v>312</v>
      </c>
      <c r="F1265" s="11" t="s">
        <v>313</v>
      </c>
      <c r="G1265" s="11" t="n">
        <v>17.36</v>
      </c>
      <c r="H1265" s="11" t="n">
        <v>10.94</v>
      </c>
      <c r="I1265" s="15" t="n">
        <v>2.19</v>
      </c>
      <c r="J1265" s="11" t="n">
        <v>67</v>
      </c>
      <c r="K1265" s="13" t="s">
        <v>5367</v>
      </c>
      <c r="L1265" s="13" t="n">
        <v>1</v>
      </c>
      <c r="M1265" s="11"/>
      <c r="N1265" s="11"/>
      <c r="O1265" s="11" t="n">
        <v>3</v>
      </c>
      <c r="P1265" s="11" t="n">
        <v>1787</v>
      </c>
      <c r="Q1265" s="11"/>
      <c r="R1265" s="11"/>
      <c r="S1265" s="11"/>
      <c r="T1265" s="11"/>
      <c r="U1265" s="11"/>
      <c r="V1265" s="11"/>
      <c r="W1265" s="11"/>
      <c r="X1265" s="11"/>
      <c r="Y1265" s="11"/>
      <c r="Z1265" s="11"/>
      <c r="AA1265" s="11"/>
      <c r="AB1265" s="6"/>
      <c r="AC1265" s="13" t="s">
        <v>291</v>
      </c>
      <c r="AD1265" s="13" t="s">
        <v>26</v>
      </c>
      <c r="AE1265" s="11"/>
      <c r="AF1265" s="11"/>
      <c r="AG1265" s="11"/>
      <c r="AH1265" s="11"/>
      <c r="AI1265" s="10" t="n">
        <f aca="false">+H1265-I1265</f>
        <v>8.75</v>
      </c>
      <c r="AJ1265" s="139" t="n">
        <f aca="false">+I1265/H1265</f>
        <v>0.20018281535649</v>
      </c>
      <c r="AK1265" s="140" t="n">
        <f aca="false">IF(AB1265&gt;=1,H1265-I1265,"on going")</f>
        <v>0</v>
      </c>
      <c r="AM1265" s="150"/>
      <c r="AN1265" s="150"/>
      <c r="AO1265" s="141"/>
      <c r="AP1265" s="142"/>
      <c r="AQ1265" s="141"/>
      <c r="AR1265" s="141"/>
      <c r="AS1265" s="142"/>
      <c r="AT1265" s="142"/>
      <c r="AU1265" s="142"/>
      <c r="AV1265" s="142"/>
      <c r="AW1265" s="142"/>
      <c r="AX1265" s="141"/>
      <c r="AY1265" s="14"/>
      <c r="AZ1265" s="14"/>
      <c r="BA1265" s="14"/>
      <c r="BB1265" s="6" t="s">
        <v>253</v>
      </c>
      <c r="BC1265" s="20"/>
      <c r="BD1265" s="14"/>
    </row>
    <row collapsed="false" customFormat="false" customHeight="false" hidden="false" ht="15" outlineLevel="0" r="1266">
      <c r="B1266" s="13" t="s">
        <v>124</v>
      </c>
      <c r="C1266" s="6" t="e">
        <f aca="false">IF(B1266&lt;&gt;B1265,VLOOKUP(B1266,#REF!!$A$1:$B$21,2)*1000+1,C1265+1)</f>
        <v>#REF!</v>
      </c>
      <c r="D1266" s="6" t="s">
        <v>29</v>
      </c>
      <c r="E1266" s="13" t="s">
        <v>7779</v>
      </c>
      <c r="F1266" s="11" t="s">
        <v>7780</v>
      </c>
      <c r="G1266" s="11" t="n">
        <v>24.37</v>
      </c>
      <c r="H1266" s="11" t="n">
        <v>15.37</v>
      </c>
      <c r="I1266" s="15" t="n">
        <v>3.07</v>
      </c>
      <c r="J1266" s="11" t="n">
        <v>60</v>
      </c>
      <c r="K1266" s="13" t="s">
        <v>5367</v>
      </c>
      <c r="L1266" s="13" t="n">
        <v>1</v>
      </c>
      <c r="M1266" s="11"/>
      <c r="N1266" s="11"/>
      <c r="O1266" s="11" t="n">
        <v>3</v>
      </c>
      <c r="P1266" s="11" t="n">
        <v>2510</v>
      </c>
      <c r="Q1266" s="11"/>
      <c r="R1266" s="11"/>
      <c r="S1266" s="11"/>
      <c r="T1266" s="11"/>
      <c r="U1266" s="11"/>
      <c r="V1266" s="11"/>
      <c r="W1266" s="11"/>
      <c r="X1266" s="11"/>
      <c r="Y1266" s="11"/>
      <c r="Z1266" s="11"/>
      <c r="AA1266" s="11"/>
      <c r="AB1266" s="6"/>
      <c r="AC1266" s="13" t="s">
        <v>291</v>
      </c>
      <c r="AD1266" s="13" t="s">
        <v>26</v>
      </c>
      <c r="AE1266" s="11"/>
      <c r="AF1266" s="11"/>
      <c r="AG1266" s="11"/>
      <c r="AH1266" s="11"/>
      <c r="AI1266" s="10" t="n">
        <f aca="false">+H1266-I1266</f>
        <v>12.3</v>
      </c>
      <c r="AJ1266" s="139" t="n">
        <f aca="false">+I1266/H1266</f>
        <v>0.199739752765127</v>
      </c>
      <c r="AK1266" s="140" t="n">
        <f aca="false">IF(AB1266&gt;=1,H1266-I1266,"on going")</f>
        <v>0</v>
      </c>
      <c r="AM1266" s="150"/>
      <c r="AN1266" s="150"/>
      <c r="AO1266" s="141"/>
      <c r="AP1266" s="142"/>
      <c r="AQ1266" s="141"/>
      <c r="AR1266" s="141"/>
      <c r="AS1266" s="142"/>
      <c r="AT1266" s="142"/>
      <c r="AU1266" s="141"/>
      <c r="AV1266" s="142"/>
      <c r="AW1266" s="142"/>
      <c r="AX1266" s="141"/>
      <c r="AY1266" s="14"/>
      <c r="AZ1266" s="14"/>
      <c r="BA1266" s="14"/>
      <c r="BB1266" s="6" t="s">
        <v>253</v>
      </c>
      <c r="BC1266" s="20"/>
      <c r="BD1266" s="14"/>
    </row>
    <row collapsed="false" customFormat="false" customHeight="false" hidden="false" ht="15" outlineLevel="0" r="1267">
      <c r="B1267" s="13" t="s">
        <v>124</v>
      </c>
      <c r="C1267" s="6" t="e">
        <f aca="false">IF(B1267&lt;&gt;B1266,VLOOKUP(B1267,#REF!!$A$1:$B$21,2)*1000+1,C1266+1)</f>
        <v>#REF!</v>
      </c>
      <c r="D1267" s="6" t="s">
        <v>29</v>
      </c>
      <c r="E1267" s="13" t="s">
        <v>7781</v>
      </c>
      <c r="F1267" s="11" t="s">
        <v>7782</v>
      </c>
      <c r="G1267" s="11" t="n">
        <v>13.4</v>
      </c>
      <c r="H1267" s="11" t="n">
        <v>8.45</v>
      </c>
      <c r="I1267" s="15" t="n">
        <v>8.45</v>
      </c>
      <c r="J1267" s="11" t="n">
        <v>140</v>
      </c>
      <c r="K1267" s="13" t="s">
        <v>5367</v>
      </c>
      <c r="L1267" s="13" t="n">
        <v>1</v>
      </c>
      <c r="M1267" s="11"/>
      <c r="N1267" s="11"/>
      <c r="O1267" s="11" t="n">
        <v>6</v>
      </c>
      <c r="P1267" s="11" t="n">
        <v>1380</v>
      </c>
      <c r="Q1267" s="11"/>
      <c r="R1267" s="11"/>
      <c r="S1267" s="11"/>
      <c r="T1267" s="11"/>
      <c r="U1267" s="11"/>
      <c r="V1267" s="11"/>
      <c r="W1267" s="11"/>
      <c r="X1267" s="11"/>
      <c r="Y1267" s="11"/>
      <c r="Z1267" s="11"/>
      <c r="AA1267" s="11"/>
      <c r="AB1267" s="6" t="n">
        <v>1</v>
      </c>
      <c r="AC1267" s="13" t="s">
        <v>291</v>
      </c>
      <c r="AD1267" s="13" t="s">
        <v>26</v>
      </c>
      <c r="AE1267" s="11"/>
      <c r="AF1267" s="11"/>
      <c r="AG1267" s="11"/>
      <c r="AH1267" s="11"/>
      <c r="AI1267" s="10" t="n">
        <f aca="false">+H1267-I1267</f>
        <v>0</v>
      </c>
      <c r="AJ1267" s="139" t="n">
        <f aca="false">+I1267/H1267</f>
        <v>1</v>
      </c>
      <c r="AK1267" s="140" t="n">
        <f aca="false">IF(AB1267&gt;=1,H1267-I1267,"on going")</f>
        <v>0</v>
      </c>
      <c r="AM1267" s="150"/>
      <c r="AN1267" s="150"/>
      <c r="AO1267" s="141"/>
      <c r="AP1267" s="142"/>
      <c r="AQ1267" s="141"/>
      <c r="AR1267" s="141"/>
      <c r="AS1267" s="142"/>
      <c r="AT1267" s="142"/>
      <c r="AU1267" s="141"/>
      <c r="AV1267" s="142"/>
      <c r="AW1267" s="142"/>
      <c r="AX1267" s="141"/>
      <c r="AY1267" s="14"/>
      <c r="AZ1267" s="14"/>
      <c r="BA1267" s="14"/>
      <c r="BB1267" s="6" t="s">
        <v>253</v>
      </c>
      <c r="BC1267" s="20"/>
      <c r="BD1267" s="14"/>
    </row>
    <row collapsed="false" customFormat="false" customHeight="false" hidden="false" ht="15" outlineLevel="0" r="1268">
      <c r="B1268" s="13" t="s">
        <v>124</v>
      </c>
      <c r="C1268" s="6" t="e">
        <f aca="false">IF(B1268&lt;&gt;B1267,VLOOKUP(B1268,#REF!!$A$1:$B$21,2)*1000+1,C1267+1)</f>
        <v>#REF!</v>
      </c>
      <c r="D1268" s="6" t="s">
        <v>29</v>
      </c>
      <c r="E1268" s="13" t="s">
        <v>7783</v>
      </c>
      <c r="F1268" s="11" t="s">
        <v>7784</v>
      </c>
      <c r="G1268" s="11" t="n">
        <v>15.16</v>
      </c>
      <c r="H1268" s="11" t="n">
        <v>9.56</v>
      </c>
      <c r="I1268" s="15" t="n">
        <v>0.63</v>
      </c>
      <c r="J1268" s="11" t="n">
        <v>39</v>
      </c>
      <c r="K1268" s="13" t="s">
        <v>5367</v>
      </c>
      <c r="L1268" s="13" t="n">
        <v>1</v>
      </c>
      <c r="M1268" s="11"/>
      <c r="N1268" s="11"/>
      <c r="O1268" s="11" t="n">
        <v>2</v>
      </c>
      <c r="P1268" s="11" t="n">
        <v>1562</v>
      </c>
      <c r="Q1268" s="11"/>
      <c r="R1268" s="11"/>
      <c r="S1268" s="11"/>
      <c r="T1268" s="11"/>
      <c r="U1268" s="11"/>
      <c r="V1268" s="11"/>
      <c r="W1268" s="11"/>
      <c r="X1268" s="11"/>
      <c r="Y1268" s="11"/>
      <c r="Z1268" s="11"/>
      <c r="AA1268" s="11"/>
      <c r="AB1268" s="6" t="n">
        <v>1</v>
      </c>
      <c r="AC1268" s="13" t="s">
        <v>291</v>
      </c>
      <c r="AD1268" s="13" t="s">
        <v>26</v>
      </c>
      <c r="AE1268" s="11"/>
      <c r="AF1268" s="11"/>
      <c r="AG1268" s="11"/>
      <c r="AH1268" s="11"/>
      <c r="AI1268" s="10" t="n">
        <f aca="false">+H1268-I1268</f>
        <v>8.93</v>
      </c>
      <c r="AJ1268" s="139" t="n">
        <f aca="false">+I1268/H1268</f>
        <v>0.0658995815899582</v>
      </c>
      <c r="AK1268" s="140" t="n">
        <f aca="false">IF(AB1268&gt;=1,H1268-I1268,"on going")</f>
        <v>8.93</v>
      </c>
      <c r="AM1268" s="150"/>
      <c r="AN1268" s="150"/>
      <c r="AO1268" s="141"/>
      <c r="AP1268" s="142"/>
      <c r="AQ1268" s="141"/>
      <c r="AR1268" s="141"/>
      <c r="AS1268" s="142"/>
      <c r="AT1268" s="142"/>
      <c r="AU1268" s="141"/>
      <c r="AV1268" s="142"/>
      <c r="AW1268" s="142"/>
      <c r="AX1268" s="156"/>
      <c r="AY1268" s="14"/>
      <c r="AZ1268" s="14"/>
      <c r="BA1268" s="14"/>
      <c r="BB1268" s="6" t="s">
        <v>253</v>
      </c>
      <c r="BC1268" s="20"/>
      <c r="BD1268" s="14"/>
    </row>
    <row collapsed="false" customFormat="false" customHeight="false" hidden="false" ht="15" outlineLevel="0" r="1269">
      <c r="B1269" s="13" t="s">
        <v>124</v>
      </c>
      <c r="C1269" s="6" t="e">
        <f aca="false">IF(B1269&lt;&gt;B1268,VLOOKUP(B1269,#REF!!$A$1:$B$21,2)*1000+1,C1268+1)</f>
        <v>#REF!</v>
      </c>
      <c r="D1269" s="6" t="s">
        <v>29</v>
      </c>
      <c r="E1269" s="13" t="s">
        <v>7785</v>
      </c>
      <c r="F1269" s="11" t="s">
        <v>7786</v>
      </c>
      <c r="G1269" s="11" t="n">
        <v>36.53</v>
      </c>
      <c r="H1269" s="11" t="n">
        <v>23.04</v>
      </c>
      <c r="I1269" s="15" t="n">
        <v>23.04</v>
      </c>
      <c r="J1269" s="11" t="n">
        <v>300</v>
      </c>
      <c r="K1269" s="13" t="s">
        <v>5367</v>
      </c>
      <c r="L1269" s="13" t="n">
        <v>1</v>
      </c>
      <c r="M1269" s="11"/>
      <c r="N1269" s="11"/>
      <c r="O1269" s="11" t="n">
        <v>14</v>
      </c>
      <c r="P1269" s="11" t="n">
        <v>3762</v>
      </c>
      <c r="Q1269" s="11"/>
      <c r="R1269" s="11"/>
      <c r="S1269" s="11"/>
      <c r="T1269" s="11"/>
      <c r="U1269" s="11"/>
      <c r="V1269" s="11"/>
      <c r="W1269" s="11"/>
      <c r="X1269" s="11"/>
      <c r="Y1269" s="11"/>
      <c r="Z1269" s="11"/>
      <c r="AA1269" s="11"/>
      <c r="AB1269" s="6" t="n">
        <v>1</v>
      </c>
      <c r="AC1269" s="13" t="s">
        <v>291</v>
      </c>
      <c r="AD1269" s="13" t="s">
        <v>26</v>
      </c>
      <c r="AE1269" s="11"/>
      <c r="AF1269" s="11"/>
      <c r="AG1269" s="11"/>
      <c r="AH1269" s="11"/>
      <c r="AI1269" s="10" t="n">
        <f aca="false">+H1269-I1269</f>
        <v>0</v>
      </c>
      <c r="AJ1269" s="139" t="n">
        <f aca="false">+I1269/H1269</f>
        <v>1</v>
      </c>
      <c r="AK1269" s="140" t="n">
        <f aca="false">IF(AB1269&gt;=1,H1269-I1269,"on going")</f>
        <v>0</v>
      </c>
      <c r="AM1269" s="150"/>
      <c r="AN1269" s="150"/>
      <c r="AO1269" s="141"/>
      <c r="AP1269" s="142"/>
      <c r="AQ1269" s="141"/>
      <c r="AR1269" s="141"/>
      <c r="AS1269" s="142"/>
      <c r="AT1269" s="142"/>
      <c r="AU1269" s="141"/>
      <c r="AV1269" s="142"/>
      <c r="AW1269" s="142"/>
      <c r="AX1269" s="142"/>
      <c r="AY1269" s="14"/>
      <c r="AZ1269" s="14"/>
      <c r="BA1269" s="14"/>
      <c r="BB1269" s="6" t="s">
        <v>253</v>
      </c>
      <c r="BC1269" s="20"/>
      <c r="BD1269" s="14"/>
    </row>
    <row collapsed="false" customFormat="false" customHeight="false" hidden="false" ht="15" outlineLevel="0" r="1270">
      <c r="B1270" s="13" t="s">
        <v>124</v>
      </c>
      <c r="C1270" s="6" t="e">
        <f aca="false">IF(B1270&lt;&gt;B1269,VLOOKUP(B1270,#REF!!$A$1:$B$21,2)*1000+1,C1269+1)</f>
        <v>#REF!</v>
      </c>
      <c r="D1270" s="6" t="s">
        <v>29</v>
      </c>
      <c r="E1270" s="13" t="s">
        <v>7787</v>
      </c>
      <c r="F1270" s="11" t="s">
        <v>7788</v>
      </c>
      <c r="G1270" s="11" t="n">
        <v>148.12</v>
      </c>
      <c r="H1270" s="11" t="n">
        <v>93.39</v>
      </c>
      <c r="I1270" s="15" t="n">
        <v>18.92</v>
      </c>
      <c r="J1270" s="11" t="n">
        <v>78</v>
      </c>
      <c r="K1270" s="13" t="s">
        <v>5367</v>
      </c>
      <c r="L1270" s="13" t="n">
        <v>1</v>
      </c>
      <c r="M1270" s="11"/>
      <c r="N1270" s="11"/>
      <c r="O1270" s="11" t="n">
        <v>9</v>
      </c>
      <c r="P1270" s="11" t="n">
        <v>15253</v>
      </c>
      <c r="Q1270" s="11"/>
      <c r="R1270" s="11"/>
      <c r="S1270" s="11"/>
      <c r="T1270" s="11"/>
      <c r="U1270" s="11"/>
      <c r="V1270" s="11"/>
      <c r="W1270" s="11"/>
      <c r="X1270" s="11"/>
      <c r="Y1270" s="11"/>
      <c r="Z1270" s="11"/>
      <c r="AA1270" s="11"/>
      <c r="AB1270" s="6" t="n">
        <v>1</v>
      </c>
      <c r="AC1270" s="13" t="s">
        <v>291</v>
      </c>
      <c r="AD1270" s="13" t="s">
        <v>26</v>
      </c>
      <c r="AE1270" s="11"/>
      <c r="AF1270" s="11"/>
      <c r="AG1270" s="11"/>
      <c r="AH1270" s="11"/>
      <c r="AI1270" s="10" t="n">
        <f aca="false">+H1270-I1270</f>
        <v>74.47</v>
      </c>
      <c r="AJ1270" s="139" t="n">
        <f aca="false">+I1270/H1270</f>
        <v>0.202591283863369</v>
      </c>
      <c r="AK1270" s="140" t="n">
        <f aca="false">IF(AB1270&gt;=1,H1270-I1270,"on going")</f>
        <v>74.47</v>
      </c>
      <c r="AM1270" s="150"/>
      <c r="AN1270" s="150"/>
      <c r="AO1270" s="141"/>
      <c r="AP1270" s="142"/>
      <c r="AQ1270" s="141"/>
      <c r="AR1270" s="141"/>
      <c r="AS1270" s="142"/>
      <c r="AT1270" s="142"/>
      <c r="AU1270" s="142"/>
      <c r="AV1270" s="142"/>
      <c r="AW1270" s="142"/>
      <c r="AX1270" s="142"/>
      <c r="AY1270" s="14"/>
      <c r="AZ1270" s="14"/>
      <c r="BA1270" s="14"/>
      <c r="BB1270" s="6" t="s">
        <v>253</v>
      </c>
      <c r="BC1270" s="20"/>
      <c r="BD1270" s="14"/>
    </row>
    <row collapsed="false" customFormat="false" customHeight="false" hidden="false" ht="15" outlineLevel="0" r="1271">
      <c r="B1271" s="13" t="s">
        <v>124</v>
      </c>
      <c r="C1271" s="6" t="e">
        <f aca="false">IF(B1271&lt;&gt;B1270,VLOOKUP(B1271,#REF!!$A$1:$B$21,2)*1000+1,C1270+1)</f>
        <v>#REF!</v>
      </c>
      <c r="D1271" s="6" t="s">
        <v>29</v>
      </c>
      <c r="E1271" s="13" t="s">
        <v>7789</v>
      </c>
      <c r="F1271" s="11" t="s">
        <v>7790</v>
      </c>
      <c r="G1271" s="11" t="n">
        <v>174.97</v>
      </c>
      <c r="H1271" s="11" t="n">
        <v>110.32</v>
      </c>
      <c r="I1271" s="15" t="n">
        <v>32.16</v>
      </c>
      <c r="J1271" s="11" t="n">
        <v>315</v>
      </c>
      <c r="K1271" s="13" t="s">
        <v>5367</v>
      </c>
      <c r="L1271" s="13" t="n">
        <v>1</v>
      </c>
      <c r="M1271" s="11"/>
      <c r="N1271" s="11"/>
      <c r="O1271" s="11" t="n">
        <v>20</v>
      </c>
      <c r="P1271" s="11" t="n">
        <v>18018</v>
      </c>
      <c r="Q1271" s="11"/>
      <c r="R1271" s="11"/>
      <c r="S1271" s="11"/>
      <c r="T1271" s="11"/>
      <c r="U1271" s="11"/>
      <c r="V1271" s="11"/>
      <c r="W1271" s="11"/>
      <c r="X1271" s="11"/>
      <c r="Y1271" s="11"/>
      <c r="Z1271" s="11"/>
      <c r="AA1271" s="11"/>
      <c r="AB1271" s="6"/>
      <c r="AC1271" s="13" t="s">
        <v>291</v>
      </c>
      <c r="AD1271" s="13" t="s">
        <v>26</v>
      </c>
      <c r="AE1271" s="11"/>
      <c r="AF1271" s="11"/>
      <c r="AG1271" s="11"/>
      <c r="AH1271" s="11"/>
      <c r="AI1271" s="10" t="n">
        <f aca="false">+H1271-I1271</f>
        <v>78.16</v>
      </c>
      <c r="AJ1271" s="139" t="n">
        <f aca="false">+I1271/H1271</f>
        <v>0.291515591007977</v>
      </c>
      <c r="AK1271" s="140" t="n">
        <f aca="false">IF(AB1271&gt;=1,H1271-I1271,"on going")</f>
        <v>0</v>
      </c>
      <c r="AM1271" s="150"/>
      <c r="AN1271" s="150"/>
      <c r="AO1271" s="141"/>
      <c r="AP1271" s="142"/>
      <c r="AQ1271" s="141"/>
      <c r="AR1271" s="141"/>
      <c r="AS1271" s="142"/>
      <c r="AT1271" s="142"/>
      <c r="AU1271" s="142"/>
      <c r="AV1271" s="142"/>
      <c r="AW1271" s="142"/>
      <c r="AX1271" s="142"/>
      <c r="AY1271" s="11"/>
      <c r="AZ1271" s="14"/>
      <c r="BA1271" s="11"/>
      <c r="BB1271" s="6" t="s">
        <v>253</v>
      </c>
      <c r="BC1271" s="19"/>
      <c r="BD1271" s="14"/>
    </row>
    <row collapsed="false" customFormat="false" customHeight="false" hidden="false" ht="15" outlineLevel="0" r="1272">
      <c r="B1272" s="13" t="s">
        <v>124</v>
      </c>
      <c r="C1272" s="6" t="e">
        <f aca="false">IF(B1272&lt;&gt;B1271,VLOOKUP(B1272,#REF!!$A$1:$B$21,2)*1000+1,C1271+1)</f>
        <v>#REF!</v>
      </c>
      <c r="D1272" s="6" t="s">
        <v>29</v>
      </c>
      <c r="E1272" s="13" t="s">
        <v>7791</v>
      </c>
      <c r="F1272" s="11" t="s">
        <v>7792</v>
      </c>
      <c r="G1272" s="11" t="n">
        <v>83.13</v>
      </c>
      <c r="H1272" s="11" t="n">
        <v>52.42</v>
      </c>
      <c r="I1272" s="15" t="n">
        <v>15.66</v>
      </c>
      <c r="J1272" s="11" t="n">
        <v>260</v>
      </c>
      <c r="K1272" s="13" t="s">
        <v>5367</v>
      </c>
      <c r="L1272" s="13" t="n">
        <v>1</v>
      </c>
      <c r="M1272" s="11"/>
      <c r="N1272" s="11"/>
      <c r="O1272" s="11" t="n">
        <v>14</v>
      </c>
      <c r="P1272" s="11" t="n">
        <v>8561</v>
      </c>
      <c r="Q1272" s="11"/>
      <c r="R1272" s="11"/>
      <c r="S1272" s="11"/>
      <c r="T1272" s="11"/>
      <c r="U1272" s="11"/>
      <c r="V1272" s="11"/>
      <c r="W1272" s="11"/>
      <c r="X1272" s="11"/>
      <c r="Y1272" s="11"/>
      <c r="Z1272" s="11"/>
      <c r="AA1272" s="11"/>
      <c r="AB1272" s="6"/>
      <c r="AC1272" s="13" t="s">
        <v>291</v>
      </c>
      <c r="AD1272" s="13" t="s">
        <v>26</v>
      </c>
      <c r="AE1272" s="11"/>
      <c r="AF1272" s="11"/>
      <c r="AG1272" s="11"/>
      <c r="AH1272" s="11"/>
      <c r="AI1272" s="10" t="n">
        <f aca="false">+H1272-I1272</f>
        <v>36.76</v>
      </c>
      <c r="AJ1272" s="139" t="n">
        <f aca="false">+I1272/H1272</f>
        <v>0.298740938573064</v>
      </c>
      <c r="AK1272" s="140" t="n">
        <f aca="false">IF(AB1272&gt;=1,H1272-I1272,"on going")</f>
        <v>0</v>
      </c>
      <c r="AM1272" s="150"/>
      <c r="AN1272" s="150"/>
      <c r="AO1272" s="141"/>
      <c r="AP1272" s="142"/>
      <c r="AQ1272" s="141"/>
      <c r="AR1272" s="142"/>
      <c r="AS1272" s="142"/>
      <c r="AT1272" s="142"/>
      <c r="AU1272" s="142"/>
      <c r="AV1272" s="142"/>
      <c r="AW1272" s="142"/>
      <c r="AX1272" s="141"/>
      <c r="AY1272" s="11"/>
      <c r="AZ1272" s="14"/>
      <c r="BA1272" s="11"/>
      <c r="BB1272" s="6" t="s">
        <v>253</v>
      </c>
      <c r="BC1272" s="19"/>
      <c r="BD1272" s="14"/>
    </row>
    <row collapsed="false" customFormat="false" customHeight="false" hidden="false" ht="15" outlineLevel="0" r="1273">
      <c r="B1273" s="13" t="s">
        <v>39</v>
      </c>
      <c r="C1273" s="6" t="e">
        <f aca="false">IF(B1273&lt;&gt;B1272,VLOOKUP(B1273,#REF!!$A$1:$B$21,2)*1000+1,C1272+1)</f>
        <v>#REF!</v>
      </c>
      <c r="D1273" s="6" t="s">
        <v>29</v>
      </c>
      <c r="E1273" s="13" t="s">
        <v>7793</v>
      </c>
      <c r="F1273" s="11" t="s">
        <v>7794</v>
      </c>
      <c r="G1273" s="11" t="n">
        <v>67.05</v>
      </c>
      <c r="H1273" s="11" t="n">
        <v>42.28</v>
      </c>
      <c r="I1273" s="15" t="n">
        <v>4.5</v>
      </c>
      <c r="J1273" s="11" t="n">
        <v>462</v>
      </c>
      <c r="K1273" s="13" t="s">
        <v>5367</v>
      </c>
      <c r="L1273" s="13" t="n">
        <v>1</v>
      </c>
      <c r="M1273" s="11"/>
      <c r="N1273" s="11"/>
      <c r="O1273" s="11" t="n">
        <v>22</v>
      </c>
      <c r="P1273" s="11" t="n">
        <v>6905</v>
      </c>
      <c r="Q1273" s="11"/>
      <c r="R1273" s="11"/>
      <c r="S1273" s="11"/>
      <c r="T1273" s="11"/>
      <c r="U1273" s="11"/>
      <c r="V1273" s="11"/>
      <c r="W1273" s="11"/>
      <c r="X1273" s="11"/>
      <c r="Y1273" s="11"/>
      <c r="Z1273" s="11"/>
      <c r="AA1273" s="11"/>
      <c r="AB1273" s="6" t="n">
        <v>1</v>
      </c>
      <c r="AC1273" s="13" t="s">
        <v>291</v>
      </c>
      <c r="AD1273" s="13" t="s">
        <v>26</v>
      </c>
      <c r="AE1273" s="11"/>
      <c r="AF1273" s="11"/>
      <c r="AG1273" s="11"/>
      <c r="AH1273" s="11"/>
      <c r="AI1273" s="10" t="n">
        <f aca="false">+H1273-I1273</f>
        <v>37.78</v>
      </c>
      <c r="AJ1273" s="139" t="n">
        <f aca="false">+I1273/H1273</f>
        <v>0.10643330179754</v>
      </c>
      <c r="AK1273" s="140" t="n">
        <f aca="false">IF(AB1273&gt;=1,H1273-I1273,"on going")</f>
        <v>37.78</v>
      </c>
      <c r="AM1273" s="150"/>
      <c r="AN1273" s="150"/>
      <c r="AO1273" s="141"/>
      <c r="AP1273" s="142"/>
      <c r="AQ1273" s="141"/>
      <c r="AR1273" s="141"/>
      <c r="AS1273" s="142"/>
      <c r="AT1273" s="142"/>
      <c r="AU1273" s="142"/>
      <c r="AV1273" s="142"/>
      <c r="AW1273" s="142"/>
      <c r="AX1273" s="141"/>
      <c r="AY1273" s="11"/>
      <c r="AZ1273" s="14"/>
      <c r="BA1273" s="11"/>
      <c r="BB1273" s="6" t="s">
        <v>253</v>
      </c>
      <c r="BC1273" s="19"/>
      <c r="BD1273" s="14"/>
    </row>
    <row collapsed="false" customFormat="false" customHeight="false" hidden="false" ht="15" outlineLevel="0" r="1274">
      <c r="B1274" s="13" t="s">
        <v>39</v>
      </c>
      <c r="C1274" s="6" t="e">
        <f aca="false">IF(B1274&lt;&gt;B1273,VLOOKUP(B1274,#REF!!$A$1:$B$21,2)*1000+1,C1273+1)</f>
        <v>#REF!</v>
      </c>
      <c r="D1274" s="6" t="s">
        <v>29</v>
      </c>
      <c r="E1274" s="13" t="s">
        <v>370</v>
      </c>
      <c r="F1274" s="11" t="s">
        <v>371</v>
      </c>
      <c r="G1274" s="11" t="n">
        <v>75.22</v>
      </c>
      <c r="H1274" s="11" t="n">
        <v>47.42</v>
      </c>
      <c r="I1274" s="15" t="n">
        <v>9.48</v>
      </c>
      <c r="J1274" s="11" t="n">
        <v>268</v>
      </c>
      <c r="K1274" s="13" t="s">
        <v>5367</v>
      </c>
      <c r="L1274" s="13" t="n">
        <v>1</v>
      </c>
      <c r="M1274" s="11"/>
      <c r="N1274" s="11"/>
      <c r="O1274" s="11" t="n">
        <v>14</v>
      </c>
      <c r="P1274" s="11" t="n">
        <v>7746</v>
      </c>
      <c r="Q1274" s="11"/>
      <c r="R1274" s="11"/>
      <c r="S1274" s="11"/>
      <c r="T1274" s="11"/>
      <c r="U1274" s="11"/>
      <c r="V1274" s="11"/>
      <c r="W1274" s="11"/>
      <c r="X1274" s="11"/>
      <c r="Y1274" s="11"/>
      <c r="Z1274" s="11"/>
      <c r="AA1274" s="11"/>
      <c r="AB1274" s="6"/>
      <c r="AC1274" s="13" t="s">
        <v>291</v>
      </c>
      <c r="AD1274" s="13" t="s">
        <v>26</v>
      </c>
      <c r="AE1274" s="11"/>
      <c r="AF1274" s="11"/>
      <c r="AG1274" s="11"/>
      <c r="AH1274" s="11"/>
      <c r="AI1274" s="10" t="n">
        <f aca="false">+H1274-I1274</f>
        <v>37.94</v>
      </c>
      <c r="AJ1274" s="139" t="n">
        <f aca="false">+I1274/H1274</f>
        <v>0.199915647406158</v>
      </c>
      <c r="AK1274" s="140" t="n">
        <f aca="false">IF(AB1274&gt;=1,H1274-I1274,"on going")</f>
        <v>0</v>
      </c>
      <c r="AM1274" s="150"/>
      <c r="AN1274" s="150"/>
      <c r="AO1274" s="141"/>
      <c r="AP1274" s="142"/>
      <c r="AQ1274" s="141"/>
      <c r="AR1274" s="141"/>
      <c r="AS1274" s="142"/>
      <c r="AT1274" s="142"/>
      <c r="AU1274" s="142"/>
      <c r="AV1274" s="142"/>
      <c r="AW1274" s="142"/>
      <c r="AX1274" s="141"/>
      <c r="AY1274" s="11"/>
      <c r="AZ1274" s="14"/>
      <c r="BA1274" s="11"/>
      <c r="BB1274" s="6" t="s">
        <v>253</v>
      </c>
      <c r="BC1274" s="19"/>
      <c r="BD1274" s="14"/>
    </row>
    <row collapsed="false" customFormat="false" customHeight="false" hidden="false" ht="15" outlineLevel="0" r="1275">
      <c r="B1275" s="13" t="s">
        <v>82</v>
      </c>
      <c r="C1275" s="6" t="e">
        <f aca="false">IF(B1275&lt;&gt;B1274,VLOOKUP(B1275,#REF!!$A$1:$B$21,2)*1000+1,C1274+1)</f>
        <v>#REF!</v>
      </c>
      <c r="D1275" s="6" t="s">
        <v>29</v>
      </c>
      <c r="E1275" s="13" t="s">
        <v>7795</v>
      </c>
      <c r="F1275" s="11" t="s">
        <v>7796</v>
      </c>
      <c r="G1275" s="11" t="n">
        <v>65.51</v>
      </c>
      <c r="H1275" s="11" t="n">
        <v>41.3</v>
      </c>
      <c r="I1275" s="15" t="n">
        <v>39.24</v>
      </c>
      <c r="J1275" s="11" t="n">
        <v>796</v>
      </c>
      <c r="K1275" s="13" t="s">
        <v>5367</v>
      </c>
      <c r="L1275" s="13" t="n">
        <v>1</v>
      </c>
      <c r="M1275" s="11"/>
      <c r="N1275" s="11"/>
      <c r="O1275" s="11" t="n">
        <v>36</v>
      </c>
      <c r="P1275" s="11" t="n">
        <v>6746</v>
      </c>
      <c r="Q1275" s="11"/>
      <c r="R1275" s="11"/>
      <c r="S1275" s="11"/>
      <c r="T1275" s="11"/>
      <c r="U1275" s="11"/>
      <c r="V1275" s="11"/>
      <c r="W1275" s="11"/>
      <c r="X1275" s="11"/>
      <c r="Y1275" s="11"/>
      <c r="Z1275" s="11"/>
      <c r="AA1275" s="11"/>
      <c r="AB1275" s="6" t="n">
        <v>1</v>
      </c>
      <c r="AC1275" s="13" t="s">
        <v>291</v>
      </c>
      <c r="AD1275" s="13" t="s">
        <v>26</v>
      </c>
      <c r="AE1275" s="11"/>
      <c r="AF1275" s="11"/>
      <c r="AG1275" s="11"/>
      <c r="AH1275" s="11"/>
      <c r="AI1275" s="10" t="n">
        <f aca="false">+H1275-I1275</f>
        <v>2.06</v>
      </c>
      <c r="AJ1275" s="139" t="n">
        <f aca="false">+I1275/H1275</f>
        <v>0.950121065375303</v>
      </c>
      <c r="AK1275" s="140" t="n">
        <f aca="false">IF(AB1275&gt;=1,H1275-I1275,"on going")</f>
        <v>2.06</v>
      </c>
      <c r="AM1275" s="150"/>
      <c r="AN1275" s="150"/>
      <c r="AO1275" s="141"/>
      <c r="AP1275" s="142"/>
      <c r="AQ1275" s="141"/>
      <c r="AR1275" s="141"/>
      <c r="AS1275" s="150"/>
      <c r="AT1275" s="150"/>
      <c r="AU1275" s="141"/>
      <c r="AV1275" s="141"/>
      <c r="AW1275" s="141"/>
      <c r="AX1275" s="142"/>
      <c r="AY1275" s="11"/>
      <c r="AZ1275" s="14"/>
      <c r="BA1275" s="11"/>
      <c r="BB1275" s="6" t="s">
        <v>253</v>
      </c>
      <c r="BC1275" s="19"/>
      <c r="BD1275" s="21"/>
    </row>
    <row collapsed="false" customFormat="false" customHeight="false" hidden="false" ht="15" outlineLevel="0" r="1276">
      <c r="B1276" s="13" t="s">
        <v>82</v>
      </c>
      <c r="C1276" s="6" t="e">
        <f aca="false">IF(B1276&lt;&gt;B1275,VLOOKUP(B1276,#REF!!$A$1:$B$21,2)*1000+1,C1275+1)</f>
        <v>#REF!</v>
      </c>
      <c r="D1276" s="6" t="s">
        <v>29</v>
      </c>
      <c r="E1276" s="13" t="s">
        <v>7797</v>
      </c>
      <c r="F1276" s="11" t="s">
        <v>7798</v>
      </c>
      <c r="G1276" s="11" t="n">
        <v>74.53</v>
      </c>
      <c r="H1276" s="11" t="n">
        <v>47</v>
      </c>
      <c r="I1276" s="15" t="n">
        <v>42.3</v>
      </c>
      <c r="J1276" s="11" t="n">
        <v>812</v>
      </c>
      <c r="K1276" s="13" t="s">
        <v>5367</v>
      </c>
      <c r="L1276" s="13" t="n">
        <v>1</v>
      </c>
      <c r="M1276" s="11"/>
      <c r="N1276" s="11"/>
      <c r="O1276" s="11" t="n">
        <v>37</v>
      </c>
      <c r="P1276" s="11" t="n">
        <v>7675</v>
      </c>
      <c r="Q1276" s="11"/>
      <c r="R1276" s="11"/>
      <c r="S1276" s="11"/>
      <c r="T1276" s="11"/>
      <c r="U1276" s="11"/>
      <c r="V1276" s="11"/>
      <c r="W1276" s="11"/>
      <c r="X1276" s="11"/>
      <c r="Y1276" s="11"/>
      <c r="Z1276" s="11"/>
      <c r="AA1276" s="11"/>
      <c r="AB1276" s="6"/>
      <c r="AC1276" s="13" t="s">
        <v>291</v>
      </c>
      <c r="AD1276" s="13" t="s">
        <v>26</v>
      </c>
      <c r="AE1276" s="11"/>
      <c r="AF1276" s="11"/>
      <c r="AG1276" s="11"/>
      <c r="AH1276" s="11"/>
      <c r="AI1276" s="10" t="n">
        <f aca="false">+H1276-I1276</f>
        <v>4.7</v>
      </c>
      <c r="AJ1276" s="139" t="n">
        <f aca="false">+I1276/H1276</f>
        <v>0.9</v>
      </c>
      <c r="AK1276" s="140" t="n">
        <f aca="false">IF(AB1276&gt;=1,H1276-I1276,"on going")</f>
        <v>0</v>
      </c>
      <c r="AM1276" s="150"/>
      <c r="AN1276" s="150"/>
      <c r="AO1276" s="141"/>
      <c r="AP1276" s="142"/>
      <c r="AQ1276" s="141"/>
      <c r="AR1276" s="141"/>
      <c r="AS1276" s="150"/>
      <c r="AT1276" s="150"/>
      <c r="AU1276" s="141"/>
      <c r="AV1276" s="141"/>
      <c r="AW1276" s="141"/>
      <c r="AX1276" s="141"/>
      <c r="AY1276" s="14"/>
      <c r="AZ1276" s="14"/>
      <c r="BA1276" s="14"/>
      <c r="BB1276" s="6" t="s">
        <v>253</v>
      </c>
      <c r="BC1276" s="20"/>
      <c r="BD1276" s="14"/>
    </row>
    <row collapsed="false" customFormat="false" customHeight="false" hidden="false" ht="15" outlineLevel="0" r="1277">
      <c r="B1277" s="13" t="s">
        <v>82</v>
      </c>
      <c r="C1277" s="6" t="e">
        <f aca="false">IF(B1277&lt;&gt;B1276,VLOOKUP(B1277,#REF!!$A$1:$B$21,2)*1000+1,C1276+1)</f>
        <v>#REF!</v>
      </c>
      <c r="D1277" s="6" t="s">
        <v>29</v>
      </c>
      <c r="E1277" s="13" t="s">
        <v>7799</v>
      </c>
      <c r="F1277" s="11" t="s">
        <v>7800</v>
      </c>
      <c r="G1277" s="11" t="n">
        <v>35.93</v>
      </c>
      <c r="H1277" s="11" t="n">
        <v>22.66</v>
      </c>
      <c r="I1277" s="15" t="n">
        <v>13.86</v>
      </c>
      <c r="J1277" s="11" t="n">
        <v>79</v>
      </c>
      <c r="K1277" s="13" t="s">
        <v>5367</v>
      </c>
      <c r="L1277" s="13" t="n">
        <v>1</v>
      </c>
      <c r="M1277" s="11"/>
      <c r="N1277" s="11"/>
      <c r="O1277" s="11" t="n">
        <v>5</v>
      </c>
      <c r="P1277" s="11" t="n">
        <v>3700</v>
      </c>
      <c r="Q1277" s="11"/>
      <c r="R1277" s="11"/>
      <c r="S1277" s="11"/>
      <c r="T1277" s="11"/>
      <c r="U1277" s="11"/>
      <c r="V1277" s="11"/>
      <c r="W1277" s="11"/>
      <c r="X1277" s="11"/>
      <c r="Y1277" s="11"/>
      <c r="Z1277" s="11"/>
      <c r="AA1277" s="11"/>
      <c r="AB1277" s="6" t="n">
        <v>1</v>
      </c>
      <c r="AC1277" s="13" t="s">
        <v>291</v>
      </c>
      <c r="AD1277" s="13" t="s">
        <v>26</v>
      </c>
      <c r="AE1277" s="11"/>
      <c r="AF1277" s="11"/>
      <c r="AG1277" s="11"/>
      <c r="AH1277" s="11"/>
      <c r="AI1277" s="10" t="n">
        <f aca="false">+H1277-I1277</f>
        <v>8.8</v>
      </c>
      <c r="AJ1277" s="139" t="n">
        <f aca="false">+I1277/H1277</f>
        <v>0.611650485436893</v>
      </c>
      <c r="AK1277" s="140" t="n">
        <f aca="false">IF(AB1277&gt;=1,H1277-I1277,"on going")</f>
        <v>8.8</v>
      </c>
      <c r="AM1277" s="150"/>
      <c r="AN1277" s="150"/>
      <c r="AO1277" s="141"/>
      <c r="AP1277" s="142"/>
      <c r="AQ1277" s="141"/>
      <c r="AR1277" s="141"/>
      <c r="AS1277" s="150"/>
      <c r="AT1277" s="150"/>
      <c r="AU1277" s="141"/>
      <c r="AV1277" s="141"/>
      <c r="AW1277" s="141"/>
      <c r="AX1277" s="153"/>
      <c r="AY1277" s="14"/>
      <c r="AZ1277" s="14"/>
      <c r="BA1277" s="14"/>
      <c r="BB1277" s="6" t="s">
        <v>253</v>
      </c>
      <c r="BC1277" s="20"/>
      <c r="BD1277" s="14"/>
    </row>
    <row collapsed="false" customFormat="false" customHeight="false" hidden="false" ht="15" outlineLevel="0" r="1278">
      <c r="B1278" s="13" t="s">
        <v>82</v>
      </c>
      <c r="C1278" s="6" t="e">
        <f aca="false">IF(B1278&lt;&gt;B1277,VLOOKUP(B1278,#REF!!$A$1:$B$21,2)*1000+1,C1277+1)</f>
        <v>#REF!</v>
      </c>
      <c r="D1278" s="6" t="s">
        <v>29</v>
      </c>
      <c r="E1278" s="13" t="s">
        <v>7801</v>
      </c>
      <c r="F1278" s="11" t="s">
        <v>7802</v>
      </c>
      <c r="G1278" s="11" t="n">
        <v>103.45</v>
      </c>
      <c r="H1278" s="11" t="n">
        <v>65.23</v>
      </c>
      <c r="I1278" s="15" t="n">
        <v>52.18</v>
      </c>
      <c r="J1278" s="11" t="n">
        <v>682</v>
      </c>
      <c r="K1278" s="13" t="s">
        <v>5367</v>
      </c>
      <c r="L1278" s="13" t="n">
        <v>1</v>
      </c>
      <c r="M1278" s="11"/>
      <c r="N1278" s="11"/>
      <c r="O1278" s="11" t="n">
        <v>32</v>
      </c>
      <c r="P1278" s="11" t="n">
        <v>10653</v>
      </c>
      <c r="Q1278" s="11"/>
      <c r="R1278" s="11"/>
      <c r="S1278" s="11"/>
      <c r="T1278" s="11"/>
      <c r="U1278" s="11"/>
      <c r="V1278" s="11"/>
      <c r="W1278" s="11"/>
      <c r="X1278" s="11"/>
      <c r="Y1278" s="11"/>
      <c r="Z1278" s="11"/>
      <c r="AA1278" s="11"/>
      <c r="AB1278" s="6"/>
      <c r="AC1278" s="13" t="s">
        <v>291</v>
      </c>
      <c r="AD1278" s="13" t="s">
        <v>26</v>
      </c>
      <c r="AE1278" s="11"/>
      <c r="AF1278" s="11"/>
      <c r="AG1278" s="11"/>
      <c r="AH1278" s="11"/>
      <c r="AI1278" s="10" t="n">
        <f aca="false">+H1278-I1278</f>
        <v>13.05</v>
      </c>
      <c r="AJ1278" s="139" t="n">
        <f aca="false">+I1278/H1278</f>
        <v>0.799938678522152</v>
      </c>
      <c r="AK1278" s="140" t="n">
        <f aca="false">IF(AB1278&gt;=1,H1278-I1278,"on going")</f>
        <v>0</v>
      </c>
      <c r="AM1278" s="150"/>
      <c r="AN1278" s="150"/>
      <c r="AO1278" s="141"/>
      <c r="AP1278" s="142"/>
      <c r="AQ1278" s="141"/>
      <c r="AR1278" s="141"/>
      <c r="AS1278" s="150"/>
      <c r="AT1278" s="150"/>
      <c r="AU1278" s="141"/>
      <c r="AV1278" s="141"/>
      <c r="AW1278" s="141"/>
      <c r="AX1278" s="141"/>
      <c r="AY1278" s="14"/>
      <c r="AZ1278" s="14"/>
      <c r="BA1278" s="14"/>
      <c r="BB1278" s="6" t="s">
        <v>253</v>
      </c>
      <c r="BC1278" s="20"/>
      <c r="BD1278" s="14"/>
    </row>
    <row collapsed="false" customFormat="false" customHeight="false" hidden="false" ht="15" outlineLevel="0" r="1279">
      <c r="B1279" s="13" t="s">
        <v>82</v>
      </c>
      <c r="C1279" s="6" t="e">
        <f aca="false">IF(B1279&lt;&gt;B1278,VLOOKUP(B1279,#REF!!$A$1:$B$21,2)*1000+1,C1278+1)</f>
        <v>#REF!</v>
      </c>
      <c r="D1279" s="6" t="s">
        <v>29</v>
      </c>
      <c r="E1279" s="13" t="s">
        <v>314</v>
      </c>
      <c r="F1279" s="11" t="s">
        <v>315</v>
      </c>
      <c r="G1279" s="11" t="n">
        <v>33.72</v>
      </c>
      <c r="H1279" s="11" t="n">
        <v>21.26</v>
      </c>
      <c r="I1279" s="15" t="n">
        <v>4.25</v>
      </c>
      <c r="J1279" s="11" t="n">
        <v>147</v>
      </c>
      <c r="K1279" s="13" t="s">
        <v>5367</v>
      </c>
      <c r="L1279" s="13" t="n">
        <v>1</v>
      </c>
      <c r="M1279" s="11"/>
      <c r="N1279" s="11"/>
      <c r="O1279" s="11" t="n">
        <v>7</v>
      </c>
      <c r="P1279" s="11" t="n">
        <v>3472</v>
      </c>
      <c r="Q1279" s="11"/>
      <c r="R1279" s="11"/>
      <c r="S1279" s="11"/>
      <c r="T1279" s="11"/>
      <c r="U1279" s="11"/>
      <c r="V1279" s="11"/>
      <c r="W1279" s="11"/>
      <c r="X1279" s="11"/>
      <c r="Y1279" s="11"/>
      <c r="Z1279" s="11"/>
      <c r="AA1279" s="11"/>
      <c r="AB1279" s="6"/>
      <c r="AC1279" s="13" t="s">
        <v>291</v>
      </c>
      <c r="AD1279" s="13" t="s">
        <v>26</v>
      </c>
      <c r="AE1279" s="11"/>
      <c r="AF1279" s="11"/>
      <c r="AG1279" s="11"/>
      <c r="AH1279" s="11"/>
      <c r="AI1279" s="10" t="n">
        <f aca="false">+H1279-I1279</f>
        <v>17.01</v>
      </c>
      <c r="AJ1279" s="139" t="n">
        <f aca="false">+I1279/H1279</f>
        <v>0.199905926622766</v>
      </c>
      <c r="AK1279" s="140" t="n">
        <f aca="false">IF(AB1279&gt;=1,H1279-I1279,"on going")</f>
        <v>0</v>
      </c>
      <c r="AM1279" s="150"/>
      <c r="AN1279" s="150"/>
      <c r="AO1279" s="141"/>
      <c r="AP1279" s="142"/>
      <c r="AQ1279" s="141"/>
      <c r="AR1279" s="141"/>
      <c r="AS1279" s="150"/>
      <c r="AT1279" s="150"/>
      <c r="AU1279" s="156"/>
      <c r="AV1279" s="141"/>
      <c r="AW1279" s="141"/>
      <c r="AX1279" s="141"/>
      <c r="AY1279" s="14"/>
      <c r="AZ1279" s="14"/>
      <c r="BA1279" s="14"/>
      <c r="BB1279" s="6" t="s">
        <v>253</v>
      </c>
      <c r="BC1279" s="20"/>
      <c r="BD1279" s="14"/>
    </row>
    <row collapsed="false" customFormat="false" customHeight="false" hidden="false" ht="15" outlineLevel="0" r="1280">
      <c r="B1280" s="13" t="s">
        <v>82</v>
      </c>
      <c r="C1280" s="6" t="e">
        <f aca="false">IF(B1280&lt;&gt;B1279,VLOOKUP(B1280,#REF!!$A$1:$B$21,2)*1000+1,C1279+1)</f>
        <v>#REF!</v>
      </c>
      <c r="D1280" s="6" t="s">
        <v>29</v>
      </c>
      <c r="E1280" s="13" t="s">
        <v>7803</v>
      </c>
      <c r="F1280" s="11" t="s">
        <v>7804</v>
      </c>
      <c r="G1280" s="11" t="n">
        <v>381.45</v>
      </c>
      <c r="H1280" s="11" t="n">
        <v>240.52</v>
      </c>
      <c r="I1280" s="15" t="n">
        <v>97.53</v>
      </c>
      <c r="J1280" s="11" t="n">
        <v>1369</v>
      </c>
      <c r="K1280" s="13" t="s">
        <v>5367</v>
      </c>
      <c r="L1280" s="13" t="n">
        <v>1</v>
      </c>
      <c r="M1280" s="11"/>
      <c r="N1280" s="11"/>
      <c r="O1280" s="11" t="n">
        <v>71</v>
      </c>
      <c r="P1280" s="11" t="n">
        <v>39281</v>
      </c>
      <c r="Q1280" s="11"/>
      <c r="R1280" s="11"/>
      <c r="S1280" s="11"/>
      <c r="T1280" s="11"/>
      <c r="U1280" s="11"/>
      <c r="V1280" s="11"/>
      <c r="W1280" s="11"/>
      <c r="X1280" s="11"/>
      <c r="Y1280" s="11"/>
      <c r="Z1280" s="11"/>
      <c r="AA1280" s="11"/>
      <c r="AB1280" s="6"/>
      <c r="AC1280" s="13" t="s">
        <v>291</v>
      </c>
      <c r="AD1280" s="13" t="s">
        <v>26</v>
      </c>
      <c r="AE1280" s="11"/>
      <c r="AF1280" s="11"/>
      <c r="AG1280" s="11"/>
      <c r="AH1280" s="11"/>
      <c r="AI1280" s="10" t="n">
        <f aca="false">+H1280-I1280</f>
        <v>142.99</v>
      </c>
      <c r="AJ1280" s="139" t="n">
        <f aca="false">+I1280/H1280</f>
        <v>0.40549642441377</v>
      </c>
      <c r="AK1280" s="140" t="n">
        <f aca="false">IF(AB1280&gt;=1,H1280-I1280,"on going")</f>
        <v>0</v>
      </c>
      <c r="AM1280" s="150"/>
      <c r="AN1280" s="150"/>
      <c r="AO1280" s="141"/>
      <c r="AP1280" s="142"/>
      <c r="AQ1280" s="141"/>
      <c r="AR1280" s="141"/>
      <c r="AS1280" s="150"/>
      <c r="AT1280" s="150"/>
      <c r="AU1280" s="156"/>
      <c r="AV1280" s="141"/>
      <c r="AW1280" s="141"/>
      <c r="AX1280" s="142"/>
      <c r="AY1280" s="14"/>
      <c r="AZ1280" s="14"/>
      <c r="BA1280" s="14"/>
      <c r="BB1280" s="6" t="s">
        <v>253</v>
      </c>
      <c r="BC1280" s="20"/>
      <c r="BD1280" s="14"/>
    </row>
    <row collapsed="false" customFormat="false" customHeight="false" hidden="false" ht="15" outlineLevel="0" r="1281">
      <c r="B1281" s="13" t="s">
        <v>82</v>
      </c>
      <c r="C1281" s="6" t="e">
        <f aca="false">IF(B1281&lt;&gt;B1280,VLOOKUP(B1281,#REF!!$A$1:$B$21,2)*1000+1,C1280+1)</f>
        <v>#REF!</v>
      </c>
      <c r="D1281" s="6" t="s">
        <v>29</v>
      </c>
      <c r="E1281" s="13" t="s">
        <v>7805</v>
      </c>
      <c r="F1281" s="11" t="s">
        <v>7806</v>
      </c>
      <c r="G1281" s="11" t="n">
        <v>67.8</v>
      </c>
      <c r="H1281" s="11" t="n">
        <v>42.75</v>
      </c>
      <c r="I1281" s="15" t="n">
        <v>10.52</v>
      </c>
      <c r="J1281" s="11" t="n">
        <v>168</v>
      </c>
      <c r="K1281" s="13" t="s">
        <v>5367</v>
      </c>
      <c r="L1281" s="13" t="n">
        <v>1</v>
      </c>
      <c r="M1281" s="11"/>
      <c r="N1281" s="11"/>
      <c r="O1281" s="11" t="n">
        <v>10</v>
      </c>
      <c r="P1281" s="11" t="n">
        <v>6982</v>
      </c>
      <c r="Q1281" s="11"/>
      <c r="R1281" s="11"/>
      <c r="S1281" s="11"/>
      <c r="T1281" s="11"/>
      <c r="U1281" s="11"/>
      <c r="V1281" s="11"/>
      <c r="W1281" s="11"/>
      <c r="X1281" s="11"/>
      <c r="Y1281" s="11"/>
      <c r="Z1281" s="11"/>
      <c r="AA1281" s="11"/>
      <c r="AB1281" s="6"/>
      <c r="AC1281" s="13" t="s">
        <v>291</v>
      </c>
      <c r="AD1281" s="13" t="s">
        <v>26</v>
      </c>
      <c r="AE1281" s="11"/>
      <c r="AF1281" s="11"/>
      <c r="AG1281" s="11"/>
      <c r="AH1281" s="11"/>
      <c r="AI1281" s="10" t="n">
        <f aca="false">+H1281-I1281</f>
        <v>32.23</v>
      </c>
      <c r="AJ1281" s="139" t="n">
        <f aca="false">+I1281/H1281</f>
        <v>0.246081871345029</v>
      </c>
      <c r="AK1281" s="140" t="n">
        <f aca="false">IF(AB1281&gt;=1,H1281-I1281,"on going")</f>
        <v>0</v>
      </c>
      <c r="AM1281" s="150"/>
      <c r="AN1281" s="150"/>
      <c r="AO1281" s="141"/>
      <c r="AP1281" s="142"/>
      <c r="AQ1281" s="141"/>
      <c r="AR1281" s="141"/>
      <c r="AS1281" s="142"/>
      <c r="AT1281" s="142"/>
      <c r="AU1281" s="141"/>
      <c r="AV1281" s="141"/>
      <c r="AW1281" s="141"/>
      <c r="AX1281" s="142"/>
      <c r="AY1281" s="14"/>
      <c r="AZ1281" s="14"/>
      <c r="BA1281" s="14"/>
      <c r="BB1281" s="6" t="s">
        <v>253</v>
      </c>
      <c r="BC1281" s="20"/>
      <c r="BD1281" s="14"/>
    </row>
    <row collapsed="false" customFormat="false" customHeight="false" hidden="false" ht="15" outlineLevel="0" r="1282">
      <c r="B1282" s="13" t="s">
        <v>82</v>
      </c>
      <c r="C1282" s="6" t="e">
        <f aca="false">IF(B1282&lt;&gt;B1281,VLOOKUP(B1282,#REF!!$A$1:$B$21,2)*1000+1,C1281+1)</f>
        <v>#REF!</v>
      </c>
      <c r="D1282" s="6" t="s">
        <v>29</v>
      </c>
      <c r="E1282" s="13" t="s">
        <v>7807</v>
      </c>
      <c r="F1282" s="11" t="s">
        <v>7808</v>
      </c>
      <c r="G1282" s="11" t="n">
        <v>51.65</v>
      </c>
      <c r="H1282" s="11" t="n">
        <v>32.57</v>
      </c>
      <c r="I1282" s="15" t="n">
        <v>14.82</v>
      </c>
      <c r="J1282" s="11" t="n">
        <v>93</v>
      </c>
      <c r="K1282" s="13" t="s">
        <v>5367</v>
      </c>
      <c r="L1282" s="13" t="n">
        <v>1</v>
      </c>
      <c r="M1282" s="11"/>
      <c r="N1282" s="11"/>
      <c r="O1282" s="11" t="n">
        <v>6</v>
      </c>
      <c r="P1282" s="11" t="n">
        <v>5319</v>
      </c>
      <c r="Q1282" s="11"/>
      <c r="R1282" s="11"/>
      <c r="S1282" s="11"/>
      <c r="T1282" s="11"/>
      <c r="U1282" s="11"/>
      <c r="V1282" s="11"/>
      <c r="W1282" s="11"/>
      <c r="X1282" s="11"/>
      <c r="Y1282" s="11"/>
      <c r="Z1282" s="11"/>
      <c r="AA1282" s="11"/>
      <c r="AB1282" s="6"/>
      <c r="AC1282" s="13" t="s">
        <v>291</v>
      </c>
      <c r="AD1282" s="13" t="s">
        <v>26</v>
      </c>
      <c r="AE1282" s="11"/>
      <c r="AF1282" s="11"/>
      <c r="AG1282" s="11"/>
      <c r="AH1282" s="11"/>
      <c r="AI1282" s="10" t="n">
        <f aca="false">+H1282-I1282</f>
        <v>17.75</v>
      </c>
      <c r="AJ1282" s="139" t="n">
        <f aca="false">+I1282/H1282</f>
        <v>0.455019957015659</v>
      </c>
      <c r="AK1282" s="140" t="n">
        <f aca="false">IF(AB1282&gt;=1,H1282-I1282,"on going")</f>
        <v>0</v>
      </c>
      <c r="AM1282" s="150"/>
      <c r="AN1282" s="150"/>
      <c r="AO1282" s="141"/>
      <c r="AP1282" s="142"/>
      <c r="AQ1282" s="141"/>
      <c r="AR1282" s="141"/>
      <c r="AS1282" s="142"/>
      <c r="AT1282" s="142"/>
      <c r="AU1282" s="141"/>
      <c r="AV1282" s="141"/>
      <c r="AW1282" s="141"/>
      <c r="AX1282" s="141"/>
      <c r="AY1282" s="14"/>
      <c r="AZ1282" s="14"/>
      <c r="BA1282" s="14"/>
      <c r="BB1282" s="6" t="s">
        <v>253</v>
      </c>
      <c r="BC1282" s="20"/>
      <c r="BD1282" s="14"/>
    </row>
    <row collapsed="false" customFormat="false" customHeight="false" hidden="false" ht="15" outlineLevel="0" r="1283">
      <c r="B1283" s="13" t="s">
        <v>82</v>
      </c>
      <c r="C1283" s="6" t="e">
        <f aca="false">IF(B1283&lt;&gt;B1282,VLOOKUP(B1283,#REF!!$A$1:$B$21,2)*1000+1,C1282+1)</f>
        <v>#REF!</v>
      </c>
      <c r="D1283" s="6" t="s">
        <v>29</v>
      </c>
      <c r="E1283" s="13" t="s">
        <v>400</v>
      </c>
      <c r="F1283" s="11" t="s">
        <v>401</v>
      </c>
      <c r="G1283" s="11" t="n">
        <v>225.31</v>
      </c>
      <c r="H1283" s="11" t="n">
        <v>142.06</v>
      </c>
      <c r="I1283" s="15" t="n">
        <v>44.04</v>
      </c>
      <c r="J1283" s="11" t="n">
        <v>1720</v>
      </c>
      <c r="K1283" s="13" t="s">
        <v>5367</v>
      </c>
      <c r="L1283" s="13" t="n">
        <v>1</v>
      </c>
      <c r="M1283" s="11"/>
      <c r="N1283" s="11"/>
      <c r="O1283" s="11" t="n">
        <v>80</v>
      </c>
      <c r="P1283" s="11" t="n">
        <v>23202</v>
      </c>
      <c r="Q1283" s="11"/>
      <c r="R1283" s="11"/>
      <c r="S1283" s="11"/>
      <c r="T1283" s="11"/>
      <c r="U1283" s="11"/>
      <c r="V1283" s="11"/>
      <c r="W1283" s="11"/>
      <c r="X1283" s="11"/>
      <c r="Y1283" s="11"/>
      <c r="Z1283" s="11"/>
      <c r="AA1283" s="11"/>
      <c r="AB1283" s="6"/>
      <c r="AC1283" s="13" t="s">
        <v>291</v>
      </c>
      <c r="AD1283" s="13" t="s">
        <v>26</v>
      </c>
      <c r="AE1283" s="11"/>
      <c r="AF1283" s="11"/>
      <c r="AG1283" s="11"/>
      <c r="AH1283" s="11"/>
      <c r="AI1283" s="10" t="n">
        <f aca="false">+H1283-I1283</f>
        <v>98.02</v>
      </c>
      <c r="AJ1283" s="139" t="n">
        <f aca="false">+I1283/H1283</f>
        <v>0.310009854990849</v>
      </c>
      <c r="AK1283" s="140" t="n">
        <f aca="false">IF(AB1283&gt;=1,H1283-I1283,"on going")</f>
        <v>0</v>
      </c>
      <c r="AM1283" s="150"/>
      <c r="AN1283" s="150"/>
      <c r="AO1283" s="141"/>
      <c r="AP1283" s="142"/>
      <c r="AQ1283" s="141"/>
      <c r="AR1283" s="141"/>
      <c r="AS1283" s="142"/>
      <c r="AT1283" s="142"/>
      <c r="AU1283" s="141"/>
      <c r="AV1283" s="141"/>
      <c r="AW1283" s="141"/>
      <c r="AX1283" s="141"/>
      <c r="AY1283" s="14"/>
      <c r="AZ1283" s="14"/>
      <c r="BA1283" s="14"/>
      <c r="BB1283" s="6" t="s">
        <v>253</v>
      </c>
      <c r="BC1283" s="20"/>
      <c r="BD1283" s="14"/>
    </row>
    <row collapsed="false" customFormat="false" customHeight="false" hidden="false" ht="15" outlineLevel="0" r="1284">
      <c r="B1284" s="13" t="s">
        <v>82</v>
      </c>
      <c r="C1284" s="6" t="e">
        <f aca="false">IF(B1284&lt;&gt;B1283,VLOOKUP(B1284,#REF!!$A$1:$B$21,2)*1000+1,C1283+1)</f>
        <v>#REF!</v>
      </c>
      <c r="D1284" s="6" t="s">
        <v>29</v>
      </c>
      <c r="E1284" s="13" t="s">
        <v>7809</v>
      </c>
      <c r="F1284" s="11" t="s">
        <v>7810</v>
      </c>
      <c r="G1284" s="11" t="n">
        <v>36.58</v>
      </c>
      <c r="H1284" s="11" t="n">
        <v>23.06</v>
      </c>
      <c r="I1284" s="15" t="n">
        <v>13.09</v>
      </c>
      <c r="J1284" s="11" t="n">
        <v>77</v>
      </c>
      <c r="K1284" s="13" t="s">
        <v>5367</v>
      </c>
      <c r="L1284" s="13" t="n">
        <v>1</v>
      </c>
      <c r="M1284" s="11"/>
      <c r="N1284" s="11"/>
      <c r="O1284" s="11" t="n">
        <v>5</v>
      </c>
      <c r="P1284" s="11" t="n">
        <v>3767</v>
      </c>
      <c r="Q1284" s="11"/>
      <c r="R1284" s="11"/>
      <c r="S1284" s="11"/>
      <c r="T1284" s="11"/>
      <c r="U1284" s="11"/>
      <c r="V1284" s="11"/>
      <c r="W1284" s="11"/>
      <c r="X1284" s="11"/>
      <c r="Y1284" s="11"/>
      <c r="Z1284" s="11"/>
      <c r="AA1284" s="11"/>
      <c r="AB1284" s="6" t="n">
        <v>1</v>
      </c>
      <c r="AC1284" s="13" t="s">
        <v>291</v>
      </c>
      <c r="AD1284" s="13" t="s">
        <v>26</v>
      </c>
      <c r="AE1284" s="11"/>
      <c r="AF1284" s="11"/>
      <c r="AG1284" s="11"/>
      <c r="AH1284" s="11"/>
      <c r="AI1284" s="10" t="n">
        <f aca="false">+H1284-I1284</f>
        <v>9.97</v>
      </c>
      <c r="AJ1284" s="139" t="n">
        <f aca="false">+I1284/H1284</f>
        <v>0.56764960971379</v>
      </c>
      <c r="AK1284" s="140" t="n">
        <f aca="false">IF(AB1284&gt;=1,H1284-I1284,"on going")</f>
        <v>9.97</v>
      </c>
      <c r="AM1284" s="150"/>
      <c r="AN1284" s="150"/>
      <c r="AO1284" s="141"/>
      <c r="AP1284" s="142"/>
      <c r="AQ1284" s="141"/>
      <c r="AR1284" s="141"/>
      <c r="AS1284" s="150"/>
      <c r="AT1284" s="150"/>
      <c r="AU1284" s="141"/>
      <c r="AV1284" s="141"/>
      <c r="AW1284" s="141"/>
      <c r="AX1284" s="142"/>
      <c r="AY1284" s="14"/>
      <c r="AZ1284" s="14"/>
      <c r="BA1284" s="14"/>
      <c r="BB1284" s="6" t="s">
        <v>253</v>
      </c>
      <c r="BC1284" s="20"/>
      <c r="BD1284" s="14"/>
    </row>
    <row collapsed="false" customFormat="false" customHeight="false" hidden="false" ht="15" outlineLevel="0" r="1285">
      <c r="B1285" s="13" t="s">
        <v>82</v>
      </c>
      <c r="C1285" s="6" t="e">
        <f aca="false">IF(B1285&lt;&gt;B1284,VLOOKUP(B1285,#REF!!$A$1:$B$21,2)*1000+1,C1284+1)</f>
        <v>#REF!</v>
      </c>
      <c r="D1285" s="6" t="s">
        <v>29</v>
      </c>
      <c r="E1285" s="13" t="s">
        <v>7811</v>
      </c>
      <c r="F1285" s="11" t="s">
        <v>7812</v>
      </c>
      <c r="G1285" s="11" t="n">
        <v>110.05</v>
      </c>
      <c r="H1285" s="11" t="n">
        <v>69.39</v>
      </c>
      <c r="I1285" s="15" t="n">
        <v>32.14</v>
      </c>
      <c r="J1285" s="11" t="n">
        <v>236</v>
      </c>
      <c r="K1285" s="13" t="s">
        <v>5367</v>
      </c>
      <c r="L1285" s="13" t="n">
        <v>1</v>
      </c>
      <c r="M1285" s="11"/>
      <c r="N1285" s="11"/>
      <c r="O1285" s="11" t="n">
        <v>14</v>
      </c>
      <c r="P1285" s="11" t="n">
        <v>11333</v>
      </c>
      <c r="Q1285" s="11"/>
      <c r="R1285" s="11"/>
      <c r="S1285" s="11"/>
      <c r="T1285" s="11"/>
      <c r="U1285" s="11"/>
      <c r="V1285" s="11"/>
      <c r="W1285" s="11"/>
      <c r="X1285" s="11"/>
      <c r="Y1285" s="11"/>
      <c r="Z1285" s="11"/>
      <c r="AA1285" s="11"/>
      <c r="AB1285" s="6" t="n">
        <v>1</v>
      </c>
      <c r="AC1285" s="13" t="s">
        <v>291</v>
      </c>
      <c r="AD1285" s="13" t="s">
        <v>26</v>
      </c>
      <c r="AE1285" s="11"/>
      <c r="AF1285" s="11"/>
      <c r="AG1285" s="11"/>
      <c r="AH1285" s="11"/>
      <c r="AI1285" s="10" t="n">
        <f aca="false">+H1285-I1285</f>
        <v>37.25</v>
      </c>
      <c r="AJ1285" s="139" t="n">
        <f aca="false">+I1285/H1285</f>
        <v>0.463179132439833</v>
      </c>
      <c r="AK1285" s="140" t="n">
        <f aca="false">IF(AB1285&gt;=1,H1285-I1285,"on going")</f>
        <v>37.25</v>
      </c>
      <c r="AM1285" s="150"/>
      <c r="AN1285" s="150"/>
      <c r="AO1285" s="141"/>
      <c r="AP1285" s="142"/>
      <c r="AQ1285" s="141"/>
      <c r="AR1285" s="141"/>
      <c r="AS1285" s="142"/>
      <c r="AT1285" s="142"/>
      <c r="AU1285" s="141"/>
      <c r="AV1285" s="141"/>
      <c r="AW1285" s="141"/>
      <c r="AX1285" s="141"/>
      <c r="AY1285" s="14"/>
      <c r="AZ1285" s="14"/>
      <c r="BA1285" s="14"/>
      <c r="BB1285" s="6" t="s">
        <v>253</v>
      </c>
      <c r="BC1285" s="20"/>
      <c r="BD1285" s="14"/>
    </row>
    <row collapsed="false" customFormat="false" customHeight="false" hidden="false" ht="15" outlineLevel="0" r="1286">
      <c r="B1286" s="13" t="s">
        <v>82</v>
      </c>
      <c r="C1286" s="6" t="e">
        <f aca="false">IF(B1286&lt;&gt;B1285,VLOOKUP(B1286,#REF!!$A$1:$B$21,2)*1000+1,C1285+1)</f>
        <v>#REF!</v>
      </c>
      <c r="D1286" s="6" t="s">
        <v>29</v>
      </c>
      <c r="E1286" s="13" t="s">
        <v>7813</v>
      </c>
      <c r="F1286" s="11" t="s">
        <v>7814</v>
      </c>
      <c r="G1286" s="11" t="n">
        <v>178.31</v>
      </c>
      <c r="H1286" s="11" t="n">
        <v>112.43</v>
      </c>
      <c r="I1286" s="15" t="n">
        <v>18.85</v>
      </c>
      <c r="J1286" s="11" t="n">
        <v>151</v>
      </c>
      <c r="K1286" s="13" t="s">
        <v>5367</v>
      </c>
      <c r="L1286" s="13" t="n">
        <v>1</v>
      </c>
      <c r="M1286" s="11"/>
      <c r="N1286" s="11"/>
      <c r="O1286" s="11" t="n">
        <v>13</v>
      </c>
      <c r="P1286" s="11" t="n">
        <v>18362</v>
      </c>
      <c r="Q1286" s="11"/>
      <c r="R1286" s="11"/>
      <c r="S1286" s="11"/>
      <c r="T1286" s="11"/>
      <c r="U1286" s="11"/>
      <c r="V1286" s="11"/>
      <c r="W1286" s="11"/>
      <c r="X1286" s="11"/>
      <c r="Y1286" s="11"/>
      <c r="Z1286" s="11"/>
      <c r="AA1286" s="11"/>
      <c r="AB1286" s="6"/>
      <c r="AC1286" s="13" t="s">
        <v>291</v>
      </c>
      <c r="AD1286" s="13" t="s">
        <v>26</v>
      </c>
      <c r="AE1286" s="11"/>
      <c r="AF1286" s="11"/>
      <c r="AG1286" s="11"/>
      <c r="AH1286" s="11"/>
      <c r="AI1286" s="10" t="n">
        <f aca="false">+H1286-I1286</f>
        <v>93.58</v>
      </c>
      <c r="AJ1286" s="139" t="n">
        <f aca="false">+I1286/H1286</f>
        <v>0.16765987725696</v>
      </c>
      <c r="AK1286" s="140" t="n">
        <f aca="false">IF(AB1286&gt;=1,H1286-I1286,"on going")</f>
        <v>0</v>
      </c>
      <c r="AM1286" s="150"/>
      <c r="AN1286" s="150"/>
      <c r="AO1286" s="141"/>
      <c r="AP1286" s="142"/>
      <c r="AQ1286" s="141"/>
      <c r="AR1286" s="141"/>
      <c r="AS1286" s="142"/>
      <c r="AT1286" s="142"/>
      <c r="AU1286" s="141"/>
      <c r="AV1286" s="142"/>
      <c r="AW1286" s="142"/>
      <c r="AX1286" s="150"/>
      <c r="AY1286" s="14"/>
      <c r="AZ1286" s="11"/>
      <c r="BA1286" s="14"/>
      <c r="BB1286" s="6" t="s">
        <v>253</v>
      </c>
      <c r="BC1286" s="20"/>
      <c r="BD1286" s="11"/>
    </row>
    <row collapsed="false" customFormat="false" customHeight="false" hidden="false" ht="15" outlineLevel="0" r="1287">
      <c r="B1287" s="13" t="s">
        <v>82</v>
      </c>
      <c r="C1287" s="6" t="e">
        <f aca="false">IF(B1287&lt;&gt;B1286,VLOOKUP(B1287,#REF!!$A$1:$B$21,2)*1000+1,C1286+1)</f>
        <v>#REF!</v>
      </c>
      <c r="D1287" s="6" t="s">
        <v>29</v>
      </c>
      <c r="E1287" s="13" t="s">
        <v>7815</v>
      </c>
      <c r="F1287" s="11" t="s">
        <v>7816</v>
      </c>
      <c r="G1287" s="11" t="n">
        <v>37.92</v>
      </c>
      <c r="H1287" s="11" t="n">
        <v>23.9</v>
      </c>
      <c r="I1287" s="15" t="n">
        <v>19.8</v>
      </c>
      <c r="J1287" s="11" t="n">
        <v>60</v>
      </c>
      <c r="K1287" s="13" t="s">
        <v>5367</v>
      </c>
      <c r="L1287" s="13" t="n">
        <v>1</v>
      </c>
      <c r="M1287" s="11"/>
      <c r="N1287" s="11"/>
      <c r="O1287" s="11" t="n">
        <v>4</v>
      </c>
      <c r="P1287" s="11" t="n">
        <v>3905</v>
      </c>
      <c r="Q1287" s="11"/>
      <c r="R1287" s="11"/>
      <c r="S1287" s="11"/>
      <c r="T1287" s="11"/>
      <c r="U1287" s="11"/>
      <c r="V1287" s="11"/>
      <c r="W1287" s="11"/>
      <c r="X1287" s="11"/>
      <c r="Y1287" s="11"/>
      <c r="Z1287" s="11"/>
      <c r="AA1287" s="11"/>
      <c r="AB1287" s="6" t="n">
        <v>1</v>
      </c>
      <c r="AC1287" s="13" t="s">
        <v>291</v>
      </c>
      <c r="AD1287" s="13" t="s">
        <v>26</v>
      </c>
      <c r="AE1287" s="11"/>
      <c r="AF1287" s="11"/>
      <c r="AG1287" s="11"/>
      <c r="AH1287" s="11"/>
      <c r="AI1287" s="10" t="n">
        <f aca="false">+H1287-I1287</f>
        <v>4.1</v>
      </c>
      <c r="AJ1287" s="139" t="n">
        <f aca="false">+I1287/H1287</f>
        <v>0.828451882845188</v>
      </c>
      <c r="AK1287" s="140" t="n">
        <f aca="false">IF(AB1287&gt;=1,H1287-I1287,"on going")</f>
        <v>4.1</v>
      </c>
      <c r="AM1287" s="150"/>
      <c r="AN1287" s="150"/>
      <c r="AO1287" s="141"/>
      <c r="AP1287" s="142"/>
      <c r="AQ1287" s="141"/>
      <c r="AR1287" s="141"/>
      <c r="AS1287" s="150"/>
      <c r="AT1287" s="150"/>
      <c r="AU1287" s="141"/>
      <c r="AV1287" s="150"/>
      <c r="AW1287" s="150"/>
      <c r="AX1287" s="150"/>
      <c r="AY1287" s="14"/>
      <c r="AZ1287" s="11"/>
      <c r="BA1287" s="14"/>
      <c r="BB1287" s="6" t="s">
        <v>253</v>
      </c>
      <c r="BC1287" s="20"/>
      <c r="BD1287" s="11"/>
    </row>
    <row collapsed="false" customFormat="false" customHeight="false" hidden="false" ht="15" outlineLevel="0" r="1288">
      <c r="B1288" s="13" t="s">
        <v>54</v>
      </c>
      <c r="C1288" s="6" t="e">
        <f aca="false">IF(B1288&lt;&gt;B1287,VLOOKUP(B1288,#REF!!$A$1:$B$21,2)*1000+1,C1287+1)</f>
        <v>#REF!</v>
      </c>
      <c r="D1288" s="6" t="s">
        <v>29</v>
      </c>
      <c r="E1288" s="13" t="s">
        <v>7817</v>
      </c>
      <c r="F1288" s="11" t="s">
        <v>7818</v>
      </c>
      <c r="G1288" s="11" t="n">
        <v>256.4</v>
      </c>
      <c r="H1288" s="11" t="n">
        <v>161.66</v>
      </c>
      <c r="I1288" s="15" t="n">
        <v>141.09</v>
      </c>
      <c r="J1288" s="11" t="n">
        <v>1826</v>
      </c>
      <c r="K1288" s="13" t="s">
        <v>5367</v>
      </c>
      <c r="L1288" s="13" t="n">
        <v>1</v>
      </c>
      <c r="M1288" s="11"/>
      <c r="N1288" s="11"/>
      <c r="O1288" s="11" t="n">
        <v>86</v>
      </c>
      <c r="P1288" s="11" t="n">
        <v>26403</v>
      </c>
      <c r="Q1288" s="11"/>
      <c r="R1288" s="11"/>
      <c r="S1288" s="11"/>
      <c r="T1288" s="11"/>
      <c r="U1288" s="11"/>
      <c r="V1288" s="11"/>
      <c r="W1288" s="11"/>
      <c r="X1288" s="11"/>
      <c r="Y1288" s="11"/>
      <c r="Z1288" s="11"/>
      <c r="AA1288" s="11"/>
      <c r="AB1288" s="6" t="n">
        <v>1</v>
      </c>
      <c r="AC1288" s="13" t="s">
        <v>291</v>
      </c>
      <c r="AD1288" s="13" t="s">
        <v>26</v>
      </c>
      <c r="AE1288" s="11"/>
      <c r="AF1288" s="11"/>
      <c r="AG1288" s="11"/>
      <c r="AH1288" s="11"/>
      <c r="AI1288" s="10" t="n">
        <f aca="false">+H1288-I1288</f>
        <v>20.57</v>
      </c>
      <c r="AJ1288" s="139" t="n">
        <f aca="false">+I1288/H1288</f>
        <v>0.872757639490288</v>
      </c>
      <c r="AK1288" s="140" t="n">
        <f aca="false">IF(AB1288&gt;=1,H1288-I1288,"on going")</f>
        <v>20.57</v>
      </c>
      <c r="AM1288" s="150"/>
      <c r="AN1288" s="150"/>
      <c r="AO1288" s="141"/>
      <c r="AP1288" s="150"/>
      <c r="AQ1288" s="141"/>
      <c r="AR1288" s="141"/>
      <c r="AS1288" s="150"/>
      <c r="AT1288" s="150"/>
      <c r="AU1288" s="142"/>
      <c r="AV1288" s="150"/>
      <c r="AW1288" s="150"/>
      <c r="AX1288" s="142"/>
      <c r="AY1288" s="14"/>
      <c r="AZ1288" s="14"/>
      <c r="BA1288" s="14"/>
      <c r="BB1288" s="6" t="s">
        <v>253</v>
      </c>
      <c r="BC1288" s="20"/>
      <c r="BD1288" s="14"/>
    </row>
    <row collapsed="false" customFormat="false" customHeight="false" hidden="false" ht="15" outlineLevel="0" r="1289">
      <c r="B1289" s="13" t="s">
        <v>107</v>
      </c>
      <c r="C1289" s="6" t="e">
        <f aca="false">IF(B1289&lt;&gt;B1288,VLOOKUP(B1289,#REF!!$A$1:$B$21,2)*1000+1,C1288+1)</f>
        <v>#REF!</v>
      </c>
      <c r="D1289" s="6" t="s">
        <v>29</v>
      </c>
      <c r="E1289" s="13" t="s">
        <v>7819</v>
      </c>
      <c r="F1289" s="11" t="s">
        <v>7820</v>
      </c>
      <c r="G1289" s="11" t="n">
        <v>193.52</v>
      </c>
      <c r="H1289" s="11" t="n">
        <v>183.84</v>
      </c>
      <c r="I1289" s="15" t="n">
        <v>36.76</v>
      </c>
      <c r="J1289" s="11" t="n">
        <v>285</v>
      </c>
      <c r="K1289" s="13" t="s">
        <v>5367</v>
      </c>
      <c r="L1289" s="13" t="n">
        <v>1</v>
      </c>
      <c r="M1289" s="11"/>
      <c r="N1289" s="11"/>
      <c r="O1289" s="196" t="n">
        <v>13.3382</v>
      </c>
      <c r="P1289" s="11" t="n">
        <v>21672</v>
      </c>
      <c r="Q1289" s="11"/>
      <c r="R1289" s="11"/>
      <c r="S1289" s="11"/>
      <c r="T1289" s="11"/>
      <c r="U1289" s="11"/>
      <c r="V1289" s="11"/>
      <c r="W1289" s="11"/>
      <c r="X1289" s="11"/>
      <c r="Y1289" s="11"/>
      <c r="Z1289" s="11"/>
      <c r="AA1289" s="11"/>
      <c r="AB1289" s="6" t="n">
        <v>0</v>
      </c>
      <c r="AC1289" s="13" t="s">
        <v>258</v>
      </c>
      <c r="AD1289" s="13" t="s">
        <v>26</v>
      </c>
      <c r="AE1289" s="11"/>
      <c r="AF1289" s="11"/>
      <c r="AG1289" s="11"/>
      <c r="AH1289" s="11"/>
      <c r="AI1289" s="10" t="n">
        <f aca="false">+H1289-I1289</f>
        <v>147.08</v>
      </c>
      <c r="AJ1289" s="139" t="n">
        <f aca="false">+I1289/H1289</f>
        <v>0.199956483899043</v>
      </c>
      <c r="AK1289" s="140" t="n">
        <f aca="false">IF(AB1289&gt;=1,H1289-I1289,"on going")</f>
        <v>0</v>
      </c>
      <c r="AM1289" s="150"/>
      <c r="AN1289" s="150"/>
      <c r="AO1289" s="141"/>
      <c r="AP1289" s="141"/>
      <c r="AQ1289" s="141"/>
      <c r="AR1289" s="141"/>
      <c r="AS1289" s="141"/>
      <c r="AT1289" s="141"/>
      <c r="AU1289" s="141"/>
      <c r="AV1289" s="141"/>
      <c r="AW1289" s="141"/>
      <c r="AX1289" s="142"/>
      <c r="AY1289" s="14"/>
      <c r="AZ1289" s="14"/>
      <c r="BA1289" s="14"/>
      <c r="BB1289" s="6" t="s">
        <v>253</v>
      </c>
      <c r="BC1289" s="20"/>
      <c r="BD1289" s="14"/>
    </row>
    <row collapsed="false" customFormat="false" customHeight="false" hidden="false" ht="15" outlineLevel="0" r="1290">
      <c r="B1290" s="13" t="s">
        <v>33</v>
      </c>
      <c r="C1290" s="6" t="e">
        <f aca="false">IF(B1290&lt;&gt;B1289,VLOOKUP(B1290,#REF!!$A$1:$B$21,2)*1000+1,C1289+1)</f>
        <v>#REF!</v>
      </c>
      <c r="D1290" s="6" t="s">
        <v>29</v>
      </c>
      <c r="E1290" s="13" t="s">
        <v>272</v>
      </c>
      <c r="F1290" s="11" t="s">
        <v>273</v>
      </c>
      <c r="G1290" s="11" t="n">
        <v>3511.86</v>
      </c>
      <c r="H1290" s="11" t="n">
        <v>3332.09</v>
      </c>
      <c r="I1290" s="15" t="n">
        <v>1449.87</v>
      </c>
      <c r="J1290" s="11" t="n">
        <v>4503</v>
      </c>
      <c r="K1290" s="13" t="s">
        <v>6078</v>
      </c>
      <c r="L1290" s="13" t="n">
        <v>1</v>
      </c>
      <c r="M1290" s="11"/>
      <c r="N1290" s="11"/>
      <c r="O1290" s="196" t="n">
        <v>192.027</v>
      </c>
      <c r="P1290" s="11" t="n">
        <v>393327</v>
      </c>
      <c r="Q1290" s="11"/>
      <c r="R1290" s="11"/>
      <c r="S1290" s="11"/>
      <c r="T1290" s="11"/>
      <c r="U1290" s="11"/>
      <c r="V1290" s="11"/>
      <c r="W1290" s="11"/>
      <c r="X1290" s="11"/>
      <c r="Y1290" s="11"/>
      <c r="Z1290" s="11"/>
      <c r="AA1290" s="11"/>
      <c r="AB1290" s="6" t="n">
        <v>0</v>
      </c>
      <c r="AC1290" s="13" t="s">
        <v>258</v>
      </c>
      <c r="AD1290" s="13" t="s">
        <v>26</v>
      </c>
      <c r="AE1290" s="11"/>
      <c r="AF1290" s="11"/>
      <c r="AG1290" s="11"/>
      <c r="AH1290" s="11"/>
      <c r="AI1290" s="10" t="n">
        <f aca="false">+H1290-I1290</f>
        <v>1882.22</v>
      </c>
      <c r="AJ1290" s="139" t="n">
        <f aca="false">+I1290/H1290</f>
        <v>0.43512330099127</v>
      </c>
      <c r="AK1290" s="140" t="n">
        <f aca="false">IF(AB1290&gt;=1,H1290-I1290,"on going")</f>
        <v>0</v>
      </c>
      <c r="AM1290" s="150"/>
      <c r="AN1290" s="150"/>
      <c r="AO1290" s="141"/>
      <c r="AP1290" s="141"/>
      <c r="AQ1290" s="141"/>
      <c r="AR1290" s="141"/>
      <c r="AS1290" s="141"/>
      <c r="AT1290" s="141"/>
      <c r="AU1290" s="141"/>
      <c r="AV1290" s="141"/>
      <c r="AW1290" s="141"/>
      <c r="AX1290" s="142"/>
      <c r="AY1290" s="14"/>
      <c r="AZ1290" s="14"/>
      <c r="BA1290" s="14"/>
      <c r="BB1290" s="6" t="s">
        <v>253</v>
      </c>
      <c r="BC1290" s="20"/>
      <c r="BD1290" s="14"/>
    </row>
    <row collapsed="false" customFormat="false" customHeight="false" hidden="false" ht="15" outlineLevel="0" r="1291">
      <c r="B1291" s="13" t="s">
        <v>33</v>
      </c>
      <c r="C1291" s="6" t="e">
        <f aca="false">IF(B1291&lt;&gt;B1290,VLOOKUP(B1291,#REF!!$A$1:$B$21,2)*1000+1,C1290+1)</f>
        <v>#REF!</v>
      </c>
      <c r="D1291" s="6" t="s">
        <v>29</v>
      </c>
      <c r="E1291" s="13" t="s">
        <v>7821</v>
      </c>
      <c r="F1291" s="11" t="s">
        <v>7822</v>
      </c>
      <c r="G1291" s="11" t="n">
        <v>164.33</v>
      </c>
      <c r="H1291" s="11" t="n">
        <v>155.82</v>
      </c>
      <c r="I1291" s="15" t="n">
        <v>31.16</v>
      </c>
      <c r="J1291" s="11" t="n">
        <v>212</v>
      </c>
      <c r="K1291" s="13" t="s">
        <v>5367</v>
      </c>
      <c r="L1291" s="13" t="n">
        <v>1</v>
      </c>
      <c r="M1291" s="11"/>
      <c r="N1291" s="11"/>
      <c r="O1291" s="196" t="n">
        <v>15.9657333333333</v>
      </c>
      <c r="P1291" s="11" t="n">
        <v>18407</v>
      </c>
      <c r="Q1291" s="11"/>
      <c r="R1291" s="11"/>
      <c r="S1291" s="11"/>
      <c r="T1291" s="11"/>
      <c r="U1291" s="11"/>
      <c r="V1291" s="11"/>
      <c r="W1291" s="11"/>
      <c r="X1291" s="11"/>
      <c r="Y1291" s="11"/>
      <c r="Z1291" s="11"/>
      <c r="AA1291" s="11"/>
      <c r="AB1291" s="6" t="n">
        <v>0</v>
      </c>
      <c r="AC1291" s="13" t="s">
        <v>258</v>
      </c>
      <c r="AD1291" s="13" t="s">
        <v>26</v>
      </c>
      <c r="AE1291" s="11"/>
      <c r="AF1291" s="11"/>
      <c r="AG1291" s="11"/>
      <c r="AH1291" s="11"/>
      <c r="AI1291" s="10" t="n">
        <f aca="false">+H1291-I1291</f>
        <v>124.66</v>
      </c>
      <c r="AJ1291" s="139" t="n">
        <f aca="false">+I1291/H1291</f>
        <v>0.199974329354383</v>
      </c>
      <c r="AK1291" s="140" t="n">
        <f aca="false">IF(AB1291&gt;=1,H1291-I1291,"on going")</f>
        <v>0</v>
      </c>
      <c r="AM1291" s="150"/>
      <c r="AN1291" s="150"/>
      <c r="AO1291" s="142"/>
      <c r="AP1291" s="141"/>
      <c r="AQ1291" s="141"/>
      <c r="AR1291" s="141"/>
      <c r="AS1291" s="141"/>
      <c r="AT1291" s="141"/>
      <c r="AU1291" s="141"/>
      <c r="AV1291" s="150"/>
      <c r="AW1291" s="150"/>
      <c r="AX1291" s="142"/>
      <c r="AY1291" s="14"/>
      <c r="AZ1291" s="14"/>
      <c r="BA1291" s="14"/>
      <c r="BB1291" s="6" t="s">
        <v>253</v>
      </c>
      <c r="BC1291" s="20"/>
      <c r="BD1291" s="14"/>
    </row>
    <row collapsed="false" customFormat="false" customHeight="false" hidden="false" ht="15" outlineLevel="0" r="1292">
      <c r="B1292" s="13" t="s">
        <v>33</v>
      </c>
      <c r="C1292" s="6" t="e">
        <f aca="false">IF(B1292&lt;&gt;B1291,VLOOKUP(B1292,#REF!!$A$1:$B$21,2)*1000+1,C1291+1)</f>
        <v>#REF!</v>
      </c>
      <c r="D1292" s="6" t="s">
        <v>29</v>
      </c>
      <c r="E1292" s="13" t="s">
        <v>274</v>
      </c>
      <c r="F1292" s="11" t="s">
        <v>275</v>
      </c>
      <c r="G1292" s="11" t="n">
        <v>2689.97</v>
      </c>
      <c r="H1292" s="11" t="n">
        <v>2555.47</v>
      </c>
      <c r="I1292" s="15" t="n">
        <v>1095.7</v>
      </c>
      <c r="J1292" s="11" t="n">
        <v>6328</v>
      </c>
      <c r="K1292" s="13" t="s">
        <v>6078</v>
      </c>
      <c r="L1292" s="13" t="n">
        <v>1</v>
      </c>
      <c r="M1292" s="11"/>
      <c r="N1292" s="11"/>
      <c r="O1292" s="196" t="n">
        <v>265.183466666667</v>
      </c>
      <c r="P1292" s="11" t="n">
        <v>301280</v>
      </c>
      <c r="Q1292" s="11"/>
      <c r="R1292" s="11"/>
      <c r="S1292" s="11"/>
      <c r="T1292" s="11"/>
      <c r="U1292" s="11"/>
      <c r="V1292" s="11"/>
      <c r="W1292" s="11"/>
      <c r="X1292" s="11"/>
      <c r="Y1292" s="11"/>
      <c r="Z1292" s="11"/>
      <c r="AA1292" s="11"/>
      <c r="AB1292" s="6" t="n">
        <v>0</v>
      </c>
      <c r="AC1292" s="13" t="s">
        <v>258</v>
      </c>
      <c r="AD1292" s="13" t="s">
        <v>26</v>
      </c>
      <c r="AE1292" s="11"/>
      <c r="AF1292" s="11"/>
      <c r="AG1292" s="11"/>
      <c r="AH1292" s="11"/>
      <c r="AI1292" s="10" t="n">
        <f aca="false">+H1292-I1292</f>
        <v>1459.77</v>
      </c>
      <c r="AJ1292" s="139" t="n">
        <f aca="false">+I1292/H1292</f>
        <v>0.428766528270729</v>
      </c>
      <c r="AK1292" s="140" t="n">
        <f aca="false">IF(AB1292&gt;=1,H1292-I1292,"on going")</f>
        <v>0</v>
      </c>
      <c r="AM1292" s="150"/>
      <c r="AN1292" s="150"/>
      <c r="AO1292" s="142"/>
      <c r="AP1292" s="142"/>
      <c r="AQ1292" s="141"/>
      <c r="AR1292" s="142"/>
      <c r="AS1292" s="142"/>
      <c r="AT1292" s="142"/>
      <c r="AU1292" s="142"/>
      <c r="AV1292" s="142"/>
      <c r="AW1292" s="142"/>
      <c r="AX1292" s="141"/>
      <c r="AY1292" s="14"/>
      <c r="AZ1292" s="14"/>
      <c r="BA1292" s="14"/>
      <c r="BB1292" s="6" t="s">
        <v>253</v>
      </c>
      <c r="BC1292" s="20"/>
      <c r="BD1292" s="14"/>
    </row>
    <row collapsed="false" customFormat="false" customHeight="false" hidden="false" ht="15" outlineLevel="0" r="1293">
      <c r="B1293" s="13" t="s">
        <v>140</v>
      </c>
      <c r="C1293" s="6" t="e">
        <f aca="false">IF(B1293&lt;&gt;B1292,VLOOKUP(B1293,#REF!!$A$1:$B$21,2)*1000+1,C1292+1)</f>
        <v>#REF!</v>
      </c>
      <c r="D1293" s="6" t="s">
        <v>29</v>
      </c>
      <c r="E1293" s="13" t="s">
        <v>7823</v>
      </c>
      <c r="F1293" s="11" t="s">
        <v>7824</v>
      </c>
      <c r="G1293" s="11" t="n">
        <v>1692.59</v>
      </c>
      <c r="H1293" s="11" t="n">
        <v>1594.25</v>
      </c>
      <c r="I1293" s="15" t="n">
        <v>318.85</v>
      </c>
      <c r="J1293" s="11" t="n">
        <v>1749</v>
      </c>
      <c r="K1293" s="13" t="s">
        <v>5367</v>
      </c>
      <c r="L1293" s="13" t="n">
        <v>1</v>
      </c>
      <c r="M1293" s="11"/>
      <c r="N1293" s="11"/>
      <c r="O1293" s="196" t="n">
        <v>83.131</v>
      </c>
      <c r="P1293" s="11" t="n">
        <v>189571</v>
      </c>
      <c r="Q1293" s="11"/>
      <c r="R1293" s="11"/>
      <c r="S1293" s="11"/>
      <c r="T1293" s="11"/>
      <c r="U1293" s="11"/>
      <c r="V1293" s="11"/>
      <c r="W1293" s="11"/>
      <c r="X1293" s="11"/>
      <c r="Y1293" s="11"/>
      <c r="Z1293" s="11"/>
      <c r="AA1293" s="11"/>
      <c r="AB1293" s="6" t="n">
        <v>0</v>
      </c>
      <c r="AC1293" s="13" t="s">
        <v>258</v>
      </c>
      <c r="AD1293" s="13" t="s">
        <v>26</v>
      </c>
      <c r="AE1293" s="11"/>
      <c r="AF1293" s="11"/>
      <c r="AG1293" s="11"/>
      <c r="AH1293" s="11"/>
      <c r="AI1293" s="10" t="n">
        <f aca="false">+H1293-I1293</f>
        <v>1275.4</v>
      </c>
      <c r="AJ1293" s="139" t="n">
        <f aca="false">+I1293/H1293</f>
        <v>0.2</v>
      </c>
      <c r="AK1293" s="140" t="n">
        <f aca="false">IF(AB1293&gt;=1,H1293-I1293,"on going")</f>
        <v>0</v>
      </c>
      <c r="AM1293" s="150"/>
      <c r="AN1293" s="150"/>
      <c r="AO1293" s="150"/>
      <c r="AP1293" s="142"/>
      <c r="AQ1293" s="141"/>
      <c r="AR1293" s="141"/>
      <c r="AS1293" s="150"/>
      <c r="AT1293" s="150"/>
      <c r="AU1293" s="141"/>
      <c r="AV1293" s="141"/>
      <c r="AW1293" s="141"/>
      <c r="AX1293" s="141"/>
      <c r="AY1293" s="14"/>
      <c r="AZ1293" s="14"/>
      <c r="BA1293" s="14"/>
      <c r="BB1293" s="6" t="s">
        <v>253</v>
      </c>
      <c r="BC1293" s="20"/>
      <c r="BD1293" s="14"/>
    </row>
    <row collapsed="false" customFormat="false" customHeight="false" hidden="false" ht="15" outlineLevel="0" r="1294">
      <c r="B1294" s="13" t="s">
        <v>140</v>
      </c>
      <c r="C1294" s="6" t="e">
        <f aca="false">IF(B1294&lt;&gt;B1293,VLOOKUP(B1294,#REF!!$A$1:$B$21,2)*1000+1,C1293+1)</f>
        <v>#REF!</v>
      </c>
      <c r="D1294" s="6" t="s">
        <v>29</v>
      </c>
      <c r="E1294" s="13" t="s">
        <v>7825</v>
      </c>
      <c r="F1294" s="11" t="s">
        <v>7826</v>
      </c>
      <c r="G1294" s="11" t="n">
        <v>225.32</v>
      </c>
      <c r="H1294" s="11" t="n">
        <v>213.58</v>
      </c>
      <c r="I1294" s="15" t="n">
        <v>42.72</v>
      </c>
      <c r="J1294" s="11" t="n">
        <v>1998</v>
      </c>
      <c r="K1294" s="13" t="s">
        <v>5367</v>
      </c>
      <c r="L1294" s="13" t="n">
        <v>1</v>
      </c>
      <c r="M1294" s="11"/>
      <c r="N1294" s="11"/>
      <c r="O1294" s="196" t="n">
        <v>90.9908</v>
      </c>
      <c r="P1294" s="11" t="n">
        <v>25239</v>
      </c>
      <c r="Q1294" s="11"/>
      <c r="R1294" s="11"/>
      <c r="S1294" s="11"/>
      <c r="T1294" s="11"/>
      <c r="U1294" s="11"/>
      <c r="V1294" s="11"/>
      <c r="W1294" s="11"/>
      <c r="X1294" s="11"/>
      <c r="Y1294" s="11"/>
      <c r="Z1294" s="11"/>
      <c r="AA1294" s="11"/>
      <c r="AB1294" s="6" t="n">
        <v>0</v>
      </c>
      <c r="AC1294" s="13" t="s">
        <v>258</v>
      </c>
      <c r="AD1294" s="13" t="s">
        <v>26</v>
      </c>
      <c r="AE1294" s="11"/>
      <c r="AF1294" s="11"/>
      <c r="AG1294" s="11"/>
      <c r="AH1294" s="11"/>
      <c r="AI1294" s="10" t="n">
        <f aca="false">+H1294-I1294</f>
        <v>170.86</v>
      </c>
      <c r="AJ1294" s="139" t="n">
        <f aca="false">+I1294/H1294</f>
        <v>0.200018728345351</v>
      </c>
      <c r="AK1294" s="140" t="n">
        <f aca="false">IF(AB1294&gt;=1,H1294-I1294,"on going")</f>
        <v>0</v>
      </c>
      <c r="AM1294" s="150"/>
      <c r="AN1294" s="150"/>
      <c r="AO1294" s="141"/>
      <c r="AP1294" s="141"/>
      <c r="AQ1294" s="141"/>
      <c r="AR1294" s="141"/>
      <c r="AS1294" s="141"/>
      <c r="AT1294" s="141"/>
      <c r="AU1294" s="141"/>
      <c r="AV1294" s="141"/>
      <c r="AW1294" s="141"/>
      <c r="AX1294" s="141"/>
      <c r="AY1294" s="14"/>
      <c r="AZ1294" s="14"/>
      <c r="BA1294" s="14"/>
      <c r="BB1294" s="6" t="s">
        <v>253</v>
      </c>
      <c r="BC1294" s="20"/>
      <c r="BD1294" s="14"/>
    </row>
    <row collapsed="false" customFormat="false" customHeight="false" hidden="false" ht="15" outlineLevel="0" r="1295">
      <c r="B1295" s="13" t="s">
        <v>140</v>
      </c>
      <c r="C1295" s="6" t="e">
        <f aca="false">IF(B1295&lt;&gt;B1294,VLOOKUP(B1295,#REF!!$A$1:$B$21,2)*1000+1,C1294+1)</f>
        <v>#REF!</v>
      </c>
      <c r="D1295" s="6" t="s">
        <v>29</v>
      </c>
      <c r="E1295" s="13" t="s">
        <v>7827</v>
      </c>
      <c r="F1295" s="11" t="s">
        <v>7828</v>
      </c>
      <c r="G1295" s="11" t="n">
        <v>36.93</v>
      </c>
      <c r="H1295" s="11" t="n">
        <v>35.01</v>
      </c>
      <c r="I1295" s="15" t="n">
        <v>7</v>
      </c>
      <c r="J1295" s="11" t="n">
        <v>1424</v>
      </c>
      <c r="K1295" s="13" t="s">
        <v>5367</v>
      </c>
      <c r="L1295" s="13" t="n">
        <v>1</v>
      </c>
      <c r="M1295" s="11"/>
      <c r="N1295" s="11"/>
      <c r="O1295" s="196" t="n">
        <v>199.807733333333</v>
      </c>
      <c r="P1295" s="11" t="n">
        <v>4133</v>
      </c>
      <c r="Q1295" s="11"/>
      <c r="R1295" s="11"/>
      <c r="S1295" s="11"/>
      <c r="T1295" s="11"/>
      <c r="U1295" s="11"/>
      <c r="V1295" s="11"/>
      <c r="W1295" s="11"/>
      <c r="X1295" s="11"/>
      <c r="Y1295" s="11"/>
      <c r="Z1295" s="11"/>
      <c r="AA1295" s="11"/>
      <c r="AB1295" s="6" t="n">
        <v>0</v>
      </c>
      <c r="AC1295" s="13" t="s">
        <v>258</v>
      </c>
      <c r="AD1295" s="13" t="s">
        <v>26</v>
      </c>
      <c r="AE1295" s="11"/>
      <c r="AF1295" s="11"/>
      <c r="AG1295" s="11"/>
      <c r="AH1295" s="11"/>
      <c r="AI1295" s="10" t="n">
        <f aca="false">+H1295-I1295</f>
        <v>28.01</v>
      </c>
      <c r="AJ1295" s="139" t="n">
        <f aca="false">+I1295/H1295</f>
        <v>0.199942873464724</v>
      </c>
      <c r="AK1295" s="140" t="n">
        <f aca="false">IF(AB1295&gt;=1,H1295-I1295,"on going")</f>
        <v>0</v>
      </c>
      <c r="AM1295" s="150"/>
      <c r="AN1295" s="150"/>
      <c r="AO1295" s="141"/>
      <c r="AP1295" s="141"/>
      <c r="AQ1295" s="141"/>
      <c r="AR1295" s="141"/>
      <c r="AS1295" s="141"/>
      <c r="AT1295" s="141"/>
      <c r="AU1295" s="141"/>
      <c r="AV1295" s="141"/>
      <c r="AW1295" s="141"/>
      <c r="AX1295" s="142"/>
      <c r="AY1295" s="14"/>
      <c r="AZ1295" s="14"/>
      <c r="BA1295" s="14"/>
      <c r="BB1295" s="6" t="s">
        <v>253</v>
      </c>
      <c r="BC1295" s="20"/>
      <c r="BD1295" s="14"/>
    </row>
    <row collapsed="false" customFormat="false" customHeight="false" hidden="false" ht="15" outlineLevel="0" r="1296">
      <c r="B1296" s="13" t="s">
        <v>140</v>
      </c>
      <c r="C1296" s="6" t="e">
        <f aca="false">IF(B1296&lt;&gt;B1295,VLOOKUP(B1296,#REF!!$A$1:$B$21,2)*1000+1,C1295+1)</f>
        <v>#REF!</v>
      </c>
      <c r="D1296" s="6" t="s">
        <v>29</v>
      </c>
      <c r="E1296" s="13" t="s">
        <v>7829</v>
      </c>
      <c r="F1296" s="11" t="s">
        <v>7830</v>
      </c>
      <c r="G1296" s="11" t="n">
        <v>422.7</v>
      </c>
      <c r="H1296" s="11" t="n">
        <v>400.68</v>
      </c>
      <c r="I1296" s="15" t="n">
        <v>80.14</v>
      </c>
      <c r="J1296" s="11" t="n">
        <v>1166</v>
      </c>
      <c r="K1296" s="13" t="s">
        <v>5367</v>
      </c>
      <c r="L1296" s="13" t="n">
        <v>1</v>
      </c>
      <c r="M1296" s="11"/>
      <c r="N1296" s="11"/>
      <c r="O1296" s="196" t="n">
        <v>55.1565333333333</v>
      </c>
      <c r="P1296" s="11" t="n">
        <v>47341</v>
      </c>
      <c r="Q1296" s="11"/>
      <c r="R1296" s="11"/>
      <c r="S1296" s="11"/>
      <c r="T1296" s="11"/>
      <c r="U1296" s="11"/>
      <c r="V1296" s="11"/>
      <c r="W1296" s="11"/>
      <c r="X1296" s="11"/>
      <c r="Y1296" s="11"/>
      <c r="Z1296" s="11"/>
      <c r="AA1296" s="11"/>
      <c r="AB1296" s="6" t="n">
        <v>0</v>
      </c>
      <c r="AC1296" s="13" t="s">
        <v>258</v>
      </c>
      <c r="AD1296" s="13" t="s">
        <v>26</v>
      </c>
      <c r="AE1296" s="11"/>
      <c r="AF1296" s="11"/>
      <c r="AG1296" s="11"/>
      <c r="AH1296" s="11"/>
      <c r="AI1296" s="10" t="n">
        <f aca="false">+H1296-I1296</f>
        <v>320.54</v>
      </c>
      <c r="AJ1296" s="139" t="n">
        <f aca="false">+I1296/H1296</f>
        <v>0.200009983028851</v>
      </c>
      <c r="AK1296" s="140" t="n">
        <f aca="false">IF(AB1296&gt;=1,H1296-I1296,"on going")</f>
        <v>0</v>
      </c>
      <c r="AM1296" s="150"/>
      <c r="AN1296" s="150"/>
      <c r="AO1296" s="141"/>
      <c r="AP1296" s="141"/>
      <c r="AQ1296" s="141"/>
      <c r="AR1296" s="141"/>
      <c r="AS1296" s="141"/>
      <c r="AT1296" s="141"/>
      <c r="AU1296" s="142"/>
      <c r="AV1296" s="141"/>
      <c r="AW1296" s="141"/>
      <c r="AX1296" s="142"/>
      <c r="AY1296" s="14"/>
      <c r="AZ1296" s="14"/>
      <c r="BA1296" s="14"/>
      <c r="BB1296" s="6" t="s">
        <v>253</v>
      </c>
      <c r="BC1296" s="20"/>
      <c r="BD1296" s="14"/>
    </row>
    <row collapsed="false" customFormat="false" customHeight="false" hidden="false" ht="15" outlineLevel="0" r="1297">
      <c r="B1297" s="13" t="s">
        <v>140</v>
      </c>
      <c r="C1297" s="6" t="e">
        <f aca="false">IF(B1297&lt;&gt;B1296,VLOOKUP(B1297,#REF!!$A$1:$B$21,2)*1000+1,C1296+1)</f>
        <v>#REF!</v>
      </c>
      <c r="D1297" s="6" t="s">
        <v>29</v>
      </c>
      <c r="E1297" s="13" t="s">
        <v>7831</v>
      </c>
      <c r="F1297" s="11" t="s">
        <v>7832</v>
      </c>
      <c r="G1297" s="11" t="n">
        <v>258.21</v>
      </c>
      <c r="H1297" s="11" t="n">
        <v>244.77</v>
      </c>
      <c r="I1297" s="15" t="n">
        <v>48.95</v>
      </c>
      <c r="J1297" s="11" t="n">
        <v>1414</v>
      </c>
      <c r="K1297" s="13" t="s">
        <v>5367</v>
      </c>
      <c r="L1297" s="13" t="n">
        <v>1</v>
      </c>
      <c r="M1297" s="11"/>
      <c r="N1297" s="11"/>
      <c r="O1297" s="196" t="n">
        <v>166.515466666667</v>
      </c>
      <c r="P1297" s="11" t="n">
        <v>28924</v>
      </c>
      <c r="Q1297" s="11"/>
      <c r="R1297" s="11"/>
      <c r="S1297" s="11"/>
      <c r="T1297" s="11"/>
      <c r="U1297" s="11"/>
      <c r="V1297" s="11"/>
      <c r="W1297" s="11"/>
      <c r="X1297" s="11"/>
      <c r="Y1297" s="11"/>
      <c r="Z1297" s="11"/>
      <c r="AA1297" s="11"/>
      <c r="AB1297" s="6" t="n">
        <v>0</v>
      </c>
      <c r="AC1297" s="13" t="s">
        <v>258</v>
      </c>
      <c r="AD1297" s="13" t="s">
        <v>26</v>
      </c>
      <c r="AE1297" s="11"/>
      <c r="AF1297" s="11"/>
      <c r="AG1297" s="11"/>
      <c r="AH1297" s="11"/>
      <c r="AI1297" s="10" t="n">
        <f aca="false">+H1297-I1297</f>
        <v>195.82</v>
      </c>
      <c r="AJ1297" s="139" t="n">
        <f aca="false">+I1297/H1297</f>
        <v>0.199983658128039</v>
      </c>
      <c r="AK1297" s="140" t="n">
        <f aca="false">IF(AB1297&gt;=1,H1297-I1297,"on going")</f>
        <v>0</v>
      </c>
      <c r="AM1297" s="150"/>
      <c r="AN1297" s="150"/>
      <c r="AO1297" s="141"/>
      <c r="AP1297" s="141"/>
      <c r="AQ1297" s="141"/>
      <c r="AR1297" s="141"/>
      <c r="AS1297" s="141"/>
      <c r="AT1297" s="141"/>
      <c r="AU1297" s="141"/>
      <c r="AV1297" s="141"/>
      <c r="AW1297" s="141"/>
      <c r="AX1297" s="150"/>
      <c r="AY1297" s="14"/>
      <c r="AZ1297" s="14"/>
      <c r="BA1297" s="14"/>
      <c r="BB1297" s="6" t="s">
        <v>253</v>
      </c>
      <c r="BC1297" s="20"/>
      <c r="BD1297" s="14"/>
    </row>
    <row collapsed="false" customFormat="false" customHeight="false" hidden="false" ht="15" outlineLevel="0" r="1298">
      <c r="B1298" s="13" t="s">
        <v>140</v>
      </c>
      <c r="C1298" s="6" t="e">
        <f aca="false">IF(B1298&lt;&gt;B1297,VLOOKUP(B1298,#REF!!$A$1:$B$21,2)*1000+1,C1297+1)</f>
        <v>#REF!</v>
      </c>
      <c r="D1298" s="6" t="s">
        <v>29</v>
      </c>
      <c r="E1298" s="13" t="s">
        <v>442</v>
      </c>
      <c r="F1298" s="11" t="s">
        <v>443</v>
      </c>
      <c r="G1298" s="11" t="n">
        <v>1378.4</v>
      </c>
      <c r="H1298" s="11" t="n">
        <v>1307.52</v>
      </c>
      <c r="I1298" s="15" t="n">
        <v>261.5</v>
      </c>
      <c r="J1298" s="11" t="n">
        <v>1502</v>
      </c>
      <c r="K1298" s="13" t="s">
        <v>5367</v>
      </c>
      <c r="L1298" s="13" t="n">
        <v>1</v>
      </c>
      <c r="M1298" s="11"/>
      <c r="N1298" s="11"/>
      <c r="O1298" s="196" t="n">
        <v>130.286933333333</v>
      </c>
      <c r="P1298" s="11" t="n">
        <v>154381</v>
      </c>
      <c r="Q1298" s="11"/>
      <c r="R1298" s="11"/>
      <c r="S1298" s="11"/>
      <c r="T1298" s="11"/>
      <c r="U1298" s="11"/>
      <c r="V1298" s="11"/>
      <c r="W1298" s="11"/>
      <c r="X1298" s="11"/>
      <c r="Y1298" s="11"/>
      <c r="Z1298" s="11"/>
      <c r="AA1298" s="11"/>
      <c r="AB1298" s="6" t="n">
        <v>0</v>
      </c>
      <c r="AC1298" s="13" t="s">
        <v>258</v>
      </c>
      <c r="AD1298" s="13" t="s">
        <v>26</v>
      </c>
      <c r="AE1298" s="11"/>
      <c r="AF1298" s="11"/>
      <c r="AG1298" s="11"/>
      <c r="AH1298" s="11"/>
      <c r="AI1298" s="10" t="n">
        <f aca="false">+H1298-I1298</f>
        <v>1046.02</v>
      </c>
      <c r="AJ1298" s="139" t="n">
        <f aca="false">+I1298/H1298</f>
        <v>0.199996940773372</v>
      </c>
      <c r="AK1298" s="140" t="n">
        <f aca="false">IF(AB1298&gt;=1,H1298-I1298,"on going")</f>
        <v>0</v>
      </c>
      <c r="AM1298" s="150"/>
      <c r="AN1298" s="150"/>
      <c r="AO1298" s="141"/>
      <c r="AP1298" s="141"/>
      <c r="AQ1298" s="141"/>
      <c r="AR1298" s="141"/>
      <c r="AS1298" s="141"/>
      <c r="AT1298" s="141"/>
      <c r="AU1298" s="141"/>
      <c r="AV1298" s="141"/>
      <c r="AW1298" s="141"/>
      <c r="AX1298" s="141"/>
      <c r="AY1298" s="14"/>
      <c r="AZ1298" s="14"/>
      <c r="BA1298" s="14"/>
      <c r="BB1298" s="6" t="s">
        <v>253</v>
      </c>
      <c r="BC1298" s="20"/>
      <c r="BD1298" s="14"/>
    </row>
    <row collapsed="false" customFormat="false" customHeight="false" hidden="false" ht="15" outlineLevel="0" r="1299">
      <c r="B1299" s="13" t="s">
        <v>140</v>
      </c>
      <c r="C1299" s="6" t="e">
        <f aca="false">IF(B1299&lt;&gt;B1298,VLOOKUP(B1299,#REF!!$A$1:$B$21,2)*1000+1,C1298+1)</f>
        <v>#REF!</v>
      </c>
      <c r="D1299" s="6" t="s">
        <v>29</v>
      </c>
      <c r="E1299" s="13" t="s">
        <v>7833</v>
      </c>
      <c r="F1299" s="11" t="s">
        <v>7834</v>
      </c>
      <c r="G1299" s="11" t="n">
        <v>129.47</v>
      </c>
      <c r="H1299" s="11" t="n">
        <v>117.89</v>
      </c>
      <c r="I1299" s="15" t="n">
        <v>23.58</v>
      </c>
      <c r="J1299" s="11" t="n">
        <v>269</v>
      </c>
      <c r="K1299" s="13" t="s">
        <v>5367</v>
      </c>
      <c r="L1299" s="13" t="n">
        <v>1</v>
      </c>
      <c r="M1299" s="11"/>
      <c r="N1299" s="11"/>
      <c r="O1299" s="196" t="n">
        <v>20.2211333333333</v>
      </c>
      <c r="P1299" s="11" t="n">
        <v>14504</v>
      </c>
      <c r="Q1299" s="11"/>
      <c r="R1299" s="11"/>
      <c r="S1299" s="11"/>
      <c r="T1299" s="11"/>
      <c r="U1299" s="11"/>
      <c r="V1299" s="11"/>
      <c r="W1299" s="11"/>
      <c r="X1299" s="11"/>
      <c r="Y1299" s="11"/>
      <c r="Z1299" s="11"/>
      <c r="AA1299" s="11"/>
      <c r="AB1299" s="6" t="n">
        <v>0</v>
      </c>
      <c r="AC1299" s="13" t="s">
        <v>258</v>
      </c>
      <c r="AD1299" s="13" t="s">
        <v>26</v>
      </c>
      <c r="AE1299" s="11"/>
      <c r="AF1299" s="11"/>
      <c r="AG1299" s="11"/>
      <c r="AH1299" s="11"/>
      <c r="AI1299" s="10" t="n">
        <f aca="false">+H1299-I1299</f>
        <v>94.31</v>
      </c>
      <c r="AJ1299" s="139" t="n">
        <f aca="false">+I1299/H1299</f>
        <v>0.200016964967342</v>
      </c>
      <c r="AK1299" s="140" t="n">
        <f aca="false">IF(AB1299&gt;=1,H1299-I1299,"on going")</f>
        <v>0</v>
      </c>
      <c r="AM1299" s="150"/>
      <c r="AN1299" s="150"/>
      <c r="AO1299" s="141"/>
      <c r="AP1299" s="141"/>
      <c r="AQ1299" s="141"/>
      <c r="AR1299" s="141"/>
      <c r="AS1299" s="141"/>
      <c r="AT1299" s="141"/>
      <c r="AU1299" s="141"/>
      <c r="AV1299" s="141"/>
      <c r="AW1299" s="141"/>
      <c r="AX1299" s="141"/>
      <c r="AY1299" s="14"/>
      <c r="AZ1299" s="14"/>
      <c r="BA1299" s="14"/>
      <c r="BB1299" s="6" t="s">
        <v>253</v>
      </c>
      <c r="BC1299" s="20"/>
      <c r="BD1299" s="14"/>
    </row>
    <row collapsed="false" customFormat="false" customHeight="false" hidden="false" ht="15" outlineLevel="0" r="1300">
      <c r="B1300" s="13" t="s">
        <v>140</v>
      </c>
      <c r="C1300" s="6" t="e">
        <f aca="false">IF(B1300&lt;&gt;B1299,VLOOKUP(B1300,#REF!!$A$1:$B$21,2)*1000+1,C1299+1)</f>
        <v>#REF!</v>
      </c>
      <c r="D1300" s="6" t="s">
        <v>29</v>
      </c>
      <c r="E1300" s="13" t="s">
        <v>7835</v>
      </c>
      <c r="F1300" s="11" t="s">
        <v>7836</v>
      </c>
      <c r="G1300" s="11" t="n">
        <v>26.78</v>
      </c>
      <c r="H1300" s="11" t="n">
        <v>24.46</v>
      </c>
      <c r="I1300" s="15" t="n">
        <v>4.89</v>
      </c>
      <c r="J1300" s="11" t="n">
        <v>72</v>
      </c>
      <c r="K1300" s="13" t="s">
        <v>5367</v>
      </c>
      <c r="L1300" s="13" t="n">
        <v>1</v>
      </c>
      <c r="M1300" s="11"/>
      <c r="N1300" s="11"/>
      <c r="O1300" s="196" t="n">
        <v>4.4772</v>
      </c>
      <c r="P1300" s="11" t="n">
        <v>2996</v>
      </c>
      <c r="Q1300" s="11"/>
      <c r="R1300" s="11"/>
      <c r="S1300" s="11"/>
      <c r="T1300" s="11"/>
      <c r="U1300" s="11"/>
      <c r="V1300" s="11"/>
      <c r="W1300" s="11"/>
      <c r="X1300" s="11"/>
      <c r="Y1300" s="11"/>
      <c r="Z1300" s="11"/>
      <c r="AA1300" s="11"/>
      <c r="AB1300" s="6" t="n">
        <v>0</v>
      </c>
      <c r="AC1300" s="13" t="s">
        <v>258</v>
      </c>
      <c r="AD1300" s="13" t="s">
        <v>26</v>
      </c>
      <c r="AE1300" s="11"/>
      <c r="AF1300" s="11"/>
      <c r="AG1300" s="11"/>
      <c r="AH1300" s="11"/>
      <c r="AI1300" s="10" t="n">
        <f aca="false">+H1300-I1300</f>
        <v>19.57</v>
      </c>
      <c r="AJ1300" s="139" t="n">
        <f aca="false">+I1300/H1300</f>
        <v>0.199918233851186</v>
      </c>
      <c r="AK1300" s="140" t="n">
        <f aca="false">IF(AB1300&gt;=1,H1300-I1300,"on going")</f>
        <v>0</v>
      </c>
      <c r="AM1300" s="150"/>
      <c r="AN1300" s="150"/>
      <c r="AO1300" s="141"/>
      <c r="AP1300" s="141"/>
      <c r="AQ1300" s="141"/>
      <c r="AR1300" s="141"/>
      <c r="AS1300" s="141"/>
      <c r="AT1300" s="141"/>
      <c r="AU1300" s="141"/>
      <c r="AV1300" s="141"/>
      <c r="AW1300" s="141"/>
      <c r="AX1300" s="141"/>
      <c r="AY1300" s="14"/>
      <c r="AZ1300" s="14"/>
      <c r="BA1300" s="14"/>
      <c r="BB1300" s="6" t="s">
        <v>253</v>
      </c>
      <c r="BC1300" s="20"/>
      <c r="BD1300" s="14"/>
    </row>
    <row collapsed="false" customFormat="false" customHeight="false" hidden="false" ht="15" outlineLevel="0" r="1301">
      <c r="B1301" s="13" t="s">
        <v>51</v>
      </c>
      <c r="C1301" s="6" t="e">
        <f aca="false">IF(B1301&lt;&gt;B1300,VLOOKUP(B1301,#REF!!$A$1:$B$21,2)*1000+1,C1300+1)</f>
        <v>#REF!</v>
      </c>
      <c r="D1301" s="6" t="s">
        <v>29</v>
      </c>
      <c r="E1301" s="13" t="s">
        <v>7837</v>
      </c>
      <c r="F1301" s="11" t="s">
        <v>7838</v>
      </c>
      <c r="G1301" s="11" t="n">
        <v>746.53</v>
      </c>
      <c r="H1301" s="11" t="n">
        <v>709.2</v>
      </c>
      <c r="I1301" s="15" t="n">
        <v>141.84</v>
      </c>
      <c r="J1301" s="11" t="n">
        <v>660</v>
      </c>
      <c r="K1301" s="13" t="s">
        <v>5367</v>
      </c>
      <c r="L1301" s="13" t="n">
        <v>1</v>
      </c>
      <c r="M1301" s="11"/>
      <c r="N1301" s="11"/>
      <c r="O1301" s="196" t="n">
        <v>44.408</v>
      </c>
      <c r="P1301" s="11" t="n">
        <v>83608</v>
      </c>
      <c r="Q1301" s="11"/>
      <c r="R1301" s="11"/>
      <c r="S1301" s="11"/>
      <c r="T1301" s="11"/>
      <c r="U1301" s="11"/>
      <c r="V1301" s="11"/>
      <c r="W1301" s="11"/>
      <c r="X1301" s="11"/>
      <c r="Y1301" s="11"/>
      <c r="Z1301" s="11"/>
      <c r="AA1301" s="11"/>
      <c r="AB1301" s="6" t="n">
        <v>0</v>
      </c>
      <c r="AC1301" s="13" t="s">
        <v>258</v>
      </c>
      <c r="AD1301" s="13" t="s">
        <v>26</v>
      </c>
      <c r="AE1301" s="11"/>
      <c r="AF1301" s="11"/>
      <c r="AG1301" s="11"/>
      <c r="AH1301" s="11"/>
      <c r="AI1301" s="10" t="n">
        <f aca="false">+H1301-I1301</f>
        <v>567.36</v>
      </c>
      <c r="AJ1301" s="139" t="n">
        <f aca="false">+I1301/H1301</f>
        <v>0.2</v>
      </c>
      <c r="AK1301" s="140" t="n">
        <f aca="false">IF(AB1301&gt;=1,H1301-I1301,"on going")</f>
        <v>0</v>
      </c>
      <c r="AM1301" s="150"/>
      <c r="AN1301" s="150"/>
      <c r="AO1301" s="141"/>
      <c r="AP1301" s="141"/>
      <c r="AQ1301" s="141"/>
      <c r="AR1301" s="141"/>
      <c r="AS1301" s="141"/>
      <c r="AT1301" s="141"/>
      <c r="AU1301" s="141"/>
      <c r="AV1301" s="141"/>
      <c r="AW1301" s="141"/>
      <c r="AX1301" s="141"/>
      <c r="AY1301" s="14"/>
      <c r="AZ1301" s="14"/>
      <c r="BA1301" s="14"/>
      <c r="BB1301" s="6" t="s">
        <v>253</v>
      </c>
      <c r="BC1301" s="20"/>
      <c r="BD1301" s="14"/>
    </row>
    <row collapsed="false" customFormat="false" customHeight="false" hidden="false" ht="15" outlineLevel="0" r="1302">
      <c r="B1302" s="13" t="s">
        <v>85</v>
      </c>
      <c r="C1302" s="6" t="e">
        <f aca="false">IF(B1302&lt;&gt;B1301,VLOOKUP(B1302,#REF!!$A$1:$B$21,2)*1000+1,C1301+1)</f>
        <v>#REF!</v>
      </c>
      <c r="D1302" s="6" t="s">
        <v>29</v>
      </c>
      <c r="E1302" s="13" t="s">
        <v>259</v>
      </c>
      <c r="F1302" s="11" t="s">
        <v>260</v>
      </c>
      <c r="G1302" s="11" t="n">
        <v>539.39</v>
      </c>
      <c r="H1302" s="11" t="n">
        <v>456.4</v>
      </c>
      <c r="I1302" s="15" t="n">
        <v>91.28</v>
      </c>
      <c r="J1302" s="11" t="n">
        <v>2343</v>
      </c>
      <c r="K1302" s="13" t="s">
        <v>6078</v>
      </c>
      <c r="L1302" s="13" t="n">
        <v>1</v>
      </c>
      <c r="M1302" s="11"/>
      <c r="N1302" s="11"/>
      <c r="O1302" s="196" t="n">
        <v>107.9534</v>
      </c>
      <c r="P1302" s="11" t="n">
        <v>60413</v>
      </c>
      <c r="Q1302" s="11"/>
      <c r="R1302" s="11"/>
      <c r="S1302" s="11"/>
      <c r="T1302" s="11"/>
      <c r="U1302" s="11"/>
      <c r="V1302" s="11"/>
      <c r="W1302" s="11"/>
      <c r="X1302" s="11"/>
      <c r="Y1302" s="11"/>
      <c r="Z1302" s="11"/>
      <c r="AA1302" s="11"/>
      <c r="AB1302" s="6" t="n">
        <v>0</v>
      </c>
      <c r="AC1302" s="13" t="s">
        <v>258</v>
      </c>
      <c r="AD1302" s="13" t="s">
        <v>26</v>
      </c>
      <c r="AE1302" s="11"/>
      <c r="AF1302" s="11"/>
      <c r="AG1302" s="11"/>
      <c r="AH1302" s="11"/>
      <c r="AI1302" s="10" t="n">
        <f aca="false">+H1302-I1302</f>
        <v>365.12</v>
      </c>
      <c r="AJ1302" s="139" t="n">
        <f aca="false">+I1302/H1302</f>
        <v>0.2</v>
      </c>
      <c r="AK1302" s="140" t="n">
        <f aca="false">IF(AB1302&gt;=1,H1302-I1302,"on going")</f>
        <v>0</v>
      </c>
      <c r="AM1302" s="150"/>
      <c r="AN1302" s="150"/>
      <c r="AO1302" s="141"/>
      <c r="AP1302" s="141"/>
      <c r="AQ1302" s="141"/>
      <c r="AR1302" s="141"/>
      <c r="AS1302" s="141"/>
      <c r="AT1302" s="141"/>
      <c r="AU1302" s="141"/>
      <c r="AV1302" s="153"/>
      <c r="AW1302" s="153"/>
      <c r="AX1302" s="141"/>
      <c r="AY1302" s="14"/>
      <c r="AZ1302" s="14"/>
      <c r="BA1302" s="14"/>
      <c r="BB1302" s="6" t="s">
        <v>253</v>
      </c>
      <c r="BC1302" s="20"/>
      <c r="BD1302" s="14"/>
    </row>
    <row collapsed="false" customFormat="false" customHeight="false" hidden="false" ht="15" outlineLevel="0" r="1303">
      <c r="B1303" s="13" t="s">
        <v>107</v>
      </c>
      <c r="C1303" s="6" t="e">
        <f aca="false">IF(B1303&lt;&gt;B1302,VLOOKUP(B1303,#REF!!$A$1:$B$21,2)*1000+1,C1302+1)</f>
        <v>#REF!</v>
      </c>
      <c r="D1303" s="6" t="s">
        <v>29</v>
      </c>
      <c r="E1303" s="13" t="s">
        <v>414</v>
      </c>
      <c r="F1303" s="11" t="s">
        <v>415</v>
      </c>
      <c r="G1303" s="11" t="n">
        <v>908.67</v>
      </c>
      <c r="H1303" s="11" t="n">
        <v>863.24</v>
      </c>
      <c r="I1303" s="15" t="n">
        <v>172.65</v>
      </c>
      <c r="J1303" s="11" t="n">
        <v>1923</v>
      </c>
      <c r="K1303" s="13" t="s">
        <v>5367</v>
      </c>
      <c r="L1303" s="13" t="n">
        <v>1</v>
      </c>
      <c r="M1303" s="11"/>
      <c r="N1303" s="11"/>
      <c r="O1303" s="196" t="n">
        <v>135.261</v>
      </c>
      <c r="P1303" s="11" t="n">
        <v>101769</v>
      </c>
      <c r="Q1303" s="11"/>
      <c r="R1303" s="11"/>
      <c r="S1303" s="11"/>
      <c r="T1303" s="11"/>
      <c r="U1303" s="11"/>
      <c r="V1303" s="11"/>
      <c r="W1303" s="11"/>
      <c r="X1303" s="11"/>
      <c r="Y1303" s="11"/>
      <c r="Z1303" s="11"/>
      <c r="AA1303" s="11"/>
      <c r="AB1303" s="6" t="n">
        <v>0</v>
      </c>
      <c r="AC1303" s="13" t="s">
        <v>258</v>
      </c>
      <c r="AD1303" s="13" t="s">
        <v>26</v>
      </c>
      <c r="AE1303" s="11"/>
      <c r="AF1303" s="11"/>
      <c r="AG1303" s="11"/>
      <c r="AH1303" s="11"/>
      <c r="AI1303" s="10" t="n">
        <f aca="false">+H1303-I1303</f>
        <v>690.59</v>
      </c>
      <c r="AJ1303" s="139" t="n">
        <f aca="false">+I1303/H1303</f>
        <v>0.200002316852787</v>
      </c>
      <c r="AK1303" s="140" t="n">
        <f aca="false">IF(AB1303&gt;=1,H1303-I1303,"on going")</f>
        <v>0</v>
      </c>
      <c r="AM1303" s="150"/>
      <c r="AN1303" s="150"/>
      <c r="AO1303" s="142"/>
      <c r="AP1303" s="141"/>
      <c r="AQ1303" s="141"/>
      <c r="AR1303" s="141"/>
      <c r="AS1303" s="141"/>
      <c r="AT1303" s="141"/>
      <c r="AU1303" s="141"/>
      <c r="AV1303" s="141"/>
      <c r="AW1303" s="141"/>
      <c r="AX1303" s="141"/>
      <c r="AY1303" s="14"/>
      <c r="AZ1303" s="14"/>
      <c r="BA1303" s="14"/>
      <c r="BB1303" s="6" t="s">
        <v>253</v>
      </c>
      <c r="BC1303" s="20"/>
      <c r="BD1303" s="14"/>
    </row>
    <row collapsed="false" customFormat="false" customHeight="false" hidden="false" ht="15" outlineLevel="0" r="1304">
      <c r="B1304" s="13" t="s">
        <v>124</v>
      </c>
      <c r="C1304" s="6" t="e">
        <f aca="false">IF(B1304&lt;&gt;B1303,VLOOKUP(B1304,#REF!!$A$1:$B$21,2)*1000+1,C1303+1)</f>
        <v>#REF!</v>
      </c>
      <c r="D1304" s="6" t="s">
        <v>29</v>
      </c>
      <c r="E1304" s="13" t="s">
        <v>418</v>
      </c>
      <c r="F1304" s="11" t="s">
        <v>419</v>
      </c>
      <c r="G1304" s="11" t="n">
        <v>600.74</v>
      </c>
      <c r="H1304" s="11" t="n">
        <v>570.7</v>
      </c>
      <c r="I1304" s="15" t="n">
        <v>114.14</v>
      </c>
      <c r="J1304" s="11" t="n">
        <v>1749</v>
      </c>
      <c r="K1304" s="13" t="s">
        <v>5367</v>
      </c>
      <c r="L1304" s="13" t="n">
        <v>1</v>
      </c>
      <c r="M1304" s="11"/>
      <c r="N1304" s="11"/>
      <c r="O1304" s="196" t="n">
        <v>78.0538</v>
      </c>
      <c r="P1304" s="11" t="n">
        <v>67284</v>
      </c>
      <c r="Q1304" s="11"/>
      <c r="R1304" s="11"/>
      <c r="S1304" s="11"/>
      <c r="T1304" s="11"/>
      <c r="U1304" s="11"/>
      <c r="V1304" s="11"/>
      <c r="W1304" s="11"/>
      <c r="X1304" s="11"/>
      <c r="Y1304" s="11"/>
      <c r="Z1304" s="11"/>
      <c r="AA1304" s="11"/>
      <c r="AB1304" s="6" t="n">
        <v>0</v>
      </c>
      <c r="AC1304" s="13" t="s">
        <v>258</v>
      </c>
      <c r="AD1304" s="13" t="s">
        <v>26</v>
      </c>
      <c r="AE1304" s="11"/>
      <c r="AF1304" s="11"/>
      <c r="AG1304" s="11"/>
      <c r="AH1304" s="11"/>
      <c r="AI1304" s="10" t="n">
        <f aca="false">+H1304-I1304</f>
        <v>456.56</v>
      </c>
      <c r="AJ1304" s="139" t="n">
        <f aca="false">+I1304/H1304</f>
        <v>0.2</v>
      </c>
      <c r="AK1304" s="140" t="n">
        <f aca="false">IF(AB1304&gt;=1,H1304-I1304,"on going")</f>
        <v>0</v>
      </c>
      <c r="AM1304" s="150"/>
      <c r="AN1304" s="150"/>
      <c r="AO1304" s="142"/>
      <c r="AP1304" s="141"/>
      <c r="AQ1304" s="141"/>
      <c r="AR1304" s="141"/>
      <c r="AS1304" s="141"/>
      <c r="AT1304" s="141"/>
      <c r="AU1304" s="141"/>
      <c r="AV1304" s="141"/>
      <c r="AW1304" s="141"/>
      <c r="AX1304" s="141"/>
      <c r="AY1304" s="14"/>
      <c r="AZ1304" s="14"/>
      <c r="BA1304" s="14"/>
      <c r="BB1304" s="6" t="s">
        <v>253</v>
      </c>
      <c r="BC1304" s="20"/>
      <c r="BD1304" s="14"/>
    </row>
    <row collapsed="false" customFormat="false" customHeight="false" hidden="false" ht="15" outlineLevel="0" r="1305">
      <c r="B1305" s="13" t="s">
        <v>140</v>
      </c>
      <c r="C1305" s="6" t="e">
        <f aca="false">IF(B1305&lt;&gt;B1304,VLOOKUP(B1305,#REF!!$A$1:$B$21,2)*1000+1,C1304+1)</f>
        <v>#REF!</v>
      </c>
      <c r="D1305" s="6" t="s">
        <v>29</v>
      </c>
      <c r="E1305" s="13" t="s">
        <v>256</v>
      </c>
      <c r="F1305" s="11" t="s">
        <v>257</v>
      </c>
      <c r="G1305" s="11" t="n">
        <v>246.54</v>
      </c>
      <c r="H1305" s="11" t="n">
        <v>207.28</v>
      </c>
      <c r="I1305" s="15" t="n">
        <v>41.46</v>
      </c>
      <c r="J1305" s="11" t="n">
        <v>2135</v>
      </c>
      <c r="K1305" s="13" t="s">
        <v>6078</v>
      </c>
      <c r="L1305" s="13" t="n">
        <v>1</v>
      </c>
      <c r="M1305" s="11"/>
      <c r="N1305" s="11"/>
      <c r="O1305" s="196" t="n">
        <v>90.0295333333333</v>
      </c>
      <c r="P1305" s="11" t="n">
        <v>27608</v>
      </c>
      <c r="Q1305" s="11"/>
      <c r="R1305" s="11"/>
      <c r="S1305" s="11"/>
      <c r="T1305" s="11"/>
      <c r="U1305" s="11"/>
      <c r="V1305" s="11"/>
      <c r="W1305" s="11"/>
      <c r="X1305" s="11"/>
      <c r="Y1305" s="11"/>
      <c r="Z1305" s="11"/>
      <c r="AA1305" s="11"/>
      <c r="AB1305" s="6" t="n">
        <v>0</v>
      </c>
      <c r="AC1305" s="13" t="s">
        <v>258</v>
      </c>
      <c r="AD1305" s="13" t="s">
        <v>26</v>
      </c>
      <c r="AE1305" s="11"/>
      <c r="AF1305" s="11"/>
      <c r="AG1305" s="11"/>
      <c r="AH1305" s="11"/>
      <c r="AI1305" s="10" t="n">
        <f aca="false">+H1305-I1305</f>
        <v>165.82</v>
      </c>
      <c r="AJ1305" s="139" t="n">
        <f aca="false">+I1305/H1305</f>
        <v>0.200019297568506</v>
      </c>
      <c r="AK1305" s="140" t="n">
        <f aca="false">IF(AB1305&gt;=1,H1305-I1305,"on going")</f>
        <v>0</v>
      </c>
      <c r="AM1305" s="150"/>
      <c r="AN1305" s="150"/>
      <c r="AO1305" s="142"/>
      <c r="AP1305" s="142"/>
      <c r="AQ1305" s="141"/>
      <c r="AR1305" s="142"/>
      <c r="AS1305" s="142"/>
      <c r="AT1305" s="142"/>
      <c r="AU1305" s="141"/>
      <c r="AV1305" s="141"/>
      <c r="AW1305" s="141"/>
      <c r="AX1305" s="141"/>
      <c r="AY1305" s="14"/>
      <c r="AZ1305" s="14"/>
      <c r="BA1305" s="14"/>
      <c r="BB1305" s="6" t="s">
        <v>253</v>
      </c>
      <c r="BC1305" s="20"/>
      <c r="BD1305" s="14"/>
    </row>
    <row collapsed="false" customFormat="false" customHeight="false" hidden="false" ht="15" outlineLevel="0" r="1306">
      <c r="B1306" s="13" t="s">
        <v>39</v>
      </c>
      <c r="C1306" s="6" t="e">
        <f aca="false">IF(B1306&lt;&gt;B1305,VLOOKUP(B1306,#REF!!$A$1:$B$21,2)*1000+1,C1305+1)</f>
        <v>#REF!</v>
      </c>
      <c r="D1306" s="6" t="s">
        <v>29</v>
      </c>
      <c r="E1306" s="13" t="s">
        <v>7839</v>
      </c>
      <c r="F1306" s="11" t="s">
        <v>7840</v>
      </c>
      <c r="G1306" s="11" t="n">
        <v>54.17</v>
      </c>
      <c r="H1306" s="11" t="n">
        <v>51.44</v>
      </c>
      <c r="I1306" s="15" t="n">
        <v>10.29</v>
      </c>
      <c r="J1306" s="11" t="n">
        <v>139</v>
      </c>
      <c r="K1306" s="13" t="s">
        <v>5367</v>
      </c>
      <c r="L1306" s="13" t="n">
        <v>1</v>
      </c>
      <c r="M1306" s="11"/>
      <c r="N1306" s="11"/>
      <c r="O1306" s="196" t="n">
        <v>35.6528666666667</v>
      </c>
      <c r="P1306" s="11" t="n">
        <v>6065</v>
      </c>
      <c r="Q1306" s="11"/>
      <c r="R1306" s="11"/>
      <c r="S1306" s="11"/>
      <c r="T1306" s="11"/>
      <c r="U1306" s="11"/>
      <c r="V1306" s="11"/>
      <c r="W1306" s="11"/>
      <c r="X1306" s="11"/>
      <c r="Y1306" s="11"/>
      <c r="Z1306" s="11"/>
      <c r="AA1306" s="11"/>
      <c r="AB1306" s="6" t="n">
        <v>0</v>
      </c>
      <c r="AC1306" s="13" t="s">
        <v>258</v>
      </c>
      <c r="AD1306" s="13" t="s">
        <v>26</v>
      </c>
      <c r="AE1306" s="11"/>
      <c r="AF1306" s="11"/>
      <c r="AG1306" s="11"/>
      <c r="AH1306" s="11"/>
      <c r="AI1306" s="10" t="n">
        <f aca="false">+H1306-I1306</f>
        <v>41.15</v>
      </c>
      <c r="AJ1306" s="139" t="n">
        <f aca="false">+I1306/H1306</f>
        <v>0.200038880248834</v>
      </c>
      <c r="AK1306" s="140" t="n">
        <f aca="false">IF(AB1306&gt;=1,H1306-I1306,"on going")</f>
        <v>0</v>
      </c>
      <c r="AM1306" s="150"/>
      <c r="AN1306" s="150"/>
      <c r="AO1306" s="142"/>
      <c r="AP1306" s="142"/>
      <c r="AQ1306" s="141"/>
      <c r="AR1306" s="150"/>
      <c r="AS1306" s="142"/>
      <c r="AT1306" s="142"/>
      <c r="AU1306" s="142"/>
      <c r="AV1306" s="142"/>
      <c r="AW1306" s="142"/>
      <c r="AX1306" s="141"/>
      <c r="AY1306" s="14"/>
      <c r="AZ1306" s="14"/>
      <c r="BA1306" s="14"/>
      <c r="BB1306" s="6" t="s">
        <v>253</v>
      </c>
      <c r="BC1306" s="20"/>
      <c r="BD1306" s="14"/>
    </row>
    <row collapsed="false" customFormat="false" customHeight="false" hidden="false" ht="15" outlineLevel="0" r="1307">
      <c r="B1307" s="13" t="s">
        <v>39</v>
      </c>
      <c r="C1307" s="6" t="e">
        <f aca="false">IF(B1307&lt;&gt;B1306,VLOOKUP(B1307,#REF!!$A$1:$B$21,2)*1000+1,C1306+1)</f>
        <v>#REF!</v>
      </c>
      <c r="D1307" s="6" t="s">
        <v>29</v>
      </c>
      <c r="E1307" s="13" t="s">
        <v>7841</v>
      </c>
      <c r="F1307" s="11" t="s">
        <v>7842</v>
      </c>
      <c r="G1307" s="11" t="n">
        <v>60.9</v>
      </c>
      <c r="H1307" s="11" t="n">
        <v>57.83</v>
      </c>
      <c r="I1307" s="15" t="n">
        <v>11.57</v>
      </c>
      <c r="J1307" s="11" t="n">
        <v>201</v>
      </c>
      <c r="K1307" s="13" t="s">
        <v>5367</v>
      </c>
      <c r="L1307" s="13" t="n">
        <v>1</v>
      </c>
      <c r="M1307" s="11"/>
      <c r="N1307" s="11"/>
      <c r="O1307" s="196" t="n">
        <v>29.9506</v>
      </c>
      <c r="P1307" s="11" t="n">
        <v>6821</v>
      </c>
      <c r="Q1307" s="11"/>
      <c r="R1307" s="11"/>
      <c r="S1307" s="11"/>
      <c r="T1307" s="11"/>
      <c r="U1307" s="11"/>
      <c r="V1307" s="11"/>
      <c r="W1307" s="11"/>
      <c r="X1307" s="11"/>
      <c r="Y1307" s="11"/>
      <c r="Z1307" s="11"/>
      <c r="AA1307" s="11"/>
      <c r="AB1307" s="6" t="n">
        <v>0</v>
      </c>
      <c r="AC1307" s="13" t="s">
        <v>258</v>
      </c>
      <c r="AD1307" s="13" t="s">
        <v>26</v>
      </c>
      <c r="AE1307" s="11"/>
      <c r="AF1307" s="11"/>
      <c r="AG1307" s="11"/>
      <c r="AH1307" s="11"/>
      <c r="AI1307" s="10" t="n">
        <f aca="false">+H1307-I1307</f>
        <v>46.26</v>
      </c>
      <c r="AJ1307" s="139" t="n">
        <f aca="false">+I1307/H1307</f>
        <v>0.200069168251772</v>
      </c>
      <c r="AK1307" s="140" t="n">
        <f aca="false">IF(AB1307&gt;=1,H1307-I1307,"on going")</f>
        <v>0</v>
      </c>
      <c r="AM1307" s="150"/>
      <c r="AN1307" s="150"/>
      <c r="AO1307" s="142"/>
      <c r="AP1307" s="142"/>
      <c r="AQ1307" s="141"/>
      <c r="AR1307" s="141"/>
      <c r="AS1307" s="142"/>
      <c r="AT1307" s="142"/>
      <c r="AU1307" s="142"/>
      <c r="AV1307" s="142"/>
      <c r="AW1307" s="142"/>
      <c r="AX1307" s="141"/>
      <c r="AY1307" s="14"/>
      <c r="AZ1307" s="14"/>
      <c r="BA1307" s="14"/>
      <c r="BB1307" s="6" t="s">
        <v>253</v>
      </c>
      <c r="BC1307" s="20"/>
      <c r="BD1307" s="14"/>
    </row>
    <row collapsed="false" customFormat="false" customHeight="false" hidden="false" ht="15" outlineLevel="0" r="1308">
      <c r="B1308" s="13" t="s">
        <v>39</v>
      </c>
      <c r="C1308" s="6" t="e">
        <f aca="false">IF(B1308&lt;&gt;B1307,VLOOKUP(B1308,#REF!!$A$1:$B$21,2)*1000+1,C1307+1)</f>
        <v>#REF!</v>
      </c>
      <c r="D1308" s="6" t="s">
        <v>29</v>
      </c>
      <c r="E1308" s="13" t="s">
        <v>402</v>
      </c>
      <c r="F1308" s="11" t="s">
        <v>403</v>
      </c>
      <c r="G1308" s="11" t="n">
        <v>166.22</v>
      </c>
      <c r="H1308" s="11" t="n">
        <v>157.55</v>
      </c>
      <c r="I1308" s="15" t="n">
        <v>31.51</v>
      </c>
      <c r="J1308" s="11" t="n">
        <v>260</v>
      </c>
      <c r="K1308" s="13" t="s">
        <v>5367</v>
      </c>
      <c r="L1308" s="13" t="n">
        <v>1</v>
      </c>
      <c r="M1308" s="11"/>
      <c r="N1308" s="11"/>
      <c r="O1308" s="196" t="n">
        <v>47.1801333333333</v>
      </c>
      <c r="P1308" s="11" t="n">
        <v>18620</v>
      </c>
      <c r="Q1308" s="11"/>
      <c r="R1308" s="11"/>
      <c r="S1308" s="11"/>
      <c r="T1308" s="11"/>
      <c r="U1308" s="11"/>
      <c r="V1308" s="11"/>
      <c r="W1308" s="11"/>
      <c r="X1308" s="11"/>
      <c r="Y1308" s="11"/>
      <c r="Z1308" s="11"/>
      <c r="AA1308" s="11"/>
      <c r="AB1308" s="6" t="n">
        <v>0</v>
      </c>
      <c r="AC1308" s="13" t="s">
        <v>258</v>
      </c>
      <c r="AD1308" s="13" t="s">
        <v>26</v>
      </c>
      <c r="AE1308" s="11"/>
      <c r="AF1308" s="11"/>
      <c r="AG1308" s="11"/>
      <c r="AH1308" s="11"/>
      <c r="AI1308" s="10" t="n">
        <f aca="false">+H1308-I1308</f>
        <v>126.04</v>
      </c>
      <c r="AJ1308" s="139" t="n">
        <f aca="false">+I1308/H1308</f>
        <v>0.2</v>
      </c>
      <c r="AK1308" s="140" t="n">
        <f aca="false">IF(AB1308&gt;=1,H1308-I1308,"on going")</f>
        <v>0</v>
      </c>
      <c r="AM1308" s="150"/>
      <c r="AN1308" s="150"/>
      <c r="AO1308" s="142"/>
      <c r="AP1308" s="142"/>
      <c r="AQ1308" s="141"/>
      <c r="AR1308" s="141"/>
      <c r="AS1308" s="142"/>
      <c r="AT1308" s="142"/>
      <c r="AU1308" s="142"/>
      <c r="AV1308" s="142"/>
      <c r="AW1308" s="142"/>
      <c r="AX1308" s="141"/>
      <c r="AY1308" s="14"/>
      <c r="AZ1308" s="14"/>
      <c r="BA1308" s="14"/>
      <c r="BB1308" s="6" t="s">
        <v>253</v>
      </c>
      <c r="BC1308" s="20"/>
      <c r="BD1308" s="14"/>
    </row>
    <row collapsed="false" customFormat="false" customHeight="false" hidden="false" ht="15" outlineLevel="0" r="1309">
      <c r="B1309" s="13" t="s">
        <v>39</v>
      </c>
      <c r="C1309" s="6" t="e">
        <f aca="false">IF(B1309&lt;&gt;B1308,VLOOKUP(B1309,#REF!!$A$1:$B$21,2)*1000+1,C1308+1)</f>
        <v>#REF!</v>
      </c>
      <c r="D1309" s="6" t="s">
        <v>29</v>
      </c>
      <c r="E1309" s="13" t="s">
        <v>406</v>
      </c>
      <c r="F1309" s="11" t="s">
        <v>407</v>
      </c>
      <c r="G1309" s="11" t="n">
        <v>266.32</v>
      </c>
      <c r="H1309" s="11" t="n">
        <v>233.73</v>
      </c>
      <c r="I1309" s="15" t="n">
        <v>46.75</v>
      </c>
      <c r="J1309" s="11" t="n">
        <v>881</v>
      </c>
      <c r="K1309" s="13" t="s">
        <v>5367</v>
      </c>
      <c r="L1309" s="13" t="n">
        <v>1</v>
      </c>
      <c r="M1309" s="11"/>
      <c r="N1309" s="11"/>
      <c r="O1309" s="196" t="n">
        <v>60.7379333333333</v>
      </c>
      <c r="P1309" s="11" t="n">
        <v>29831</v>
      </c>
      <c r="Q1309" s="11"/>
      <c r="R1309" s="11"/>
      <c r="S1309" s="11"/>
      <c r="T1309" s="11"/>
      <c r="U1309" s="11"/>
      <c r="V1309" s="11"/>
      <c r="W1309" s="11"/>
      <c r="X1309" s="11"/>
      <c r="Y1309" s="11"/>
      <c r="Z1309" s="11"/>
      <c r="AA1309" s="11"/>
      <c r="AB1309" s="6" t="n">
        <v>0</v>
      </c>
      <c r="AC1309" s="13" t="s">
        <v>258</v>
      </c>
      <c r="AD1309" s="13" t="s">
        <v>26</v>
      </c>
      <c r="AE1309" s="11"/>
      <c r="AF1309" s="11"/>
      <c r="AG1309" s="11"/>
      <c r="AH1309" s="11"/>
      <c r="AI1309" s="10" t="n">
        <f aca="false">+H1309-I1309</f>
        <v>186.98</v>
      </c>
      <c r="AJ1309" s="139" t="n">
        <f aca="false">+I1309/H1309</f>
        <v>0.200017113763744</v>
      </c>
      <c r="AK1309" s="140" t="n">
        <f aca="false">IF(AB1309&gt;=1,H1309-I1309,"on going")</f>
        <v>0</v>
      </c>
      <c r="AM1309" s="150"/>
      <c r="AN1309" s="150"/>
      <c r="AO1309" s="150"/>
      <c r="AP1309" s="142"/>
      <c r="AQ1309" s="141"/>
      <c r="AR1309" s="141"/>
      <c r="AS1309" s="142"/>
      <c r="AT1309" s="142"/>
      <c r="AU1309" s="141"/>
      <c r="AV1309" s="142"/>
      <c r="AW1309" s="142"/>
      <c r="AX1309" s="141"/>
      <c r="AY1309" s="14"/>
      <c r="AZ1309" s="14"/>
      <c r="BA1309" s="14"/>
      <c r="BB1309" s="6" t="s">
        <v>253</v>
      </c>
      <c r="BC1309" s="20"/>
      <c r="BD1309" s="14"/>
    </row>
    <row collapsed="false" customFormat="false" customHeight="false" hidden="false" ht="15" outlineLevel="0" r="1310">
      <c r="B1310" s="13" t="s">
        <v>39</v>
      </c>
      <c r="C1310" s="6" t="e">
        <f aca="false">IF(B1310&lt;&gt;B1309,VLOOKUP(B1310,#REF!!$A$1:$B$21,2)*1000+1,C1309+1)</f>
        <v>#REF!</v>
      </c>
      <c r="D1310" s="6" t="s">
        <v>29</v>
      </c>
      <c r="E1310" s="13" t="s">
        <v>386</v>
      </c>
      <c r="F1310" s="11" t="s">
        <v>387</v>
      </c>
      <c r="G1310" s="11" t="n">
        <v>117.89</v>
      </c>
      <c r="H1310" s="11" t="n">
        <v>111.44</v>
      </c>
      <c r="I1310" s="15" t="n">
        <v>46.4</v>
      </c>
      <c r="J1310" s="11" t="n">
        <v>232</v>
      </c>
      <c r="K1310" s="13" t="s">
        <v>5367</v>
      </c>
      <c r="L1310" s="13" t="n">
        <v>1</v>
      </c>
      <c r="M1310" s="11"/>
      <c r="N1310" s="11"/>
      <c r="O1310" s="196" t="n">
        <v>19.5282666666667</v>
      </c>
      <c r="P1310" s="11" t="n">
        <v>13205</v>
      </c>
      <c r="Q1310" s="11"/>
      <c r="R1310" s="11"/>
      <c r="S1310" s="11"/>
      <c r="T1310" s="11"/>
      <c r="U1310" s="11"/>
      <c r="V1310" s="11"/>
      <c r="W1310" s="11"/>
      <c r="X1310" s="11"/>
      <c r="Y1310" s="11"/>
      <c r="Z1310" s="11"/>
      <c r="AA1310" s="11"/>
      <c r="AB1310" s="6" t="n">
        <v>0</v>
      </c>
      <c r="AC1310" s="13" t="s">
        <v>258</v>
      </c>
      <c r="AD1310" s="13" t="s">
        <v>26</v>
      </c>
      <c r="AE1310" s="11"/>
      <c r="AF1310" s="11"/>
      <c r="AG1310" s="11"/>
      <c r="AH1310" s="11"/>
      <c r="AI1310" s="10" t="n">
        <f aca="false">+H1310-I1310</f>
        <v>65.04</v>
      </c>
      <c r="AJ1310" s="139" t="n">
        <f aca="false">+I1310/H1310</f>
        <v>0.416367552045944</v>
      </c>
      <c r="AK1310" s="140" t="n">
        <f aca="false">IF(AB1310&gt;=1,H1310-I1310,"on going")</f>
        <v>0</v>
      </c>
      <c r="AM1310" s="150"/>
      <c r="AN1310" s="150"/>
      <c r="AO1310" s="150"/>
      <c r="AP1310" s="142"/>
      <c r="AQ1310" s="141"/>
      <c r="AR1310" s="141"/>
      <c r="AS1310" s="142"/>
      <c r="AT1310" s="142"/>
      <c r="AU1310" s="141"/>
      <c r="AV1310" s="142"/>
      <c r="AW1310" s="142"/>
      <c r="AX1310" s="141"/>
      <c r="AY1310" s="14"/>
      <c r="AZ1310" s="14"/>
      <c r="BA1310" s="14"/>
      <c r="BB1310" s="6" t="s">
        <v>253</v>
      </c>
      <c r="BC1310" s="20"/>
      <c r="BD1310" s="14"/>
    </row>
    <row collapsed="false" customFormat="false" customHeight="false" hidden="false" ht="15" outlineLevel="0" r="1311">
      <c r="B1311" s="13" t="s">
        <v>82</v>
      </c>
      <c r="C1311" s="6" t="e">
        <f aca="false">IF(B1311&lt;&gt;B1310,VLOOKUP(B1311,#REF!!$A$1:$B$21,2)*1000+1,C1310+1)</f>
        <v>#REF!</v>
      </c>
      <c r="D1311" s="6" t="s">
        <v>29</v>
      </c>
      <c r="E1311" s="13" t="s">
        <v>7843</v>
      </c>
      <c r="F1311" s="11" t="s">
        <v>7844</v>
      </c>
      <c r="G1311" s="11" t="n">
        <v>609.9</v>
      </c>
      <c r="H1311" s="11" t="n">
        <v>578.68</v>
      </c>
      <c r="I1311" s="15" t="n">
        <v>115.74</v>
      </c>
      <c r="J1311" s="11" t="n">
        <v>2967</v>
      </c>
      <c r="K1311" s="13" t="s">
        <v>6078</v>
      </c>
      <c r="L1311" s="13" t="n">
        <v>1</v>
      </c>
      <c r="M1311" s="11"/>
      <c r="N1311" s="11"/>
      <c r="O1311" s="196" t="n">
        <v>125.7918</v>
      </c>
      <c r="P1311" s="11" t="n">
        <v>68309</v>
      </c>
      <c r="Q1311" s="11"/>
      <c r="R1311" s="11"/>
      <c r="S1311" s="11"/>
      <c r="T1311" s="11"/>
      <c r="U1311" s="11"/>
      <c r="V1311" s="11"/>
      <c r="W1311" s="11"/>
      <c r="X1311" s="11"/>
      <c r="Y1311" s="11"/>
      <c r="Z1311" s="11"/>
      <c r="AA1311" s="11"/>
      <c r="AB1311" s="6" t="n">
        <v>0</v>
      </c>
      <c r="AC1311" s="13" t="s">
        <v>258</v>
      </c>
      <c r="AD1311" s="13" t="s">
        <v>26</v>
      </c>
      <c r="AE1311" s="11"/>
      <c r="AF1311" s="11"/>
      <c r="AG1311" s="11"/>
      <c r="AH1311" s="11"/>
      <c r="AI1311" s="10" t="n">
        <f aca="false">+H1311-I1311</f>
        <v>462.94</v>
      </c>
      <c r="AJ1311" s="139" t="n">
        <f aca="false">+I1311/H1311</f>
        <v>0.200006912283127</v>
      </c>
      <c r="AK1311" s="140" t="n">
        <f aca="false">IF(AB1311&gt;=1,H1311-I1311,"on going")</f>
        <v>0</v>
      </c>
      <c r="AM1311" s="150"/>
      <c r="AN1311" s="150"/>
      <c r="AO1311" s="150"/>
      <c r="AP1311" s="142"/>
      <c r="AQ1311" s="141"/>
      <c r="AR1311" s="141"/>
      <c r="AS1311" s="142"/>
      <c r="AT1311" s="142"/>
      <c r="AU1311" s="141"/>
      <c r="AV1311" s="142"/>
      <c r="AW1311" s="142"/>
      <c r="AX1311" s="141"/>
      <c r="AY1311" s="11"/>
      <c r="AZ1311" s="14"/>
      <c r="BA1311" s="11"/>
      <c r="BB1311" s="6" t="s">
        <v>253</v>
      </c>
      <c r="BC1311" s="20"/>
      <c r="BD1311" s="14"/>
    </row>
    <row collapsed="false" customFormat="false" customHeight="false" hidden="false" ht="15" outlineLevel="0" r="1312">
      <c r="B1312" s="13" t="s">
        <v>42</v>
      </c>
      <c r="C1312" s="6" t="e">
        <f aca="false">IF(B1312&lt;&gt;B1311,VLOOKUP(B1312,#REF!!$A$1:$B$21,2)*1000+1,C1311+1)</f>
        <v>#REF!</v>
      </c>
      <c r="D1312" s="6" t="s">
        <v>29</v>
      </c>
      <c r="E1312" s="13" t="s">
        <v>676</v>
      </c>
      <c r="F1312" s="11" t="s">
        <v>677</v>
      </c>
      <c r="G1312" s="11" t="n">
        <v>322.5</v>
      </c>
      <c r="H1312" s="11" t="n">
        <v>274.12</v>
      </c>
      <c r="I1312" s="11" t="n">
        <v>54.82</v>
      </c>
      <c r="J1312" s="11" t="n">
        <v>141</v>
      </c>
      <c r="K1312" s="13" t="s">
        <v>7845</v>
      </c>
      <c r="L1312" s="13" t="n">
        <v>1</v>
      </c>
      <c r="M1312" s="11"/>
      <c r="N1312" s="11"/>
      <c r="O1312" s="196"/>
      <c r="P1312" s="11" t="n">
        <v>28160</v>
      </c>
      <c r="Q1312" s="11" t="n">
        <v>141</v>
      </c>
      <c r="R1312" s="11" t="n">
        <v>20691</v>
      </c>
      <c r="S1312" s="11"/>
      <c r="T1312" s="11"/>
      <c r="U1312" s="11"/>
      <c r="V1312" s="11"/>
      <c r="W1312" s="11"/>
      <c r="X1312" s="11"/>
      <c r="Y1312" s="11"/>
      <c r="Z1312" s="11"/>
      <c r="AA1312" s="11"/>
      <c r="AB1312" s="6" t="n">
        <v>0</v>
      </c>
      <c r="AC1312" s="13" t="s">
        <v>660</v>
      </c>
      <c r="AD1312" s="13" t="s">
        <v>26</v>
      </c>
      <c r="AE1312" s="11"/>
      <c r="AF1312" s="11"/>
      <c r="AG1312" s="11"/>
      <c r="AH1312" s="11"/>
      <c r="AI1312" s="10" t="n">
        <f aca="false">+H1312-I1312</f>
        <v>219.3</v>
      </c>
      <c r="AJ1312" s="139" t="n">
        <f aca="false">+I1312/H1312</f>
        <v>0.199985407850576</v>
      </c>
      <c r="AK1312" s="140" t="n">
        <f aca="false">IF(AB1312&gt;=1,H1312-I1312,"on going")</f>
        <v>0</v>
      </c>
      <c r="AM1312" s="150"/>
      <c r="AN1312" s="150"/>
      <c r="AO1312" s="141"/>
      <c r="AP1312" s="150"/>
      <c r="AQ1312" s="150"/>
      <c r="AR1312" s="150"/>
      <c r="AS1312" s="141"/>
      <c r="AT1312" s="141"/>
      <c r="AU1312" s="142"/>
      <c r="AV1312" s="141"/>
      <c r="AW1312" s="141"/>
      <c r="AX1312" s="141"/>
      <c r="AY1312" s="11"/>
      <c r="AZ1312" s="14"/>
      <c r="BA1312" s="11"/>
      <c r="BB1312" s="6" t="s">
        <v>659</v>
      </c>
      <c r="BC1312" s="20" t="s">
        <v>656</v>
      </c>
      <c r="BD1312" s="14"/>
    </row>
    <row collapsed="false" customFormat="false" customHeight="false" hidden="false" ht="15" outlineLevel="0" r="1313">
      <c r="B1313" s="13" t="s">
        <v>107</v>
      </c>
      <c r="C1313" s="6" t="e">
        <f aca="false">IF(B1313&lt;&gt;B1312,VLOOKUP(B1313,#REF!!$A$1:$B$21,2)*1000+1,C1312+1)</f>
        <v>#REF!</v>
      </c>
      <c r="D1313" s="6" t="s">
        <v>29</v>
      </c>
      <c r="E1313" s="13" t="s">
        <v>697</v>
      </c>
      <c r="F1313" s="11" t="s">
        <v>698</v>
      </c>
      <c r="G1313" s="11" t="n">
        <v>643.6</v>
      </c>
      <c r="H1313" s="11" t="n">
        <v>547.05</v>
      </c>
      <c r="I1313" s="11" t="n">
        <v>109.41</v>
      </c>
      <c r="J1313" s="11" t="n">
        <v>293</v>
      </c>
      <c r="K1313" s="13" t="s">
        <v>7845</v>
      </c>
      <c r="L1313" s="13" t="n">
        <v>1</v>
      </c>
      <c r="M1313" s="11"/>
      <c r="N1313" s="11"/>
      <c r="O1313" s="11"/>
      <c r="P1313" s="11" t="n">
        <v>56907</v>
      </c>
      <c r="Q1313" s="11" t="n">
        <v>293</v>
      </c>
      <c r="R1313" s="11" t="n">
        <v>38518</v>
      </c>
      <c r="S1313" s="11"/>
      <c r="T1313" s="11"/>
      <c r="U1313" s="11"/>
      <c r="V1313" s="11"/>
      <c r="W1313" s="11"/>
      <c r="X1313" s="11"/>
      <c r="Y1313" s="11"/>
      <c r="Z1313" s="11"/>
      <c r="AA1313" s="11"/>
      <c r="AB1313" s="6" t="n">
        <v>0</v>
      </c>
      <c r="AC1313" s="13" t="s">
        <v>660</v>
      </c>
      <c r="AD1313" s="13" t="s">
        <v>26</v>
      </c>
      <c r="AE1313" s="11"/>
      <c r="AF1313" s="11"/>
      <c r="AG1313" s="11"/>
      <c r="AH1313" s="11"/>
      <c r="AI1313" s="10" t="n">
        <f aca="false">+H1313-I1313</f>
        <v>437.64</v>
      </c>
      <c r="AJ1313" s="139" t="n">
        <f aca="false">+I1313/H1313</f>
        <v>0.2</v>
      </c>
      <c r="AK1313" s="140" t="n">
        <f aca="false">IF(AB1313&gt;=1,H1313-I1313,"on going")</f>
        <v>0</v>
      </c>
      <c r="AM1313" s="150"/>
      <c r="AN1313" s="150"/>
      <c r="AO1313" s="141"/>
      <c r="AP1313" s="141"/>
      <c r="AQ1313" s="141"/>
      <c r="AR1313" s="141"/>
      <c r="AS1313" s="141"/>
      <c r="AT1313" s="141"/>
      <c r="AU1313" s="141"/>
      <c r="AV1313" s="141"/>
      <c r="AW1313" s="141"/>
      <c r="AX1313" s="141"/>
      <c r="AY1313" s="11"/>
      <c r="AZ1313" s="14"/>
      <c r="BA1313" s="11"/>
      <c r="BB1313" s="6" t="s">
        <v>659</v>
      </c>
      <c r="BC1313" s="20" t="s">
        <v>656</v>
      </c>
      <c r="BD1313" s="14"/>
    </row>
    <row collapsed="false" customFormat="false" customHeight="false" hidden="false" ht="15" outlineLevel="0" r="1314">
      <c r="B1314" s="13" t="s">
        <v>27</v>
      </c>
      <c r="C1314" s="6" t="e">
        <f aca="false">IF(B1314&lt;&gt;B1313,VLOOKUP(B1314,#REF!!$A$1:$B$21,2)*1000+1,C1313+1)</f>
        <v>#REF!</v>
      </c>
      <c r="D1314" s="6" t="s">
        <v>29</v>
      </c>
      <c r="E1314" s="13" t="s">
        <v>661</v>
      </c>
      <c r="F1314" s="11" t="s">
        <v>662</v>
      </c>
      <c r="G1314" s="11" t="n">
        <v>112.7</v>
      </c>
      <c r="H1314" s="11" t="n">
        <v>95.79</v>
      </c>
      <c r="I1314" s="11" t="n">
        <v>19.16</v>
      </c>
      <c r="J1314" s="11" t="n">
        <v>50</v>
      </c>
      <c r="K1314" s="13" t="s">
        <v>7845</v>
      </c>
      <c r="L1314" s="13" t="n">
        <v>1</v>
      </c>
      <c r="M1314" s="11"/>
      <c r="N1314" s="11"/>
      <c r="O1314" s="11"/>
      <c r="P1314" s="11" t="n">
        <v>9973</v>
      </c>
      <c r="Q1314" s="11" t="n">
        <v>50</v>
      </c>
      <c r="R1314" s="11" t="n">
        <v>7189</v>
      </c>
      <c r="S1314" s="11"/>
      <c r="T1314" s="11"/>
      <c r="U1314" s="11"/>
      <c r="V1314" s="11"/>
      <c r="W1314" s="11"/>
      <c r="X1314" s="11"/>
      <c r="Y1314" s="11"/>
      <c r="Z1314" s="11"/>
      <c r="AA1314" s="11"/>
      <c r="AB1314" s="6" t="n">
        <v>0</v>
      </c>
      <c r="AC1314" s="13" t="s">
        <v>660</v>
      </c>
      <c r="AD1314" s="13" t="s">
        <v>26</v>
      </c>
      <c r="AE1314" s="11"/>
      <c r="AF1314" s="11"/>
      <c r="AG1314" s="11"/>
      <c r="AH1314" s="11"/>
      <c r="AI1314" s="10" t="n">
        <f aca="false">+H1314-I1314</f>
        <v>76.63</v>
      </c>
      <c r="AJ1314" s="139" t="n">
        <f aca="false">+I1314/H1314</f>
        <v>0.200020879006159</v>
      </c>
      <c r="AK1314" s="140" t="n">
        <f aca="false">IF(AB1314&gt;=1,H1314-I1314,"on going")</f>
        <v>0</v>
      </c>
      <c r="AM1314" s="150"/>
      <c r="AN1314" s="150"/>
      <c r="AO1314" s="141"/>
      <c r="AP1314" s="141"/>
      <c r="AQ1314" s="141"/>
      <c r="AR1314" s="141"/>
      <c r="AS1314" s="141"/>
      <c r="AT1314" s="141"/>
      <c r="AU1314" s="142"/>
      <c r="AV1314" s="150"/>
      <c r="AW1314" s="150"/>
      <c r="AX1314" s="141"/>
      <c r="AY1314" s="11"/>
      <c r="AZ1314" s="14"/>
      <c r="BA1314" s="11"/>
      <c r="BB1314" s="6" t="s">
        <v>659</v>
      </c>
      <c r="BC1314" s="20" t="s">
        <v>656</v>
      </c>
      <c r="BD1314" s="14"/>
    </row>
    <row collapsed="false" customFormat="false" customHeight="false" hidden="false" ht="15" outlineLevel="0" r="1315">
      <c r="B1315" s="13" t="s">
        <v>78</v>
      </c>
      <c r="C1315" s="6" t="e">
        <f aca="false">IF(B1315&lt;&gt;B1314,VLOOKUP(B1315,#REF!!$A$1:$B$21,2)*1000+1,C1314+1)</f>
        <v>#REF!</v>
      </c>
      <c r="D1315" s="6" t="s">
        <v>29</v>
      </c>
      <c r="E1315" s="13" t="s">
        <v>674</v>
      </c>
      <c r="F1315" s="11" t="s">
        <v>675</v>
      </c>
      <c r="G1315" s="11" t="n">
        <v>292</v>
      </c>
      <c r="H1315" s="11" t="n">
        <v>248.2</v>
      </c>
      <c r="I1315" s="11" t="n">
        <v>49.64</v>
      </c>
      <c r="J1315" s="11" t="n">
        <v>129</v>
      </c>
      <c r="K1315" s="13" t="s">
        <v>7845</v>
      </c>
      <c r="L1315" s="13" t="n">
        <v>1</v>
      </c>
      <c r="M1315" s="11"/>
      <c r="N1315" s="11"/>
      <c r="O1315" s="11"/>
      <c r="P1315" s="11" t="n">
        <v>25813</v>
      </c>
      <c r="Q1315" s="11" t="n">
        <v>129</v>
      </c>
      <c r="R1315" s="11" t="n">
        <v>19678</v>
      </c>
      <c r="S1315" s="11"/>
      <c r="T1315" s="11"/>
      <c r="U1315" s="11"/>
      <c r="V1315" s="11"/>
      <c r="W1315" s="11"/>
      <c r="X1315" s="11"/>
      <c r="Y1315" s="11"/>
      <c r="Z1315" s="11"/>
      <c r="AA1315" s="11"/>
      <c r="AB1315" s="6" t="n">
        <v>0</v>
      </c>
      <c r="AC1315" s="13" t="s">
        <v>660</v>
      </c>
      <c r="AD1315" s="13" t="s">
        <v>26</v>
      </c>
      <c r="AE1315" s="11"/>
      <c r="AF1315" s="11"/>
      <c r="AG1315" s="11"/>
      <c r="AH1315" s="11"/>
      <c r="AI1315" s="10" t="n">
        <f aca="false">+H1315-I1315</f>
        <v>198.56</v>
      </c>
      <c r="AJ1315" s="139" t="n">
        <f aca="false">+I1315/H1315</f>
        <v>0.2</v>
      </c>
      <c r="AK1315" s="140" t="n">
        <f aca="false">IF(AB1315&gt;=1,H1315-I1315,"on going")</f>
        <v>0</v>
      </c>
      <c r="AM1315" s="150"/>
      <c r="AN1315" s="150"/>
      <c r="AO1315" s="141"/>
      <c r="AP1315" s="141"/>
      <c r="AQ1315" s="141"/>
      <c r="AR1315" s="141"/>
      <c r="AS1315" s="141"/>
      <c r="AT1315" s="141"/>
      <c r="AU1315" s="142"/>
      <c r="AV1315" s="141"/>
      <c r="AW1315" s="141"/>
      <c r="AX1315" s="141"/>
      <c r="AY1315" s="11"/>
      <c r="AZ1315" s="14"/>
      <c r="BA1315" s="11"/>
      <c r="BB1315" s="6" t="s">
        <v>659</v>
      </c>
      <c r="BC1315" s="20" t="s">
        <v>656</v>
      </c>
      <c r="BD1315" s="14"/>
    </row>
    <row collapsed="false" customFormat="false" customHeight="false" hidden="false" ht="15" outlineLevel="0" r="1316">
      <c r="B1316" s="13" t="s">
        <v>19</v>
      </c>
      <c r="C1316" s="6" t="e">
        <f aca="false">IF(B1316&lt;&gt;B1315,VLOOKUP(B1316,#REF!!$A$1:$B$21,2)*1000+1,C1315+1)</f>
        <v>#REF!</v>
      </c>
      <c r="D1316" s="6" t="s">
        <v>29</v>
      </c>
      <c r="E1316" s="13" t="s">
        <v>669</v>
      </c>
      <c r="F1316" s="11" t="s">
        <v>670</v>
      </c>
      <c r="G1316" s="11" t="n">
        <v>254.65</v>
      </c>
      <c r="H1316" s="11" t="n">
        <v>216.45</v>
      </c>
      <c r="I1316" s="11" t="n">
        <v>43.29</v>
      </c>
      <c r="J1316" s="11" t="n">
        <v>100</v>
      </c>
      <c r="K1316" s="13" t="s">
        <v>7845</v>
      </c>
      <c r="L1316" s="13" t="n">
        <v>1</v>
      </c>
      <c r="M1316" s="11"/>
      <c r="N1316" s="11"/>
      <c r="O1316" s="11"/>
      <c r="P1316" s="11" t="n">
        <v>22293</v>
      </c>
      <c r="Q1316" s="11" t="n">
        <v>100</v>
      </c>
      <c r="R1316" s="11" t="n">
        <v>18622</v>
      </c>
      <c r="S1316" s="11"/>
      <c r="T1316" s="11"/>
      <c r="U1316" s="11"/>
      <c r="V1316" s="11"/>
      <c r="W1316" s="11"/>
      <c r="X1316" s="11"/>
      <c r="Y1316" s="11"/>
      <c r="Z1316" s="11"/>
      <c r="AA1316" s="11"/>
      <c r="AB1316" s="6" t="n">
        <v>0</v>
      </c>
      <c r="AC1316" s="13" t="s">
        <v>660</v>
      </c>
      <c r="AD1316" s="13" t="s">
        <v>26</v>
      </c>
      <c r="AE1316" s="11"/>
      <c r="AF1316" s="11"/>
      <c r="AG1316" s="11"/>
      <c r="AH1316" s="11"/>
      <c r="AI1316" s="10" t="n">
        <f aca="false">+H1316-I1316</f>
        <v>173.16</v>
      </c>
      <c r="AJ1316" s="139" t="n">
        <f aca="false">+I1316/H1316</f>
        <v>0.2</v>
      </c>
      <c r="AK1316" s="140" t="n">
        <f aca="false">IF(AB1316&gt;=1,H1316-I1316,"on going")</f>
        <v>0</v>
      </c>
      <c r="AM1316" s="150"/>
      <c r="AN1316" s="150"/>
      <c r="AO1316" s="141"/>
      <c r="AP1316" s="141"/>
      <c r="AQ1316" s="141"/>
      <c r="AR1316" s="141"/>
      <c r="AS1316" s="141"/>
      <c r="AT1316" s="141"/>
      <c r="AU1316" s="150"/>
      <c r="AV1316" s="142"/>
      <c r="AW1316" s="142"/>
      <c r="AX1316" s="141"/>
      <c r="AY1316" s="11"/>
      <c r="AZ1316" s="14"/>
      <c r="BA1316" s="11"/>
      <c r="BB1316" s="6" t="s">
        <v>659</v>
      </c>
      <c r="BC1316" s="20" t="s">
        <v>656</v>
      </c>
      <c r="BD1316" s="14"/>
    </row>
    <row collapsed="false" customFormat="false" customHeight="false" hidden="false" ht="15" outlineLevel="0" r="1317">
      <c r="B1317" s="13" t="s">
        <v>33</v>
      </c>
      <c r="C1317" s="6" t="e">
        <f aca="false">IF(B1317&lt;&gt;B1316,VLOOKUP(B1317,#REF!!$A$1:$B$21,2)*1000+1,C1316+1)</f>
        <v>#REF!</v>
      </c>
      <c r="D1317" s="6" t="s">
        <v>29</v>
      </c>
      <c r="E1317" s="13" t="s">
        <v>695</v>
      </c>
      <c r="F1317" s="11" t="s">
        <v>696</v>
      </c>
      <c r="G1317" s="11" t="n">
        <v>585.1</v>
      </c>
      <c r="H1317" s="11" t="n">
        <v>497.34</v>
      </c>
      <c r="I1317" s="11" t="n">
        <v>99.47</v>
      </c>
      <c r="J1317" s="11" t="n">
        <v>253</v>
      </c>
      <c r="K1317" s="13" t="s">
        <v>7845</v>
      </c>
      <c r="L1317" s="13" t="n">
        <v>1</v>
      </c>
      <c r="M1317" s="11"/>
      <c r="N1317" s="11"/>
      <c r="O1317" s="11"/>
      <c r="P1317" s="11" t="n">
        <v>51627</v>
      </c>
      <c r="Q1317" s="11" t="n">
        <v>253</v>
      </c>
      <c r="R1317" s="11" t="n">
        <v>37219</v>
      </c>
      <c r="S1317" s="11"/>
      <c r="T1317" s="11"/>
      <c r="U1317" s="11"/>
      <c r="V1317" s="11"/>
      <c r="W1317" s="11"/>
      <c r="X1317" s="11"/>
      <c r="Y1317" s="11"/>
      <c r="Z1317" s="11"/>
      <c r="AA1317" s="11"/>
      <c r="AB1317" s="6" t="n">
        <v>0</v>
      </c>
      <c r="AC1317" s="13" t="s">
        <v>660</v>
      </c>
      <c r="AD1317" s="13" t="s">
        <v>26</v>
      </c>
      <c r="AE1317" s="11"/>
      <c r="AF1317" s="11"/>
      <c r="AG1317" s="11"/>
      <c r="AH1317" s="11"/>
      <c r="AI1317" s="10" t="n">
        <f aca="false">+H1317-I1317</f>
        <v>397.87</v>
      </c>
      <c r="AJ1317" s="139" t="n">
        <f aca="false">+I1317/H1317</f>
        <v>0.200004021393815</v>
      </c>
      <c r="AK1317" s="140" t="n">
        <f aca="false">IF(AB1317&gt;=1,H1317-I1317,"on going")</f>
        <v>0</v>
      </c>
      <c r="AM1317" s="150"/>
      <c r="AN1317" s="150"/>
      <c r="AO1317" s="141"/>
      <c r="AP1317" s="141"/>
      <c r="AQ1317" s="141"/>
      <c r="AR1317" s="141"/>
      <c r="AS1317" s="141"/>
      <c r="AT1317" s="141"/>
      <c r="AU1317" s="141"/>
      <c r="AV1317" s="141"/>
      <c r="AW1317" s="141"/>
      <c r="AX1317" s="141"/>
      <c r="AY1317" s="11"/>
      <c r="AZ1317" s="14"/>
      <c r="BA1317" s="11"/>
      <c r="BB1317" s="6" t="s">
        <v>659</v>
      </c>
      <c r="BC1317" s="20" t="s">
        <v>656</v>
      </c>
      <c r="BD1317" s="14"/>
    </row>
    <row collapsed="false" customFormat="false" customHeight="false" hidden="false" ht="15" outlineLevel="0" r="1318">
      <c r="B1318" s="13" t="s">
        <v>140</v>
      </c>
      <c r="C1318" s="6" t="e">
        <f aca="false">IF(B1318&lt;&gt;B1317,VLOOKUP(B1318,#REF!!$A$1:$B$21,2)*1000+1,C1317+1)</f>
        <v>#REF!</v>
      </c>
      <c r="D1318" s="6" t="s">
        <v>29</v>
      </c>
      <c r="E1318" s="13" t="s">
        <v>685</v>
      </c>
      <c r="F1318" s="11" t="s">
        <v>686</v>
      </c>
      <c r="G1318" s="11" t="n">
        <v>357.55</v>
      </c>
      <c r="H1318" s="11" t="n">
        <v>303.92</v>
      </c>
      <c r="I1318" s="11" t="n">
        <v>60.78</v>
      </c>
      <c r="J1318" s="11" t="n">
        <v>164</v>
      </c>
      <c r="K1318" s="13" t="s">
        <v>7845</v>
      </c>
      <c r="L1318" s="13" t="n">
        <v>1</v>
      </c>
      <c r="M1318" s="11"/>
      <c r="N1318" s="11"/>
      <c r="O1318" s="11"/>
      <c r="P1318" s="11" t="n">
        <v>31680</v>
      </c>
      <c r="Q1318" s="11" t="n">
        <v>164</v>
      </c>
      <c r="R1318" s="11" t="n">
        <v>21366</v>
      </c>
      <c r="S1318" s="11"/>
      <c r="T1318" s="11"/>
      <c r="U1318" s="11"/>
      <c r="V1318" s="11"/>
      <c r="W1318" s="11"/>
      <c r="X1318" s="11"/>
      <c r="Y1318" s="11"/>
      <c r="Z1318" s="11"/>
      <c r="AA1318" s="11"/>
      <c r="AB1318" s="6" t="n">
        <v>0</v>
      </c>
      <c r="AC1318" s="13" t="s">
        <v>660</v>
      </c>
      <c r="AD1318" s="13" t="s">
        <v>26</v>
      </c>
      <c r="AE1318" s="11"/>
      <c r="AF1318" s="11"/>
      <c r="AG1318" s="11"/>
      <c r="AH1318" s="11"/>
      <c r="AI1318" s="10" t="n">
        <f aca="false">+H1318-I1318</f>
        <v>243.14</v>
      </c>
      <c r="AJ1318" s="139" t="n">
        <f aca="false">+I1318/H1318</f>
        <v>0.199986838641748</v>
      </c>
      <c r="AK1318" s="140" t="n">
        <f aca="false">IF(AB1318&gt;=1,H1318-I1318,"on going")</f>
        <v>0</v>
      </c>
      <c r="AM1318" s="150"/>
      <c r="AN1318" s="150"/>
      <c r="AO1318" s="141"/>
      <c r="AP1318" s="141"/>
      <c r="AQ1318" s="141"/>
      <c r="AR1318" s="141"/>
      <c r="AS1318" s="141"/>
      <c r="AT1318" s="141"/>
      <c r="AU1318" s="141"/>
      <c r="AV1318" s="142"/>
      <c r="AW1318" s="142"/>
      <c r="AX1318" s="141"/>
      <c r="AY1318" s="11"/>
      <c r="AZ1318" s="14"/>
      <c r="BA1318" s="11"/>
      <c r="BB1318" s="6" t="s">
        <v>659</v>
      </c>
      <c r="BC1318" s="20" t="s">
        <v>656</v>
      </c>
      <c r="BD1318" s="14"/>
    </row>
    <row collapsed="false" customFormat="false" customHeight="false" hidden="false" ht="15" outlineLevel="0" r="1319">
      <c r="B1319" s="13" t="s">
        <v>48</v>
      </c>
      <c r="C1319" s="6" t="e">
        <f aca="false">IF(B1319&lt;&gt;B1318,VLOOKUP(B1319,#REF!!$A$1:$B$21,2)*1000+1,C1318+1)</f>
        <v>#REF!</v>
      </c>
      <c r="D1319" s="6" t="s">
        <v>29</v>
      </c>
      <c r="E1319" s="13" t="s">
        <v>693</v>
      </c>
      <c r="F1319" s="11" t="s">
        <v>694</v>
      </c>
      <c r="G1319" s="11" t="n">
        <v>467.7</v>
      </c>
      <c r="H1319" s="11" t="n">
        <v>397.55</v>
      </c>
      <c r="I1319" s="11" t="n">
        <v>79.51</v>
      </c>
      <c r="J1319" s="11" t="n">
        <v>197</v>
      </c>
      <c r="K1319" s="13" t="s">
        <v>7845</v>
      </c>
      <c r="L1319" s="13" t="n">
        <v>1</v>
      </c>
      <c r="M1319" s="11"/>
      <c r="N1319" s="11"/>
      <c r="O1319" s="11"/>
      <c r="P1319" s="11" t="n">
        <v>41067</v>
      </c>
      <c r="Q1319" s="11" t="n">
        <v>197</v>
      </c>
      <c r="R1319" s="11" t="n">
        <v>30988</v>
      </c>
      <c r="S1319" s="11"/>
      <c r="T1319" s="11"/>
      <c r="U1319" s="11"/>
      <c r="V1319" s="11"/>
      <c r="W1319" s="11"/>
      <c r="X1319" s="11"/>
      <c r="Y1319" s="11"/>
      <c r="Z1319" s="11"/>
      <c r="AA1319" s="11"/>
      <c r="AB1319" s="6" t="n">
        <v>0</v>
      </c>
      <c r="AC1319" s="13" t="s">
        <v>660</v>
      </c>
      <c r="AD1319" s="13" t="s">
        <v>26</v>
      </c>
      <c r="AE1319" s="11"/>
      <c r="AF1319" s="11"/>
      <c r="AG1319" s="11"/>
      <c r="AH1319" s="11"/>
      <c r="AI1319" s="10" t="n">
        <f aca="false">+H1319-I1319</f>
        <v>318.04</v>
      </c>
      <c r="AJ1319" s="139" t="n">
        <f aca="false">+I1319/H1319</f>
        <v>0.2</v>
      </c>
      <c r="AK1319" s="140" t="n">
        <f aca="false">IF(AB1319&gt;=1,H1319-I1319,"on going")</f>
        <v>0</v>
      </c>
      <c r="AM1319" s="150"/>
      <c r="AN1319" s="150"/>
      <c r="AO1319" s="141"/>
      <c r="AP1319" s="141"/>
      <c r="AQ1319" s="141"/>
      <c r="AR1319" s="141"/>
      <c r="AS1319" s="141"/>
      <c r="AT1319" s="141"/>
      <c r="AU1319" s="142"/>
      <c r="AV1319" s="142"/>
      <c r="AW1319" s="142"/>
      <c r="AX1319" s="141"/>
      <c r="AY1319" s="11"/>
      <c r="AZ1319" s="14"/>
      <c r="BA1319" s="11"/>
      <c r="BB1319" s="6" t="s">
        <v>659</v>
      </c>
      <c r="BC1319" s="20" t="s">
        <v>656</v>
      </c>
      <c r="BD1319" s="14"/>
    </row>
    <row collapsed="false" customFormat="false" customHeight="false" hidden="false" ht="15" outlineLevel="0" r="1320">
      <c r="B1320" s="13" t="s">
        <v>85</v>
      </c>
      <c r="C1320" s="6" t="e">
        <f aca="false">IF(B1320&lt;&gt;B1319,VLOOKUP(B1320,#REF!!$A$1:$B$21,2)*1000+1,C1319+1)</f>
        <v>#REF!</v>
      </c>
      <c r="D1320" s="6" t="s">
        <v>29</v>
      </c>
      <c r="E1320" s="13" t="s">
        <v>679</v>
      </c>
      <c r="F1320" s="11" t="s">
        <v>680</v>
      </c>
      <c r="G1320" s="11" t="n">
        <v>335.75</v>
      </c>
      <c r="H1320" s="11" t="n">
        <v>285.39</v>
      </c>
      <c r="I1320" s="11" t="n">
        <v>57.08</v>
      </c>
      <c r="J1320" s="11" t="n">
        <v>132</v>
      </c>
      <c r="K1320" s="13" t="s">
        <v>7845</v>
      </c>
      <c r="L1320" s="13" t="n">
        <v>1</v>
      </c>
      <c r="M1320" s="11"/>
      <c r="N1320" s="11"/>
      <c r="O1320" s="11"/>
      <c r="P1320" s="11" t="n">
        <v>29333</v>
      </c>
      <c r="Q1320" s="11" t="n">
        <v>132</v>
      </c>
      <c r="R1320" s="11" t="n">
        <v>23580</v>
      </c>
      <c r="S1320" s="11"/>
      <c r="T1320" s="11"/>
      <c r="U1320" s="11"/>
      <c r="V1320" s="11"/>
      <c r="W1320" s="11"/>
      <c r="X1320" s="11"/>
      <c r="Y1320" s="11"/>
      <c r="Z1320" s="11"/>
      <c r="AA1320" s="11"/>
      <c r="AB1320" s="6" t="n">
        <v>0</v>
      </c>
      <c r="AC1320" s="13" t="s">
        <v>660</v>
      </c>
      <c r="AD1320" s="13" t="s">
        <v>26</v>
      </c>
      <c r="AE1320" s="11"/>
      <c r="AF1320" s="11"/>
      <c r="AG1320" s="11"/>
      <c r="AH1320" s="11"/>
      <c r="AI1320" s="10" t="n">
        <f aca="false">+H1320-I1320</f>
        <v>228.31</v>
      </c>
      <c r="AJ1320" s="139" t="n">
        <f aca="false">+I1320/H1320</f>
        <v>0.200007007954028</v>
      </c>
      <c r="AK1320" s="140" t="n">
        <f aca="false">IF(AB1320&gt;=1,H1320-I1320,"on going")</f>
        <v>0</v>
      </c>
      <c r="AM1320" s="150"/>
      <c r="AN1320" s="150"/>
      <c r="AO1320" s="141"/>
      <c r="AP1320" s="141"/>
      <c r="AQ1320" s="141"/>
      <c r="AR1320" s="141"/>
      <c r="AS1320" s="141"/>
      <c r="AT1320" s="141"/>
      <c r="AU1320" s="141"/>
      <c r="AV1320" s="141"/>
      <c r="AW1320" s="141"/>
      <c r="AX1320" s="141"/>
      <c r="AY1320" s="11"/>
      <c r="AZ1320" s="14"/>
      <c r="BA1320" s="11"/>
      <c r="BB1320" s="6" t="s">
        <v>659</v>
      </c>
      <c r="BC1320" s="20" t="s">
        <v>656</v>
      </c>
      <c r="BD1320" s="14"/>
    </row>
    <row collapsed="false" customFormat="false" customHeight="false" hidden="false" ht="15" outlineLevel="0" r="1321">
      <c r="B1321" s="13" t="s">
        <v>36</v>
      </c>
      <c r="C1321" s="6" t="e">
        <f aca="false">IF(B1321&lt;&gt;B1320,VLOOKUP(B1321,#REF!!$A$1:$B$21,2)*1000+1,C1320+1)</f>
        <v>#REF!</v>
      </c>
      <c r="D1321" s="6" t="s">
        <v>29</v>
      </c>
      <c r="E1321" s="13" t="s">
        <v>687</v>
      </c>
      <c r="F1321" s="11" t="s">
        <v>688</v>
      </c>
      <c r="G1321" s="11" t="n">
        <v>368.8</v>
      </c>
      <c r="H1321" s="11" t="n">
        <v>313.48</v>
      </c>
      <c r="I1321" s="11" t="n">
        <v>62.7</v>
      </c>
      <c r="J1321" s="11" t="n">
        <v>149</v>
      </c>
      <c r="K1321" s="13" t="s">
        <v>7845</v>
      </c>
      <c r="L1321" s="13" t="n">
        <v>1</v>
      </c>
      <c r="M1321" s="11"/>
      <c r="N1321" s="11"/>
      <c r="O1321" s="11"/>
      <c r="P1321" s="11" t="n">
        <v>32267</v>
      </c>
      <c r="Q1321" s="11" t="n">
        <v>149</v>
      </c>
      <c r="R1321" s="11" t="n">
        <v>26037</v>
      </c>
      <c r="S1321" s="11"/>
      <c r="T1321" s="11"/>
      <c r="U1321" s="11"/>
      <c r="V1321" s="11"/>
      <c r="W1321" s="11"/>
      <c r="X1321" s="11"/>
      <c r="Y1321" s="11"/>
      <c r="Z1321" s="11"/>
      <c r="AA1321" s="11"/>
      <c r="AB1321" s="6" t="n">
        <v>0</v>
      </c>
      <c r="AC1321" s="13" t="s">
        <v>660</v>
      </c>
      <c r="AD1321" s="13" t="s">
        <v>26</v>
      </c>
      <c r="AE1321" s="11"/>
      <c r="AF1321" s="11"/>
      <c r="AG1321" s="11"/>
      <c r="AH1321" s="11"/>
      <c r="AI1321" s="10" t="n">
        <f aca="false">+H1321-I1321</f>
        <v>250.78</v>
      </c>
      <c r="AJ1321" s="139" t="n">
        <f aca="false">+I1321/H1321</f>
        <v>0.200012759984688</v>
      </c>
      <c r="AK1321" s="140" t="n">
        <f aca="false">IF(AB1321&gt;=1,H1321-I1321,"on going")</f>
        <v>0</v>
      </c>
      <c r="AM1321" s="150"/>
      <c r="AN1321" s="150"/>
      <c r="AO1321" s="141"/>
      <c r="AP1321" s="141"/>
      <c r="AQ1321" s="141"/>
      <c r="AR1321" s="142"/>
      <c r="AS1321" s="142"/>
      <c r="AT1321" s="142"/>
      <c r="AU1321" s="150"/>
      <c r="AV1321" s="142"/>
      <c r="AW1321" s="142"/>
      <c r="AX1321" s="141"/>
      <c r="AY1321" s="11"/>
      <c r="AZ1321" s="14"/>
      <c r="BA1321" s="11"/>
      <c r="BB1321" s="6" t="s">
        <v>659</v>
      </c>
      <c r="BC1321" s="20" t="s">
        <v>656</v>
      </c>
      <c r="BD1321" s="14"/>
    </row>
    <row collapsed="false" customFormat="false" customHeight="false" hidden="false" ht="15" outlineLevel="0" r="1322">
      <c r="B1322" s="13" t="s">
        <v>70</v>
      </c>
      <c r="C1322" s="6" t="e">
        <f aca="false">IF(B1322&lt;&gt;B1321,VLOOKUP(B1322,#REF!!$A$1:$B$21,2)*1000+1,C1321+1)</f>
        <v>#REF!</v>
      </c>
      <c r="D1322" s="6" t="s">
        <v>29</v>
      </c>
      <c r="E1322" s="13" t="s">
        <v>667</v>
      </c>
      <c r="F1322" s="11" t="s">
        <v>668</v>
      </c>
      <c r="G1322" s="11" t="n">
        <v>240.5</v>
      </c>
      <c r="H1322" s="11" t="n">
        <v>204.43</v>
      </c>
      <c r="I1322" s="11" t="n">
        <v>40.89</v>
      </c>
      <c r="J1322" s="11" t="n">
        <v>101</v>
      </c>
      <c r="K1322" s="13" t="s">
        <v>7845</v>
      </c>
      <c r="L1322" s="13" t="n">
        <v>1</v>
      </c>
      <c r="M1322" s="11"/>
      <c r="N1322" s="11"/>
      <c r="O1322" s="11"/>
      <c r="P1322" s="11" t="n">
        <v>21120</v>
      </c>
      <c r="Q1322" s="11" t="n">
        <v>101</v>
      </c>
      <c r="R1322" s="11" t="n">
        <v>16371</v>
      </c>
      <c r="S1322" s="11"/>
      <c r="T1322" s="11"/>
      <c r="U1322" s="11"/>
      <c r="V1322" s="11"/>
      <c r="W1322" s="11"/>
      <c r="X1322" s="11"/>
      <c r="Y1322" s="11"/>
      <c r="Z1322" s="11"/>
      <c r="AA1322" s="11"/>
      <c r="AB1322" s="6" t="n">
        <v>0</v>
      </c>
      <c r="AC1322" s="13" t="s">
        <v>660</v>
      </c>
      <c r="AD1322" s="13" t="s">
        <v>26</v>
      </c>
      <c r="AE1322" s="11"/>
      <c r="AF1322" s="11"/>
      <c r="AG1322" s="11"/>
      <c r="AH1322" s="11"/>
      <c r="AI1322" s="10" t="n">
        <f aca="false">+H1322-I1322</f>
        <v>163.54</v>
      </c>
      <c r="AJ1322" s="139" t="n">
        <f aca="false">+I1322/H1322</f>
        <v>0.200019566599814</v>
      </c>
      <c r="AK1322" s="140" t="n">
        <f aca="false">IF(AB1322&gt;=1,H1322-I1322,"on going")</f>
        <v>0</v>
      </c>
      <c r="AM1322" s="150"/>
      <c r="AN1322" s="150"/>
      <c r="AO1322" s="141"/>
      <c r="AP1322" s="141"/>
      <c r="AQ1322" s="141"/>
      <c r="AR1322" s="142"/>
      <c r="AS1322" s="142"/>
      <c r="AT1322" s="142"/>
      <c r="AU1322" s="142"/>
      <c r="AV1322" s="141"/>
      <c r="AW1322" s="141"/>
      <c r="AX1322" s="142"/>
      <c r="AY1322" s="11"/>
      <c r="AZ1322" s="14"/>
      <c r="BA1322" s="11"/>
      <c r="BB1322" s="6" t="s">
        <v>659</v>
      </c>
      <c r="BC1322" s="20" t="s">
        <v>656</v>
      </c>
      <c r="BD1322" s="14"/>
    </row>
    <row collapsed="false" customFormat="false" customHeight="false" hidden="false" ht="15" outlineLevel="0" r="1323">
      <c r="B1323" s="13" t="s">
        <v>51</v>
      </c>
      <c r="C1323" s="6" t="e">
        <f aca="false">IF(B1323&lt;&gt;B1322,VLOOKUP(B1323,#REF!!$A$1:$B$21,2)*1000+1,C1322+1)</f>
        <v>#REF!</v>
      </c>
      <c r="D1323" s="6" t="s">
        <v>29</v>
      </c>
      <c r="E1323" s="13" t="s">
        <v>681</v>
      </c>
      <c r="F1323" s="11" t="s">
        <v>682</v>
      </c>
      <c r="G1323" s="11" t="n">
        <v>351.5</v>
      </c>
      <c r="H1323" s="11" t="n">
        <v>298.78</v>
      </c>
      <c r="I1323" s="11" t="n">
        <v>59.76</v>
      </c>
      <c r="J1323" s="11" t="n">
        <v>143</v>
      </c>
      <c r="K1323" s="13" t="s">
        <v>7845</v>
      </c>
      <c r="L1323" s="13" t="n">
        <v>1</v>
      </c>
      <c r="M1323" s="11"/>
      <c r="N1323" s="11"/>
      <c r="O1323" s="11"/>
      <c r="P1323" s="11" t="n">
        <v>31093</v>
      </c>
      <c r="Q1323" s="11" t="n">
        <v>143</v>
      </c>
      <c r="R1323" s="11" t="n">
        <v>24713</v>
      </c>
      <c r="S1323" s="11"/>
      <c r="T1323" s="11"/>
      <c r="U1323" s="11"/>
      <c r="V1323" s="11"/>
      <c r="W1323" s="11"/>
      <c r="X1323" s="11"/>
      <c r="Y1323" s="11"/>
      <c r="Z1323" s="11"/>
      <c r="AA1323" s="11"/>
      <c r="AB1323" s="6" t="n">
        <v>0</v>
      </c>
      <c r="AC1323" s="13" t="s">
        <v>660</v>
      </c>
      <c r="AD1323" s="13" t="s">
        <v>26</v>
      </c>
      <c r="AE1323" s="11"/>
      <c r="AF1323" s="11"/>
      <c r="AG1323" s="11"/>
      <c r="AH1323" s="11"/>
      <c r="AI1323" s="10" t="n">
        <f aca="false">+H1323-I1323</f>
        <v>239.02</v>
      </c>
      <c r="AJ1323" s="139" t="n">
        <f aca="false">+I1323/H1323</f>
        <v>0.20001338777696</v>
      </c>
      <c r="AK1323" s="140" t="n">
        <f aca="false">IF(AB1323&gt;=1,H1323-I1323,"on going")</f>
        <v>0</v>
      </c>
      <c r="AM1323" s="150"/>
      <c r="AN1323" s="150"/>
      <c r="AO1323" s="141"/>
      <c r="AP1323" s="142"/>
      <c r="AQ1323" s="141"/>
      <c r="AR1323" s="142"/>
      <c r="AS1323" s="142"/>
      <c r="AT1323" s="142"/>
      <c r="AU1323" s="141"/>
      <c r="AV1323" s="141"/>
      <c r="AW1323" s="141"/>
      <c r="AX1323" s="142"/>
      <c r="AY1323" s="11"/>
      <c r="AZ1323" s="14"/>
      <c r="BA1323" s="11"/>
      <c r="BB1323" s="6" t="s">
        <v>659</v>
      </c>
      <c r="BC1323" s="20" t="s">
        <v>656</v>
      </c>
      <c r="BD1323" s="14"/>
    </row>
    <row collapsed="false" customFormat="false" customHeight="false" hidden="false" ht="15" outlineLevel="0" r="1324">
      <c r="B1324" s="13" t="s">
        <v>57</v>
      </c>
      <c r="C1324" s="6" t="e">
        <f aca="false">IF(B1324&lt;&gt;B1323,VLOOKUP(B1324,#REF!!$A$1:$B$21,2)*1000+1,C1323+1)</f>
        <v>#REF!</v>
      </c>
      <c r="D1324" s="6" t="s">
        <v>29</v>
      </c>
      <c r="E1324" s="13" t="s">
        <v>663</v>
      </c>
      <c r="F1324" s="11" t="s">
        <v>664</v>
      </c>
      <c r="G1324" s="11" t="n">
        <v>126.35</v>
      </c>
      <c r="H1324" s="11" t="n">
        <v>107.4</v>
      </c>
      <c r="I1324" s="11" t="n">
        <v>21.48</v>
      </c>
      <c r="J1324" s="11" t="s">
        <v>7846</v>
      </c>
      <c r="K1324" s="13" t="s">
        <v>7845</v>
      </c>
      <c r="L1324" s="13" t="n">
        <v>1</v>
      </c>
      <c r="M1324" s="11"/>
      <c r="N1324" s="11"/>
      <c r="O1324" s="11"/>
      <c r="P1324" s="11" t="n">
        <v>11147</v>
      </c>
      <c r="Q1324" s="11" t="n">
        <v>67</v>
      </c>
      <c r="R1324" s="11" t="n">
        <v>5888</v>
      </c>
      <c r="S1324" s="11"/>
      <c r="T1324" s="11"/>
      <c r="U1324" s="11"/>
      <c r="V1324" s="11"/>
      <c r="W1324" s="11"/>
      <c r="X1324" s="11"/>
      <c r="Y1324" s="11"/>
      <c r="Z1324" s="11"/>
      <c r="AA1324" s="11"/>
      <c r="AB1324" s="6" t="n">
        <v>0</v>
      </c>
      <c r="AC1324" s="13" t="s">
        <v>660</v>
      </c>
      <c r="AD1324" s="13" t="s">
        <v>26</v>
      </c>
      <c r="AE1324" s="11"/>
      <c r="AF1324" s="11"/>
      <c r="AG1324" s="11"/>
      <c r="AH1324" s="11"/>
      <c r="AI1324" s="10" t="n">
        <f aca="false">+H1324-I1324</f>
        <v>85.92</v>
      </c>
      <c r="AJ1324" s="139" t="n">
        <f aca="false">+I1324/H1324</f>
        <v>0.2</v>
      </c>
      <c r="AK1324" s="140" t="n">
        <f aca="false">IF(AB1324&gt;=1,H1324-I1324,"on going")</f>
        <v>0</v>
      </c>
      <c r="AM1324" s="150"/>
      <c r="AN1324" s="150"/>
      <c r="AO1324" s="141"/>
      <c r="AP1324" s="142"/>
      <c r="AQ1324" s="141"/>
      <c r="AR1324" s="142"/>
      <c r="AS1324" s="142"/>
      <c r="AT1324" s="142"/>
      <c r="AU1324" s="141"/>
      <c r="AV1324" s="150"/>
      <c r="AW1324" s="150"/>
      <c r="AX1324" s="142"/>
      <c r="AY1324" s="11"/>
      <c r="AZ1324" s="14"/>
      <c r="BA1324" s="11"/>
      <c r="BB1324" s="6" t="s">
        <v>659</v>
      </c>
      <c r="BC1324" s="20" t="s">
        <v>656</v>
      </c>
      <c r="BD1324" s="14"/>
    </row>
    <row collapsed="false" customFormat="false" customHeight="false" hidden="false" ht="15" outlineLevel="0" r="1325">
      <c r="B1325" s="13" t="s">
        <v>353</v>
      </c>
      <c r="C1325" s="6" t="e">
        <f aca="false">IF(B1325&lt;&gt;B1324,VLOOKUP(B1325,#REF!!$A$1:$B$21,2)*1000+1,C1324+1)</f>
        <v>#REF!</v>
      </c>
      <c r="D1325" s="6" t="s">
        <v>29</v>
      </c>
      <c r="E1325" s="13" t="s">
        <v>665</v>
      </c>
      <c r="F1325" s="11" t="s">
        <v>666</v>
      </c>
      <c r="G1325" s="11" t="n">
        <v>205.85</v>
      </c>
      <c r="H1325" s="11" t="n">
        <v>174.97</v>
      </c>
      <c r="I1325" s="11" t="n">
        <v>34.99</v>
      </c>
      <c r="J1325" s="11" t="n">
        <v>91</v>
      </c>
      <c r="K1325" s="13" t="s">
        <v>7845</v>
      </c>
      <c r="L1325" s="13" t="n">
        <v>1</v>
      </c>
      <c r="M1325" s="11"/>
      <c r="N1325" s="11"/>
      <c r="O1325" s="11"/>
      <c r="P1325" s="11" t="n">
        <v>18187</v>
      </c>
      <c r="Q1325" s="11" t="n">
        <v>91</v>
      </c>
      <c r="R1325" s="11" t="n">
        <v>12397</v>
      </c>
      <c r="S1325" s="11"/>
      <c r="T1325" s="11"/>
      <c r="U1325" s="11"/>
      <c r="V1325" s="11"/>
      <c r="W1325" s="11"/>
      <c r="X1325" s="11"/>
      <c r="Y1325" s="11"/>
      <c r="Z1325" s="11"/>
      <c r="AA1325" s="11"/>
      <c r="AB1325" s="6" t="n">
        <v>0</v>
      </c>
      <c r="AC1325" s="13" t="s">
        <v>660</v>
      </c>
      <c r="AD1325" s="13" t="s">
        <v>26</v>
      </c>
      <c r="AE1325" s="11"/>
      <c r="AF1325" s="11"/>
      <c r="AG1325" s="11"/>
      <c r="AH1325" s="11"/>
      <c r="AI1325" s="10" t="n">
        <f aca="false">+H1325-I1325</f>
        <v>139.98</v>
      </c>
      <c r="AJ1325" s="139" t="n">
        <f aca="false">+I1325/H1325</f>
        <v>0.199977138938104</v>
      </c>
      <c r="AK1325" s="140" t="n">
        <f aca="false">IF(AB1325&gt;=1,H1325-I1325,"on going")</f>
        <v>0</v>
      </c>
      <c r="AM1325" s="150"/>
      <c r="AN1325" s="150"/>
      <c r="AO1325" s="141"/>
      <c r="AP1325" s="142"/>
      <c r="AQ1325" s="141"/>
      <c r="AR1325" s="142"/>
      <c r="AS1325" s="142"/>
      <c r="AT1325" s="142"/>
      <c r="AU1325" s="141"/>
      <c r="AV1325" s="141"/>
      <c r="AW1325" s="141"/>
      <c r="AX1325" s="142"/>
      <c r="AY1325" s="14"/>
      <c r="AZ1325" s="14"/>
      <c r="BA1325" s="14"/>
      <c r="BB1325" s="6" t="s">
        <v>659</v>
      </c>
      <c r="BC1325" s="20" t="s">
        <v>656</v>
      </c>
      <c r="BD1325" s="14"/>
    </row>
    <row collapsed="false" customFormat="false" customHeight="false" hidden="false" ht="15" outlineLevel="0" r="1326">
      <c r="B1326" s="13" t="s">
        <v>61</v>
      </c>
      <c r="C1326" s="6" t="e">
        <f aca="false">IF(B1326&lt;&gt;B1325,VLOOKUP(B1326,#REF!!$A$1:$B$21,2)*1000+1,C1325+1)</f>
        <v>#REF!</v>
      </c>
      <c r="D1326" s="6" t="s">
        <v>29</v>
      </c>
      <c r="E1326" s="13" t="s">
        <v>657</v>
      </c>
      <c r="F1326" s="11" t="s">
        <v>658</v>
      </c>
      <c r="G1326" s="11" t="n">
        <v>111.6</v>
      </c>
      <c r="H1326" s="11" t="n">
        <v>94.86</v>
      </c>
      <c r="I1326" s="11" t="n">
        <v>18.97</v>
      </c>
      <c r="J1326" s="11" t="n">
        <v>49</v>
      </c>
      <c r="K1326" s="13" t="s">
        <v>7845</v>
      </c>
      <c r="L1326" s="13" t="n">
        <v>1</v>
      </c>
      <c r="M1326" s="11"/>
      <c r="N1326" s="11"/>
      <c r="O1326" s="11"/>
      <c r="P1326" s="11" t="n">
        <v>9973</v>
      </c>
      <c r="Q1326" s="11" t="n">
        <v>49</v>
      </c>
      <c r="R1326" s="11" t="n">
        <v>7304</v>
      </c>
      <c r="S1326" s="11"/>
      <c r="T1326" s="11"/>
      <c r="U1326" s="11"/>
      <c r="V1326" s="11"/>
      <c r="W1326" s="11"/>
      <c r="X1326" s="11"/>
      <c r="Y1326" s="11"/>
      <c r="Z1326" s="11"/>
      <c r="AA1326" s="11"/>
      <c r="AB1326" s="6" t="n">
        <v>0</v>
      </c>
      <c r="AC1326" s="13" t="s">
        <v>660</v>
      </c>
      <c r="AD1326" s="13" t="s">
        <v>26</v>
      </c>
      <c r="AE1326" s="11"/>
      <c r="AF1326" s="11"/>
      <c r="AG1326" s="11"/>
      <c r="AH1326" s="11"/>
      <c r="AI1326" s="10" t="n">
        <f aca="false">+H1326-I1326</f>
        <v>75.89</v>
      </c>
      <c r="AJ1326" s="139" t="n">
        <f aca="false">+I1326/H1326</f>
        <v>0.199978916297702</v>
      </c>
      <c r="AK1326" s="140" t="n">
        <f aca="false">IF(AB1326&gt;=1,H1326-I1326,"on going")</f>
        <v>0</v>
      </c>
      <c r="AM1326" s="150"/>
      <c r="AN1326" s="150"/>
      <c r="AO1326" s="141"/>
      <c r="AP1326" s="142"/>
      <c r="AQ1326" s="141"/>
      <c r="AR1326" s="141"/>
      <c r="AS1326" s="142"/>
      <c r="AT1326" s="142"/>
      <c r="AU1326" s="142"/>
      <c r="AV1326" s="150"/>
      <c r="AW1326" s="150"/>
      <c r="AX1326" s="142"/>
      <c r="AY1326" s="14"/>
      <c r="AZ1326" s="14"/>
      <c r="BA1326" s="14"/>
      <c r="BB1326" s="6" t="s">
        <v>659</v>
      </c>
      <c r="BC1326" s="20" t="s">
        <v>656</v>
      </c>
      <c r="BD1326" s="14"/>
    </row>
    <row collapsed="false" customFormat="false" customHeight="false" hidden="false" ht="15" outlineLevel="0" r="1327">
      <c r="B1327" s="13" t="s">
        <v>93</v>
      </c>
      <c r="C1327" s="6" t="e">
        <f aca="false">IF(B1327&lt;&gt;B1326,VLOOKUP(B1327,#REF!!$A$1:$B$21,2)*1000+1,C1326+1)</f>
        <v>#REF!</v>
      </c>
      <c r="D1327" s="6" t="s">
        <v>29</v>
      </c>
      <c r="E1327" s="13" t="s">
        <v>671</v>
      </c>
      <c r="F1327" s="11" t="s">
        <v>670</v>
      </c>
      <c r="G1327" s="11" t="n">
        <v>255.6</v>
      </c>
      <c r="H1327" s="11" t="n">
        <v>217.26</v>
      </c>
      <c r="I1327" s="11" t="n">
        <v>43.45</v>
      </c>
      <c r="J1327" s="11" t="n">
        <v>100</v>
      </c>
      <c r="K1327" s="13" t="s">
        <v>7845</v>
      </c>
      <c r="L1327" s="13" t="n">
        <v>1</v>
      </c>
      <c r="M1327" s="11"/>
      <c r="N1327" s="11"/>
      <c r="O1327" s="11"/>
      <c r="P1327" s="11" t="n">
        <v>22293</v>
      </c>
      <c r="Q1327" s="11" t="n">
        <v>100</v>
      </c>
      <c r="R1327" s="11" t="n">
        <v>17799</v>
      </c>
      <c r="S1327" s="11"/>
      <c r="T1327" s="11"/>
      <c r="U1327" s="11"/>
      <c r="V1327" s="11"/>
      <c r="W1327" s="11"/>
      <c r="X1327" s="11"/>
      <c r="Y1327" s="11"/>
      <c r="Z1327" s="11"/>
      <c r="AA1327" s="11"/>
      <c r="AB1327" s="6" t="n">
        <v>0</v>
      </c>
      <c r="AC1327" s="13" t="s">
        <v>660</v>
      </c>
      <c r="AD1327" s="13" t="s">
        <v>26</v>
      </c>
      <c r="AE1327" s="11"/>
      <c r="AF1327" s="11"/>
      <c r="AG1327" s="11"/>
      <c r="AH1327" s="11"/>
      <c r="AI1327" s="10" t="n">
        <f aca="false">+H1327-I1327</f>
        <v>173.81</v>
      </c>
      <c r="AJ1327" s="139" t="n">
        <f aca="false">+I1327/H1327</f>
        <v>0.199990794439842</v>
      </c>
      <c r="AK1327" s="140" t="n">
        <f aca="false">IF(AB1327&gt;=1,H1327-I1327,"on going")</f>
        <v>0</v>
      </c>
      <c r="AM1327" s="150"/>
      <c r="AN1327" s="150"/>
      <c r="AO1327" s="141"/>
      <c r="AP1327" s="142"/>
      <c r="AQ1327" s="141"/>
      <c r="AR1327" s="141"/>
      <c r="AS1327" s="142"/>
      <c r="AT1327" s="142"/>
      <c r="AU1327" s="142"/>
      <c r="AV1327" s="141"/>
      <c r="AW1327" s="141"/>
      <c r="AX1327" s="142"/>
      <c r="AY1327" s="14"/>
      <c r="AZ1327" s="14"/>
      <c r="BA1327" s="14"/>
      <c r="BB1327" s="6" t="s">
        <v>659</v>
      </c>
      <c r="BC1327" s="20" t="s">
        <v>656</v>
      </c>
      <c r="BD1327" s="14"/>
    </row>
    <row collapsed="false" customFormat="false" customHeight="false" hidden="false" ht="15" outlineLevel="0" r="1328">
      <c r="B1328" s="13" t="s">
        <v>124</v>
      </c>
      <c r="C1328" s="6" t="e">
        <f aca="false">IF(B1328&lt;&gt;B1327,VLOOKUP(B1328,#REF!!$A$1:$B$21,2)*1000+1,C1327+1)</f>
        <v>#REF!</v>
      </c>
      <c r="D1328" s="6" t="s">
        <v>29</v>
      </c>
      <c r="E1328" s="13" t="s">
        <v>678</v>
      </c>
      <c r="F1328" s="11" t="s">
        <v>677</v>
      </c>
      <c r="G1328" s="11" t="n">
        <v>325</v>
      </c>
      <c r="H1328" s="11" t="n">
        <v>276.25</v>
      </c>
      <c r="I1328" s="11" t="n">
        <v>55.25</v>
      </c>
      <c r="J1328" s="11" t="n">
        <v>141</v>
      </c>
      <c r="K1328" s="13" t="s">
        <v>7845</v>
      </c>
      <c r="L1328" s="13" t="n">
        <v>1</v>
      </c>
      <c r="M1328" s="11"/>
      <c r="N1328" s="11"/>
      <c r="O1328" s="11"/>
      <c r="P1328" s="11" t="n">
        <v>28747</v>
      </c>
      <c r="Q1328" s="11" t="n">
        <v>141</v>
      </c>
      <c r="R1328" s="11" t="n">
        <v>21346</v>
      </c>
      <c r="S1328" s="11"/>
      <c r="T1328" s="11"/>
      <c r="U1328" s="11"/>
      <c r="V1328" s="11"/>
      <c r="W1328" s="11"/>
      <c r="X1328" s="11"/>
      <c r="Y1328" s="11"/>
      <c r="Z1328" s="11"/>
      <c r="AA1328" s="11"/>
      <c r="AB1328" s="6" t="n">
        <v>0</v>
      </c>
      <c r="AC1328" s="13" t="s">
        <v>660</v>
      </c>
      <c r="AD1328" s="13" t="s">
        <v>26</v>
      </c>
      <c r="AE1328" s="11"/>
      <c r="AF1328" s="11"/>
      <c r="AG1328" s="11"/>
      <c r="AH1328" s="11"/>
      <c r="AI1328" s="10" t="n">
        <f aca="false">+H1328-I1328</f>
        <v>221</v>
      </c>
      <c r="AJ1328" s="139" t="n">
        <f aca="false">+I1328/H1328</f>
        <v>0.2</v>
      </c>
      <c r="AK1328" s="140" t="n">
        <f aca="false">IF(AB1328&gt;=1,H1328-I1328,"on going")</f>
        <v>0</v>
      </c>
      <c r="AM1328" s="150"/>
      <c r="AN1328" s="150"/>
      <c r="AO1328" s="141"/>
      <c r="AP1328" s="142"/>
      <c r="AQ1328" s="141"/>
      <c r="AR1328" s="141"/>
      <c r="AS1328" s="142"/>
      <c r="AT1328" s="142"/>
      <c r="AU1328" s="142"/>
      <c r="AV1328" s="142"/>
      <c r="AW1328" s="142"/>
      <c r="AX1328" s="141"/>
      <c r="AY1328" s="14"/>
      <c r="AZ1328" s="14"/>
      <c r="BA1328" s="14"/>
      <c r="BB1328" s="6" t="s">
        <v>659</v>
      </c>
      <c r="BC1328" s="20" t="s">
        <v>656</v>
      </c>
      <c r="BD1328" s="14"/>
    </row>
    <row collapsed="false" customFormat="false" customHeight="false" hidden="false" ht="15" outlineLevel="0" r="1329">
      <c r="B1329" s="13" t="s">
        <v>39</v>
      </c>
      <c r="C1329" s="6" t="e">
        <f aca="false">IF(B1329&lt;&gt;B1328,VLOOKUP(B1329,#REF!!$A$1:$B$21,2)*1000+1,C1328+1)</f>
        <v>#REF!</v>
      </c>
      <c r="D1329" s="6" t="s">
        <v>29</v>
      </c>
      <c r="E1329" s="13" t="s">
        <v>683</v>
      </c>
      <c r="F1329" s="11" t="s">
        <v>684</v>
      </c>
      <c r="G1329" s="11" t="n">
        <v>353.15</v>
      </c>
      <c r="H1329" s="11" t="n">
        <v>300.18</v>
      </c>
      <c r="I1329" s="11" t="n">
        <v>60.04</v>
      </c>
      <c r="J1329" s="11" t="n">
        <v>154</v>
      </c>
      <c r="K1329" s="13" t="s">
        <v>7845</v>
      </c>
      <c r="L1329" s="13" t="n">
        <v>1</v>
      </c>
      <c r="M1329" s="11"/>
      <c r="N1329" s="11"/>
      <c r="O1329" s="11"/>
      <c r="P1329" s="11" t="n">
        <v>31093</v>
      </c>
      <c r="Q1329" s="11" t="n">
        <v>154</v>
      </c>
      <c r="R1329" s="11" t="n">
        <v>21377</v>
      </c>
      <c r="S1329" s="11"/>
      <c r="T1329" s="11"/>
      <c r="U1329" s="11"/>
      <c r="V1329" s="11"/>
      <c r="W1329" s="11"/>
      <c r="X1329" s="11"/>
      <c r="Y1329" s="11"/>
      <c r="Z1329" s="11"/>
      <c r="AA1329" s="11"/>
      <c r="AB1329" s="6" t="n">
        <v>0</v>
      </c>
      <c r="AC1329" s="13" t="s">
        <v>660</v>
      </c>
      <c r="AD1329" s="13" t="s">
        <v>26</v>
      </c>
      <c r="AE1329" s="11"/>
      <c r="AF1329" s="11"/>
      <c r="AG1329" s="11"/>
      <c r="AH1329" s="11"/>
      <c r="AI1329" s="10" t="n">
        <f aca="false">+H1329-I1329</f>
        <v>240.14</v>
      </c>
      <c r="AJ1329" s="139" t="n">
        <f aca="false">+I1329/H1329</f>
        <v>0.20001332533813</v>
      </c>
      <c r="AK1329" s="140" t="n">
        <f aca="false">IF(AB1329&gt;=1,H1329-I1329,"on going")</f>
        <v>0</v>
      </c>
      <c r="AM1329" s="150"/>
      <c r="AN1329" s="150"/>
      <c r="AO1329" s="141"/>
      <c r="AP1329" s="142"/>
      <c r="AQ1329" s="141"/>
      <c r="AR1329" s="141"/>
      <c r="AS1329" s="142"/>
      <c r="AT1329" s="142"/>
      <c r="AU1329" s="141"/>
      <c r="AV1329" s="142"/>
      <c r="AW1329" s="142"/>
      <c r="AX1329" s="141"/>
      <c r="AY1329" s="14"/>
      <c r="AZ1329" s="14"/>
      <c r="BA1329" s="14"/>
      <c r="BB1329" s="6" t="s">
        <v>659</v>
      </c>
      <c r="BC1329" s="20" t="s">
        <v>656</v>
      </c>
      <c r="BD1329" s="14"/>
    </row>
    <row collapsed="false" customFormat="false" customHeight="false" hidden="false" ht="15" outlineLevel="0" r="1330">
      <c r="B1330" s="13" t="s">
        <v>82</v>
      </c>
      <c r="C1330" s="6" t="e">
        <f aca="false">IF(B1330&lt;&gt;B1329,VLOOKUP(B1330,#REF!!$A$1:$B$21,2)*1000+1,C1329+1)</f>
        <v>#REF!</v>
      </c>
      <c r="D1330" s="6" t="s">
        <v>29</v>
      </c>
      <c r="E1330" s="13" t="s">
        <v>689</v>
      </c>
      <c r="F1330" s="11" t="s">
        <v>690</v>
      </c>
      <c r="G1330" s="11" t="n">
        <v>385.25</v>
      </c>
      <c r="H1330" s="11" t="n">
        <v>327.46</v>
      </c>
      <c r="I1330" s="11" t="n">
        <v>65.49</v>
      </c>
      <c r="J1330" s="11" t="n">
        <v>165</v>
      </c>
      <c r="K1330" s="13" t="s">
        <v>7845</v>
      </c>
      <c r="L1330" s="13" t="n">
        <v>1</v>
      </c>
      <c r="M1330" s="11"/>
      <c r="N1330" s="11"/>
      <c r="O1330" s="11"/>
      <c r="P1330" s="11" t="n">
        <v>34027</v>
      </c>
      <c r="Q1330" s="11" t="n">
        <v>165</v>
      </c>
      <c r="R1330" s="11" t="n">
        <v>26034</v>
      </c>
      <c r="S1330" s="11"/>
      <c r="T1330" s="11"/>
      <c r="U1330" s="11"/>
      <c r="V1330" s="11"/>
      <c r="W1330" s="11"/>
      <c r="X1330" s="11"/>
      <c r="Y1330" s="11"/>
      <c r="Z1330" s="11"/>
      <c r="AA1330" s="11"/>
      <c r="AB1330" s="6" t="n">
        <v>0</v>
      </c>
      <c r="AC1330" s="13" t="s">
        <v>660</v>
      </c>
      <c r="AD1330" s="13" t="s">
        <v>26</v>
      </c>
      <c r="AE1330" s="11"/>
      <c r="AF1330" s="11"/>
      <c r="AG1330" s="11"/>
      <c r="AH1330" s="11"/>
      <c r="AI1330" s="10" t="n">
        <f aca="false">+H1330-I1330</f>
        <v>261.97</v>
      </c>
      <c r="AJ1330" s="139" t="n">
        <f aca="false">+I1330/H1330</f>
        <v>0.199993892383803</v>
      </c>
      <c r="AK1330" s="140" t="n">
        <f aca="false">IF(AB1330&gt;=1,H1330-I1330,"on going")</f>
        <v>0</v>
      </c>
      <c r="AM1330" s="150"/>
      <c r="AN1330" s="150"/>
      <c r="AO1330" s="141"/>
      <c r="AP1330" s="142"/>
      <c r="AQ1330" s="141"/>
      <c r="AR1330" s="141"/>
      <c r="AS1330" s="150"/>
      <c r="AT1330" s="150"/>
      <c r="AU1330" s="141"/>
      <c r="AV1330" s="141"/>
      <c r="AW1330" s="141"/>
      <c r="AX1330" s="142"/>
      <c r="AY1330" s="14"/>
      <c r="AZ1330" s="14"/>
      <c r="BA1330" s="14"/>
      <c r="BB1330" s="6" t="s">
        <v>659</v>
      </c>
      <c r="BC1330" s="20" t="s">
        <v>656</v>
      </c>
      <c r="BD1330" s="14"/>
    </row>
    <row collapsed="false" customFormat="false" customHeight="false" hidden="false" ht="15" outlineLevel="0" r="1331">
      <c r="B1331" s="13" t="s">
        <v>54</v>
      </c>
      <c r="C1331" s="6" t="e">
        <f aca="false">IF(B1331&lt;&gt;B1330,VLOOKUP(B1331,#REF!!$A$1:$B$21,2)*1000+1,C1330+1)</f>
        <v>#REF!</v>
      </c>
      <c r="D1331" s="6" t="s">
        <v>29</v>
      </c>
      <c r="E1331" s="13" t="s">
        <v>691</v>
      </c>
      <c r="F1331" s="11" t="s">
        <v>692</v>
      </c>
      <c r="G1331" s="11" t="n">
        <v>441.75</v>
      </c>
      <c r="H1331" s="11" t="n">
        <v>375.49</v>
      </c>
      <c r="I1331" s="11" t="n">
        <v>75.1</v>
      </c>
      <c r="J1331" s="11" t="n">
        <v>196</v>
      </c>
      <c r="K1331" s="13" t="s">
        <v>7845</v>
      </c>
      <c r="L1331" s="13" t="n">
        <v>1</v>
      </c>
      <c r="M1331" s="11"/>
      <c r="N1331" s="11"/>
      <c r="O1331" s="11"/>
      <c r="P1331" s="11" t="n">
        <v>38720</v>
      </c>
      <c r="Q1331" s="11" t="n">
        <v>196</v>
      </c>
      <c r="R1331" s="11" t="n">
        <v>28368</v>
      </c>
      <c r="S1331" s="11"/>
      <c r="T1331" s="11"/>
      <c r="U1331" s="11"/>
      <c r="V1331" s="11"/>
      <c r="W1331" s="11"/>
      <c r="X1331" s="11"/>
      <c r="Y1331" s="11"/>
      <c r="Z1331" s="11"/>
      <c r="AA1331" s="11"/>
      <c r="AB1331" s="6" t="n">
        <v>0</v>
      </c>
      <c r="AC1331" s="13" t="s">
        <v>660</v>
      </c>
      <c r="AD1331" s="13" t="s">
        <v>26</v>
      </c>
      <c r="AE1331" s="11"/>
      <c r="AF1331" s="11"/>
      <c r="AG1331" s="11"/>
      <c r="AH1331" s="11"/>
      <c r="AI1331" s="10" t="n">
        <f aca="false">+H1331-I1331</f>
        <v>300.39</v>
      </c>
      <c r="AJ1331" s="139" t="n">
        <f aca="false">+I1331/H1331</f>
        <v>0.200005326373539</v>
      </c>
      <c r="AK1331" s="140" t="n">
        <f aca="false">IF(AB1331&gt;=1,H1331-I1331,"on going")</f>
        <v>0</v>
      </c>
      <c r="AM1331" s="150"/>
      <c r="AN1331" s="150"/>
      <c r="AO1331" s="141"/>
      <c r="AP1331" s="150"/>
      <c r="AQ1331" s="141"/>
      <c r="AR1331" s="141"/>
      <c r="AS1331" s="150"/>
      <c r="AT1331" s="150"/>
      <c r="AU1331" s="142"/>
      <c r="AV1331" s="150"/>
      <c r="AW1331" s="150"/>
      <c r="AX1331" s="142"/>
      <c r="AY1331" s="14"/>
      <c r="AZ1331" s="14"/>
      <c r="BA1331" s="14"/>
      <c r="BB1331" s="6" t="s">
        <v>659</v>
      </c>
      <c r="BC1331" s="20" t="s">
        <v>656</v>
      </c>
      <c r="BD1331" s="14"/>
    </row>
    <row collapsed="false" customFormat="false" customHeight="false" hidden="false" ht="15" outlineLevel="0" r="1332">
      <c r="B1332" s="13" t="s">
        <v>91</v>
      </c>
      <c r="C1332" s="6" t="e">
        <f aca="false">IF(B1332&lt;&gt;B1331,VLOOKUP(B1332,#REF!!$A$1:$B$21,2)*1000+1,C1331+1)</f>
        <v>#REF!</v>
      </c>
      <c r="D1332" s="6" t="s">
        <v>29</v>
      </c>
      <c r="E1332" s="13" t="s">
        <v>672</v>
      </c>
      <c r="F1332" s="11" t="s">
        <v>673</v>
      </c>
      <c r="G1332" s="11" t="n">
        <v>266.6</v>
      </c>
      <c r="H1332" s="11" t="n">
        <v>226.61</v>
      </c>
      <c r="I1332" s="11" t="n">
        <v>45.32</v>
      </c>
      <c r="J1332" s="11" t="n">
        <v>95</v>
      </c>
      <c r="K1332" s="13" t="s">
        <v>7845</v>
      </c>
      <c r="L1332" s="13" t="n">
        <v>1</v>
      </c>
      <c r="M1332" s="11"/>
      <c r="N1332" s="11"/>
      <c r="O1332" s="11"/>
      <c r="P1332" s="11" t="n">
        <v>23467</v>
      </c>
      <c r="Q1332" s="11" t="n">
        <v>95</v>
      </c>
      <c r="R1332" s="11" t="n">
        <v>20850</v>
      </c>
      <c r="S1332" s="11"/>
      <c r="T1332" s="11"/>
      <c r="U1332" s="11"/>
      <c r="V1332" s="11"/>
      <c r="W1332" s="11"/>
      <c r="X1332" s="11"/>
      <c r="Y1332" s="11"/>
      <c r="Z1332" s="11"/>
      <c r="AA1332" s="11"/>
      <c r="AB1332" s="6" t="n">
        <v>0</v>
      </c>
      <c r="AC1332" s="13" t="s">
        <v>660</v>
      </c>
      <c r="AD1332" s="13" t="s">
        <v>26</v>
      </c>
      <c r="AE1332" s="11"/>
      <c r="AF1332" s="11"/>
      <c r="AG1332" s="11"/>
      <c r="AH1332" s="11"/>
      <c r="AI1332" s="10" t="n">
        <f aca="false">+H1332-I1332</f>
        <v>181.29</v>
      </c>
      <c r="AJ1332" s="139" t="n">
        <f aca="false">+I1332/H1332</f>
        <v>0.199991174264154</v>
      </c>
      <c r="AK1332" s="140" t="n">
        <f aca="false">IF(AB1332&gt;=1,H1332-I1332,"on going")</f>
        <v>0</v>
      </c>
      <c r="AM1332" s="150"/>
      <c r="AN1332" s="150"/>
      <c r="AO1332" s="141"/>
      <c r="AP1332" s="150"/>
      <c r="AQ1332" s="150"/>
      <c r="AR1332" s="150"/>
      <c r="AS1332" s="150"/>
      <c r="AT1332" s="150"/>
      <c r="AU1332" s="150"/>
      <c r="AV1332" s="150"/>
      <c r="AW1332" s="150"/>
      <c r="AX1332" s="150"/>
      <c r="AY1332" s="14"/>
      <c r="AZ1332" s="11"/>
      <c r="BA1332" s="14"/>
      <c r="BB1332" s="6" t="s">
        <v>659</v>
      </c>
      <c r="BC1332" s="20" t="s">
        <v>656</v>
      </c>
      <c r="BD1332" s="11"/>
    </row>
    <row collapsed="false" customFormat="false" customHeight="false" hidden="false" ht="15" outlineLevel="0" r="1333">
      <c r="B1333" s="13" t="s">
        <v>42</v>
      </c>
      <c r="C1333" s="6" t="e">
        <f aca="false">IF(B1333&lt;&gt;B1332,VLOOKUP(B1333,#REF!!$A$1:$B$21,2)*1000+1,C1332+1)</f>
        <v>#REF!</v>
      </c>
      <c r="D1333" s="6" t="s">
        <v>29</v>
      </c>
      <c r="E1333" s="13" t="s">
        <v>44</v>
      </c>
      <c r="F1333" s="11" t="s">
        <v>45</v>
      </c>
      <c r="G1333" s="15" t="n">
        <v>66</v>
      </c>
      <c r="H1333" s="15" t="n">
        <v>62.7</v>
      </c>
      <c r="I1333" s="15" t="n">
        <v>12.54</v>
      </c>
      <c r="J1333" s="11"/>
      <c r="K1333" s="13" t="s">
        <v>6319</v>
      </c>
      <c r="L1333" s="13" t="n">
        <v>1</v>
      </c>
      <c r="M1333" s="11"/>
      <c r="N1333" s="11"/>
      <c r="O1333" s="11"/>
      <c r="P1333" s="11" t="n">
        <v>11616</v>
      </c>
      <c r="Q1333" s="11"/>
      <c r="R1333" s="11"/>
      <c r="S1333" s="11"/>
      <c r="T1333" s="11"/>
      <c r="U1333" s="11"/>
      <c r="V1333" s="11"/>
      <c r="W1333" s="11"/>
      <c r="X1333" s="11"/>
      <c r="Y1333" s="11"/>
      <c r="Z1333" s="11"/>
      <c r="AA1333" s="11"/>
      <c r="AB1333" s="6" t="n">
        <v>0</v>
      </c>
      <c r="AC1333" s="13" t="s">
        <v>32</v>
      </c>
      <c r="AD1333" s="13" t="s">
        <v>26</v>
      </c>
      <c r="AE1333" s="11"/>
      <c r="AF1333" s="11"/>
      <c r="AG1333" s="11"/>
      <c r="AH1333" s="11"/>
      <c r="AI1333" s="10" t="n">
        <f aca="false">+H1333-I1333</f>
        <v>50.16</v>
      </c>
      <c r="AJ1333" s="139" t="n">
        <f aca="false">+I1333/H1333</f>
        <v>0.2</v>
      </c>
      <c r="AK1333" s="140" t="n">
        <f aca="false">IF(AB1333&gt;=1,H1333-I1333,"on going")</f>
        <v>0</v>
      </c>
      <c r="AM1333" s="150"/>
      <c r="AN1333" s="150"/>
      <c r="AO1333" s="150"/>
      <c r="AP1333" s="141"/>
      <c r="AQ1333" s="141"/>
      <c r="AR1333" s="153"/>
      <c r="AS1333" s="141"/>
      <c r="AT1333" s="141"/>
      <c r="AU1333" s="141"/>
      <c r="AV1333" s="141"/>
      <c r="AW1333" s="141"/>
      <c r="AX1333" s="141"/>
      <c r="AY1333" s="14"/>
      <c r="AZ1333" s="14"/>
      <c r="BA1333" s="14"/>
      <c r="BB1333" s="6" t="s">
        <v>24</v>
      </c>
      <c r="BC1333" s="19" t="s">
        <v>43</v>
      </c>
      <c r="BD1333" s="20"/>
    </row>
    <row collapsed="false" customFormat="false" customHeight="false" hidden="false" ht="15" outlineLevel="0" r="1334">
      <c r="B1334" s="13" t="s">
        <v>107</v>
      </c>
      <c r="C1334" s="6" t="e">
        <f aca="false">IF(B1334&lt;&gt;B1333,VLOOKUP(B1334,#REF!!$A$1:$B$21,2)*1000+1,C1333+1)</f>
        <v>#REF!</v>
      </c>
      <c r="D1334" s="6" t="s">
        <v>29</v>
      </c>
      <c r="E1334" s="13" t="s">
        <v>109</v>
      </c>
      <c r="F1334" s="11" t="s">
        <v>110</v>
      </c>
      <c r="G1334" s="15" t="n">
        <v>165</v>
      </c>
      <c r="H1334" s="15" t="n">
        <v>156.75</v>
      </c>
      <c r="I1334" s="15" t="n">
        <v>31.35</v>
      </c>
      <c r="J1334" s="11"/>
      <c r="K1334" s="13" t="s">
        <v>6319</v>
      </c>
      <c r="L1334" s="13" t="n">
        <v>1</v>
      </c>
      <c r="M1334" s="11"/>
      <c r="N1334" s="11"/>
      <c r="O1334" s="11"/>
      <c r="P1334" s="11" t="n">
        <v>29040</v>
      </c>
      <c r="Q1334" s="11"/>
      <c r="R1334" s="11"/>
      <c r="S1334" s="11"/>
      <c r="T1334" s="11"/>
      <c r="U1334" s="11"/>
      <c r="V1334" s="11"/>
      <c r="W1334" s="11"/>
      <c r="X1334" s="11"/>
      <c r="Y1334" s="11"/>
      <c r="Z1334" s="11"/>
      <c r="AA1334" s="11"/>
      <c r="AB1334" s="6" t="n">
        <v>0</v>
      </c>
      <c r="AC1334" s="13" t="s">
        <v>32</v>
      </c>
      <c r="AD1334" s="13" t="s">
        <v>26</v>
      </c>
      <c r="AE1334" s="11"/>
      <c r="AF1334" s="11"/>
      <c r="AG1334" s="11"/>
      <c r="AH1334" s="11"/>
      <c r="AI1334" s="10" t="n">
        <f aca="false">+H1334-I1334</f>
        <v>125.4</v>
      </c>
      <c r="AJ1334" s="139" t="n">
        <f aca="false">+I1334/H1334</f>
        <v>0.2</v>
      </c>
      <c r="AK1334" s="140" t="n">
        <f aca="false">IF(AB1334&gt;=1,H1334-I1334,"on going")</f>
        <v>0</v>
      </c>
      <c r="AM1334" s="150"/>
      <c r="AN1334" s="150"/>
      <c r="AO1334" s="150"/>
      <c r="AP1334" s="141"/>
      <c r="AQ1334" s="141"/>
      <c r="AR1334" s="141"/>
      <c r="AS1334" s="141"/>
      <c r="AT1334" s="141"/>
      <c r="AU1334" s="141"/>
      <c r="AV1334" s="141"/>
      <c r="AW1334" s="141"/>
      <c r="AX1334" s="141"/>
      <c r="AY1334" s="14"/>
      <c r="AZ1334" s="14"/>
      <c r="BA1334" s="14"/>
      <c r="BB1334" s="6" t="s">
        <v>24</v>
      </c>
      <c r="BC1334" s="19" t="s">
        <v>108</v>
      </c>
      <c r="BD1334" s="20"/>
    </row>
    <row collapsed="false" customFormat="false" customHeight="false" hidden="false" ht="15" outlineLevel="0" r="1335">
      <c r="B1335" s="13" t="s">
        <v>27</v>
      </c>
      <c r="C1335" s="6" t="e">
        <f aca="false">IF(B1335&lt;&gt;B1334,VLOOKUP(B1335,#REF!!$A$1:$B$21,2)*1000+1,C1334+1)</f>
        <v>#REF!</v>
      </c>
      <c r="D1335" s="6" t="s">
        <v>29</v>
      </c>
      <c r="E1335" s="13" t="s">
        <v>30</v>
      </c>
      <c r="F1335" s="11" t="s">
        <v>31</v>
      </c>
      <c r="G1335" s="15" t="n">
        <v>33</v>
      </c>
      <c r="H1335" s="15" t="n">
        <v>31.35</v>
      </c>
      <c r="I1335" s="15" t="n">
        <v>6.27</v>
      </c>
      <c r="J1335" s="11"/>
      <c r="K1335" s="13" t="s">
        <v>6319</v>
      </c>
      <c r="L1335" s="13" t="n">
        <v>1</v>
      </c>
      <c r="M1335" s="11"/>
      <c r="N1335" s="11"/>
      <c r="O1335" s="11"/>
      <c r="P1335" s="11" t="n">
        <v>5808</v>
      </c>
      <c r="Q1335" s="11"/>
      <c r="R1335" s="11"/>
      <c r="S1335" s="11"/>
      <c r="T1335" s="11"/>
      <c r="U1335" s="11"/>
      <c r="V1335" s="11"/>
      <c r="W1335" s="11"/>
      <c r="X1335" s="11"/>
      <c r="Y1335" s="11"/>
      <c r="Z1335" s="11"/>
      <c r="AA1335" s="11"/>
      <c r="AB1335" s="6" t="n">
        <v>0</v>
      </c>
      <c r="AC1335" s="13" t="s">
        <v>32</v>
      </c>
      <c r="AD1335" s="13" t="s">
        <v>26</v>
      </c>
      <c r="AE1335" s="11"/>
      <c r="AF1335" s="11"/>
      <c r="AG1335" s="11"/>
      <c r="AH1335" s="11"/>
      <c r="AI1335" s="10" t="n">
        <f aca="false">+H1335-I1335</f>
        <v>25.08</v>
      </c>
      <c r="AJ1335" s="139" t="n">
        <f aca="false">+I1335/H1335</f>
        <v>0.2</v>
      </c>
      <c r="AK1335" s="140" t="n">
        <f aca="false">IF(AB1335&gt;=1,H1335-I1335,"on going")</f>
        <v>0</v>
      </c>
      <c r="AM1335" s="150"/>
      <c r="AN1335" s="150"/>
      <c r="AO1335" s="150"/>
      <c r="AP1335" s="141"/>
      <c r="AQ1335" s="141"/>
      <c r="AR1335" s="141"/>
      <c r="AS1335" s="141"/>
      <c r="AT1335" s="141"/>
      <c r="AU1335" s="142"/>
      <c r="AV1335" s="150"/>
      <c r="AW1335" s="150"/>
      <c r="AX1335" s="141"/>
      <c r="AY1335" s="14"/>
      <c r="AZ1335" s="14"/>
      <c r="BA1335" s="14"/>
      <c r="BB1335" s="6" t="s">
        <v>24</v>
      </c>
      <c r="BC1335" s="20" t="s">
        <v>28</v>
      </c>
      <c r="BD1335" s="20"/>
    </row>
    <row collapsed="false" customFormat="false" customHeight="false" hidden="false" ht="15" outlineLevel="0" r="1336">
      <c r="B1336" s="13" t="s">
        <v>78</v>
      </c>
      <c r="C1336" s="6" t="e">
        <f aca="false">IF(B1336&lt;&gt;B1335,VLOOKUP(B1336,#REF!!$A$1:$B$21,2)*1000+1,C1335+1)</f>
        <v>#REF!</v>
      </c>
      <c r="D1336" s="6" t="s">
        <v>29</v>
      </c>
      <c r="E1336" s="13" t="s">
        <v>80</v>
      </c>
      <c r="F1336" s="11" t="s">
        <v>81</v>
      </c>
      <c r="G1336" s="15" t="n">
        <v>99</v>
      </c>
      <c r="H1336" s="15" t="n">
        <v>94.05</v>
      </c>
      <c r="I1336" s="15" t="n">
        <v>18.81</v>
      </c>
      <c r="J1336" s="11"/>
      <c r="K1336" s="13" t="s">
        <v>6319</v>
      </c>
      <c r="L1336" s="13" t="n">
        <v>1</v>
      </c>
      <c r="M1336" s="11"/>
      <c r="N1336" s="11"/>
      <c r="O1336" s="11"/>
      <c r="P1336" s="11" t="n">
        <v>17424</v>
      </c>
      <c r="Q1336" s="11"/>
      <c r="R1336" s="11"/>
      <c r="S1336" s="11"/>
      <c r="T1336" s="11"/>
      <c r="U1336" s="11"/>
      <c r="V1336" s="11"/>
      <c r="W1336" s="11"/>
      <c r="X1336" s="11"/>
      <c r="Y1336" s="11"/>
      <c r="Z1336" s="11"/>
      <c r="AA1336" s="11"/>
      <c r="AB1336" s="6" t="n">
        <v>0</v>
      </c>
      <c r="AC1336" s="13" t="s">
        <v>32</v>
      </c>
      <c r="AD1336" s="13" t="s">
        <v>26</v>
      </c>
      <c r="AE1336" s="11"/>
      <c r="AF1336" s="11"/>
      <c r="AG1336" s="11"/>
      <c r="AH1336" s="11"/>
      <c r="AI1336" s="10" t="n">
        <f aca="false">+H1336-I1336</f>
        <v>75.24</v>
      </c>
      <c r="AJ1336" s="139" t="n">
        <f aca="false">+I1336/H1336</f>
        <v>0.2</v>
      </c>
      <c r="AK1336" s="140" t="n">
        <f aca="false">IF(AB1336&gt;=1,H1336-I1336,"on going")</f>
        <v>0</v>
      </c>
      <c r="AM1336" s="150"/>
      <c r="AN1336" s="150"/>
      <c r="AO1336" s="150"/>
      <c r="AP1336" s="141"/>
      <c r="AQ1336" s="141"/>
      <c r="AR1336" s="141"/>
      <c r="AS1336" s="141"/>
      <c r="AT1336" s="141"/>
      <c r="AU1336" s="142"/>
      <c r="AV1336" s="141"/>
      <c r="AW1336" s="141"/>
      <c r="AX1336" s="141"/>
      <c r="AY1336" s="14"/>
      <c r="AZ1336" s="14"/>
      <c r="BA1336" s="14"/>
      <c r="BB1336" s="6" t="s">
        <v>24</v>
      </c>
      <c r="BC1336" s="19" t="s">
        <v>79</v>
      </c>
      <c r="BD1336" s="20"/>
    </row>
    <row collapsed="false" customFormat="false" customHeight="false" hidden="false" ht="15" outlineLevel="0" r="1337">
      <c r="B1337" s="13" t="s">
        <v>19</v>
      </c>
      <c r="C1337" s="6" t="e">
        <f aca="false">IF(B1337&lt;&gt;B1336,VLOOKUP(B1337,#REF!!$A$1:$B$21,2)*1000+1,C1336+1)</f>
        <v>#REF!</v>
      </c>
      <c r="D1337" s="6" t="s">
        <v>29</v>
      </c>
      <c r="E1337" s="13" t="s">
        <v>47</v>
      </c>
      <c r="F1337" s="11" t="s">
        <v>45</v>
      </c>
      <c r="G1337" s="15" t="n">
        <v>66</v>
      </c>
      <c r="H1337" s="15" t="n">
        <v>62.7</v>
      </c>
      <c r="I1337" s="15" t="n">
        <v>12.54</v>
      </c>
      <c r="J1337" s="11"/>
      <c r="K1337" s="13" t="s">
        <v>6319</v>
      </c>
      <c r="L1337" s="13" t="n">
        <v>1</v>
      </c>
      <c r="M1337" s="11"/>
      <c r="N1337" s="11"/>
      <c r="O1337" s="11"/>
      <c r="P1337" s="11" t="n">
        <v>11616</v>
      </c>
      <c r="Q1337" s="11"/>
      <c r="R1337" s="11"/>
      <c r="S1337" s="11"/>
      <c r="T1337" s="11"/>
      <c r="U1337" s="11"/>
      <c r="V1337" s="11"/>
      <c r="W1337" s="11"/>
      <c r="X1337" s="11"/>
      <c r="Y1337" s="11"/>
      <c r="Z1337" s="11"/>
      <c r="AA1337" s="11"/>
      <c r="AB1337" s="6" t="n">
        <v>0</v>
      </c>
      <c r="AC1337" s="13" t="s">
        <v>32</v>
      </c>
      <c r="AD1337" s="13" t="s">
        <v>26</v>
      </c>
      <c r="AE1337" s="11"/>
      <c r="AF1337" s="11"/>
      <c r="AG1337" s="11"/>
      <c r="AH1337" s="11"/>
      <c r="AI1337" s="10" t="n">
        <f aca="false">+H1337-I1337</f>
        <v>50.16</v>
      </c>
      <c r="AJ1337" s="139" t="n">
        <f aca="false">+I1337/H1337</f>
        <v>0.2</v>
      </c>
      <c r="AK1337" s="140" t="n">
        <f aca="false">IF(AB1337&gt;=1,H1337-I1337,"on going")</f>
        <v>0</v>
      </c>
      <c r="AM1337" s="150"/>
      <c r="AN1337" s="150"/>
      <c r="AO1337" s="150"/>
      <c r="AP1337" s="141"/>
      <c r="AQ1337" s="141"/>
      <c r="AR1337" s="141"/>
      <c r="AS1337" s="141"/>
      <c r="AT1337" s="141"/>
      <c r="AU1337" s="150"/>
      <c r="AV1337" s="142"/>
      <c r="AW1337" s="142"/>
      <c r="AX1337" s="141"/>
      <c r="AY1337" s="14"/>
      <c r="AZ1337" s="14"/>
      <c r="BA1337" s="14"/>
      <c r="BB1337" s="6" t="s">
        <v>24</v>
      </c>
      <c r="BC1337" s="19" t="s">
        <v>46</v>
      </c>
      <c r="BD1337" s="20"/>
    </row>
    <row collapsed="false" customFormat="false" customHeight="false" hidden="false" ht="15" outlineLevel="0" r="1338">
      <c r="B1338" s="13" t="s">
        <v>33</v>
      </c>
      <c r="C1338" s="6" t="e">
        <f aca="false">IF(B1338&lt;&gt;B1337,VLOOKUP(B1338,#REF!!$A$1:$B$21,2)*1000+1,C1337+1)</f>
        <v>#REF!</v>
      </c>
      <c r="D1338" s="6" t="s">
        <v>29</v>
      </c>
      <c r="E1338" s="13" t="s">
        <v>35</v>
      </c>
      <c r="F1338" s="11" t="s">
        <v>31</v>
      </c>
      <c r="G1338" s="15" t="n">
        <v>33</v>
      </c>
      <c r="H1338" s="15" t="n">
        <v>31.35</v>
      </c>
      <c r="I1338" s="15" t="n">
        <v>6.27</v>
      </c>
      <c r="J1338" s="11"/>
      <c r="K1338" s="13" t="s">
        <v>6319</v>
      </c>
      <c r="L1338" s="13" t="n">
        <v>1</v>
      </c>
      <c r="M1338" s="11"/>
      <c r="N1338" s="11"/>
      <c r="O1338" s="11"/>
      <c r="P1338" s="11" t="n">
        <v>5808</v>
      </c>
      <c r="Q1338" s="11"/>
      <c r="R1338" s="11"/>
      <c r="S1338" s="11"/>
      <c r="T1338" s="11"/>
      <c r="U1338" s="11"/>
      <c r="V1338" s="11"/>
      <c r="W1338" s="11"/>
      <c r="X1338" s="11"/>
      <c r="Y1338" s="11"/>
      <c r="Z1338" s="11"/>
      <c r="AA1338" s="11"/>
      <c r="AB1338" s="6" t="n">
        <v>0</v>
      </c>
      <c r="AC1338" s="13" t="s">
        <v>32</v>
      </c>
      <c r="AD1338" s="13" t="s">
        <v>26</v>
      </c>
      <c r="AE1338" s="11"/>
      <c r="AF1338" s="11"/>
      <c r="AG1338" s="11"/>
      <c r="AH1338" s="11"/>
      <c r="AI1338" s="10" t="n">
        <f aca="false">+H1338-I1338</f>
        <v>25.08</v>
      </c>
      <c r="AJ1338" s="139" t="n">
        <f aca="false">+I1338/H1338</f>
        <v>0.2</v>
      </c>
      <c r="AK1338" s="140" t="n">
        <f aca="false">IF(AB1338&gt;=1,H1338-I1338,"on going")</f>
        <v>0</v>
      </c>
      <c r="AM1338" s="150"/>
      <c r="AN1338" s="150"/>
      <c r="AO1338" s="150"/>
      <c r="AP1338" s="141"/>
      <c r="AQ1338" s="141"/>
      <c r="AR1338" s="141"/>
      <c r="AS1338" s="141"/>
      <c r="AT1338" s="141"/>
      <c r="AU1338" s="141"/>
      <c r="AV1338" s="141"/>
      <c r="AW1338" s="141"/>
      <c r="AX1338" s="141"/>
      <c r="AY1338" s="14"/>
      <c r="AZ1338" s="14"/>
      <c r="BA1338" s="14"/>
      <c r="BB1338" s="6" t="s">
        <v>24</v>
      </c>
      <c r="BC1338" s="19" t="s">
        <v>34</v>
      </c>
      <c r="BD1338" s="20"/>
    </row>
    <row collapsed="false" customFormat="false" customHeight="false" hidden="false" ht="15" outlineLevel="0" r="1339">
      <c r="B1339" s="13" t="s">
        <v>48</v>
      </c>
      <c r="C1339" s="6" t="e">
        <f aca="false">IF(B1339&lt;&gt;B1338,VLOOKUP(B1339,#REF!!$A$1:$B$21,2)*1000+1,C1338+1)</f>
        <v>#REF!</v>
      </c>
      <c r="D1339" s="6" t="s">
        <v>29</v>
      </c>
      <c r="E1339" s="13" t="s">
        <v>50</v>
      </c>
      <c r="F1339" s="11" t="s">
        <v>45</v>
      </c>
      <c r="G1339" s="15" t="n">
        <v>66</v>
      </c>
      <c r="H1339" s="15" t="n">
        <v>62.7</v>
      </c>
      <c r="I1339" s="15" t="n">
        <v>12.54</v>
      </c>
      <c r="J1339" s="11"/>
      <c r="K1339" s="13" t="s">
        <v>6319</v>
      </c>
      <c r="L1339" s="13" t="n">
        <v>1</v>
      </c>
      <c r="M1339" s="11"/>
      <c r="N1339" s="11"/>
      <c r="O1339" s="11"/>
      <c r="P1339" s="11" t="n">
        <v>11616</v>
      </c>
      <c r="Q1339" s="11"/>
      <c r="R1339" s="11"/>
      <c r="S1339" s="11"/>
      <c r="T1339" s="11"/>
      <c r="U1339" s="11"/>
      <c r="V1339" s="11"/>
      <c r="W1339" s="11"/>
      <c r="X1339" s="11"/>
      <c r="Y1339" s="11"/>
      <c r="Z1339" s="11"/>
      <c r="AA1339" s="11"/>
      <c r="AB1339" s="6" t="n">
        <v>0</v>
      </c>
      <c r="AC1339" s="13" t="s">
        <v>32</v>
      </c>
      <c r="AD1339" s="13" t="s">
        <v>26</v>
      </c>
      <c r="AE1339" s="11"/>
      <c r="AF1339" s="11"/>
      <c r="AG1339" s="11"/>
      <c r="AH1339" s="11"/>
      <c r="AI1339" s="10" t="n">
        <f aca="false">+H1339-I1339</f>
        <v>50.16</v>
      </c>
      <c r="AJ1339" s="139" t="n">
        <f aca="false">+I1339/H1339</f>
        <v>0.2</v>
      </c>
      <c r="AK1339" s="140" t="n">
        <f aca="false">IF(AB1339&gt;=1,H1339-I1339,"on going")</f>
        <v>0</v>
      </c>
      <c r="AM1339" s="150"/>
      <c r="AN1339" s="150"/>
      <c r="AO1339" s="150"/>
      <c r="AP1339" s="141"/>
      <c r="AQ1339" s="141"/>
      <c r="AR1339" s="141"/>
      <c r="AS1339" s="141"/>
      <c r="AT1339" s="141"/>
      <c r="AU1339" s="142"/>
      <c r="AV1339" s="142"/>
      <c r="AW1339" s="142"/>
      <c r="AX1339" s="141"/>
      <c r="AY1339" s="14"/>
      <c r="AZ1339" s="14"/>
      <c r="BA1339" s="14"/>
      <c r="BB1339" s="6" t="s">
        <v>24</v>
      </c>
      <c r="BC1339" s="20" t="s">
        <v>49</v>
      </c>
      <c r="BD1339" s="20"/>
    </row>
    <row collapsed="false" customFormat="false" customHeight="false" hidden="false" ht="15" outlineLevel="0" r="1340">
      <c r="B1340" s="13" t="s">
        <v>140</v>
      </c>
      <c r="C1340" s="6" t="e">
        <f aca="false">IF(B1340&lt;&gt;B1339,VLOOKUP(B1340,#REF!!$A$1:$B$21,2)*1000+1,C1339+1)</f>
        <v>#REF!</v>
      </c>
      <c r="D1340" s="6" t="s">
        <v>29</v>
      </c>
      <c r="E1340" s="13" t="s">
        <v>168</v>
      </c>
      <c r="F1340" s="11" t="s">
        <v>169</v>
      </c>
      <c r="G1340" s="15" t="n">
        <v>330</v>
      </c>
      <c r="H1340" s="15" t="n">
        <v>313.5</v>
      </c>
      <c r="I1340" s="15" t="n">
        <v>62.7</v>
      </c>
      <c r="J1340" s="11"/>
      <c r="K1340" s="13" t="s">
        <v>6319</v>
      </c>
      <c r="L1340" s="13" t="n">
        <v>1</v>
      </c>
      <c r="M1340" s="11"/>
      <c r="N1340" s="11"/>
      <c r="O1340" s="11"/>
      <c r="P1340" s="11" t="n">
        <v>58080</v>
      </c>
      <c r="Q1340" s="11"/>
      <c r="R1340" s="11"/>
      <c r="S1340" s="11"/>
      <c r="T1340" s="11"/>
      <c r="U1340" s="11"/>
      <c r="V1340" s="11"/>
      <c r="W1340" s="11"/>
      <c r="X1340" s="11"/>
      <c r="Y1340" s="11"/>
      <c r="Z1340" s="11"/>
      <c r="AA1340" s="11"/>
      <c r="AB1340" s="6" t="n">
        <v>0</v>
      </c>
      <c r="AC1340" s="13" t="s">
        <v>32</v>
      </c>
      <c r="AD1340" s="13" t="s">
        <v>26</v>
      </c>
      <c r="AE1340" s="11"/>
      <c r="AF1340" s="11"/>
      <c r="AG1340" s="11"/>
      <c r="AH1340" s="11"/>
      <c r="AI1340" s="10" t="n">
        <f aca="false">+H1340-I1340</f>
        <v>250.8</v>
      </c>
      <c r="AJ1340" s="139" t="n">
        <f aca="false">+I1340/H1340</f>
        <v>0.2</v>
      </c>
      <c r="AK1340" s="140" t="n">
        <f aca="false">IF(AB1340&gt;=1,H1340-I1340,"on going")</f>
        <v>0</v>
      </c>
      <c r="AM1340" s="150"/>
      <c r="AN1340" s="150"/>
      <c r="AO1340" s="150"/>
      <c r="AP1340" s="141"/>
      <c r="AQ1340" s="141"/>
      <c r="AR1340" s="141"/>
      <c r="AS1340" s="141"/>
      <c r="AT1340" s="141"/>
      <c r="AU1340" s="141"/>
      <c r="AV1340" s="142"/>
      <c r="AW1340" s="142"/>
      <c r="AX1340" s="142"/>
      <c r="AY1340" s="14"/>
      <c r="AZ1340" s="14"/>
      <c r="BA1340" s="14"/>
      <c r="BB1340" s="6" t="s">
        <v>24</v>
      </c>
      <c r="BC1340" s="19" t="s">
        <v>167</v>
      </c>
      <c r="BD1340" s="20"/>
    </row>
    <row collapsed="false" customFormat="false" customHeight="false" hidden="false" ht="15" outlineLevel="0" r="1341">
      <c r="B1341" s="13" t="s">
        <v>36</v>
      </c>
      <c r="C1341" s="6" t="e">
        <f aca="false">IF(B1341&lt;&gt;B1340,VLOOKUP(B1341,#REF!!$A$1:$B$21,2)*1000+1,C1340+1)</f>
        <v>#REF!</v>
      </c>
      <c r="D1341" s="6" t="s">
        <v>29</v>
      </c>
      <c r="E1341" s="13" t="s">
        <v>38</v>
      </c>
      <c r="F1341" s="11" t="s">
        <v>31</v>
      </c>
      <c r="G1341" s="15" t="n">
        <v>33</v>
      </c>
      <c r="H1341" s="15" t="n">
        <v>31.35</v>
      </c>
      <c r="I1341" s="15" t="n">
        <v>6.27</v>
      </c>
      <c r="J1341" s="11"/>
      <c r="K1341" s="13" t="s">
        <v>6319</v>
      </c>
      <c r="L1341" s="13" t="n">
        <v>1</v>
      </c>
      <c r="M1341" s="11"/>
      <c r="N1341" s="11"/>
      <c r="O1341" s="11"/>
      <c r="P1341" s="11" t="n">
        <v>5808</v>
      </c>
      <c r="Q1341" s="11"/>
      <c r="R1341" s="11"/>
      <c r="S1341" s="11"/>
      <c r="T1341" s="11"/>
      <c r="U1341" s="11"/>
      <c r="V1341" s="11"/>
      <c r="W1341" s="11"/>
      <c r="X1341" s="11"/>
      <c r="Y1341" s="11"/>
      <c r="Z1341" s="11"/>
      <c r="AA1341" s="11"/>
      <c r="AB1341" s="6" t="n">
        <v>0</v>
      </c>
      <c r="AC1341" s="13" t="s">
        <v>32</v>
      </c>
      <c r="AD1341" s="13" t="s">
        <v>26</v>
      </c>
      <c r="AE1341" s="11"/>
      <c r="AF1341" s="11"/>
      <c r="AG1341" s="11"/>
      <c r="AH1341" s="11"/>
      <c r="AI1341" s="10" t="n">
        <f aca="false">+H1341-I1341</f>
        <v>25.08</v>
      </c>
      <c r="AJ1341" s="139" t="n">
        <f aca="false">+I1341/H1341</f>
        <v>0.2</v>
      </c>
      <c r="AK1341" s="140" t="n">
        <f aca="false">IF(AB1341&gt;=1,H1341-I1341,"on going")</f>
        <v>0</v>
      </c>
      <c r="AM1341" s="150"/>
      <c r="AN1341" s="150"/>
      <c r="AO1341" s="150"/>
      <c r="AP1341" s="141"/>
      <c r="AQ1341" s="141"/>
      <c r="AR1341" s="142"/>
      <c r="AS1341" s="142"/>
      <c r="AT1341" s="142"/>
      <c r="AU1341" s="150"/>
      <c r="AV1341" s="142"/>
      <c r="AW1341" s="142"/>
      <c r="AX1341" s="141"/>
      <c r="AY1341" s="14"/>
      <c r="AZ1341" s="14"/>
      <c r="BA1341" s="14"/>
      <c r="BB1341" s="6" t="s">
        <v>24</v>
      </c>
      <c r="BC1341" s="20" t="s">
        <v>37</v>
      </c>
      <c r="BD1341" s="20"/>
    </row>
    <row collapsed="false" customFormat="false" customHeight="false" hidden="false" ht="15" outlineLevel="0" r="1342">
      <c r="B1342" s="13" t="s">
        <v>70</v>
      </c>
      <c r="C1342" s="6" t="e">
        <f aca="false">IF(B1342&lt;&gt;B1341,VLOOKUP(B1342,#REF!!$A$1:$B$21,2)*1000+1,C1341+1)</f>
        <v>#REF!</v>
      </c>
      <c r="D1342" s="6" t="s">
        <v>29</v>
      </c>
      <c r="E1342" s="13" t="s">
        <v>98</v>
      </c>
      <c r="F1342" s="11" t="s">
        <v>99</v>
      </c>
      <c r="G1342" s="15" t="n">
        <v>132</v>
      </c>
      <c r="H1342" s="15" t="n">
        <v>125.4</v>
      </c>
      <c r="I1342" s="15" t="n">
        <v>25.08</v>
      </c>
      <c r="J1342" s="11"/>
      <c r="K1342" s="13" t="s">
        <v>6319</v>
      </c>
      <c r="L1342" s="13" t="n">
        <v>1</v>
      </c>
      <c r="M1342" s="11"/>
      <c r="N1342" s="11"/>
      <c r="O1342" s="11"/>
      <c r="P1342" s="11" t="n">
        <v>23232</v>
      </c>
      <c r="Q1342" s="11"/>
      <c r="R1342" s="11"/>
      <c r="S1342" s="11"/>
      <c r="T1342" s="11"/>
      <c r="U1342" s="11"/>
      <c r="V1342" s="11"/>
      <c r="W1342" s="11"/>
      <c r="X1342" s="11"/>
      <c r="Y1342" s="11"/>
      <c r="Z1342" s="11"/>
      <c r="AA1342" s="11"/>
      <c r="AB1342" s="6" t="n">
        <v>0</v>
      </c>
      <c r="AC1342" s="13" t="s">
        <v>32</v>
      </c>
      <c r="AD1342" s="13" t="s">
        <v>26</v>
      </c>
      <c r="AE1342" s="11"/>
      <c r="AF1342" s="11"/>
      <c r="AG1342" s="11"/>
      <c r="AH1342" s="11"/>
      <c r="AI1342" s="10" t="n">
        <f aca="false">+H1342-I1342</f>
        <v>100.32</v>
      </c>
      <c r="AJ1342" s="139" t="n">
        <f aca="false">+I1342/H1342</f>
        <v>0.2</v>
      </c>
      <c r="AK1342" s="140" t="n">
        <f aca="false">IF(AB1342&gt;=1,H1342-I1342,"on going")</f>
        <v>0</v>
      </c>
      <c r="AM1342" s="150"/>
      <c r="AN1342" s="150"/>
      <c r="AO1342" s="150"/>
      <c r="AP1342" s="141"/>
      <c r="AQ1342" s="141"/>
      <c r="AR1342" s="142"/>
      <c r="AS1342" s="142"/>
      <c r="AT1342" s="142"/>
      <c r="AU1342" s="142"/>
      <c r="AV1342" s="141"/>
      <c r="AW1342" s="141"/>
      <c r="AX1342" s="142"/>
      <c r="AY1342" s="14"/>
      <c r="AZ1342" s="14"/>
      <c r="BA1342" s="14"/>
      <c r="BB1342" s="6" t="s">
        <v>24</v>
      </c>
      <c r="BC1342" s="19" t="s">
        <v>97</v>
      </c>
      <c r="BD1342" s="20"/>
    </row>
    <row collapsed="false" customFormat="false" customHeight="false" hidden="false" ht="15" outlineLevel="0" r="1343">
      <c r="B1343" s="13" t="s">
        <v>51</v>
      </c>
      <c r="C1343" s="6" t="e">
        <f aca="false">IF(B1343&lt;&gt;B1342,VLOOKUP(B1343,#REF!!$A$1:$B$21,2)*1000+1,C1342+1)</f>
        <v>#REF!</v>
      </c>
      <c r="D1343" s="6" t="s">
        <v>29</v>
      </c>
      <c r="E1343" s="13" t="s">
        <v>53</v>
      </c>
      <c r="F1343" s="11" t="s">
        <v>45</v>
      </c>
      <c r="G1343" s="15" t="n">
        <v>66</v>
      </c>
      <c r="H1343" s="15" t="n">
        <v>62.7</v>
      </c>
      <c r="I1343" s="15" t="n">
        <v>12.54</v>
      </c>
      <c r="J1343" s="11"/>
      <c r="K1343" s="13" t="s">
        <v>6319</v>
      </c>
      <c r="L1343" s="13" t="n">
        <v>1</v>
      </c>
      <c r="M1343" s="11"/>
      <c r="N1343" s="11"/>
      <c r="O1343" s="11"/>
      <c r="P1343" s="11" t="n">
        <v>11616</v>
      </c>
      <c r="Q1343" s="11"/>
      <c r="R1343" s="11"/>
      <c r="S1343" s="11"/>
      <c r="T1343" s="11"/>
      <c r="U1343" s="11"/>
      <c r="V1343" s="11"/>
      <c r="W1343" s="11"/>
      <c r="X1343" s="11"/>
      <c r="Y1343" s="11"/>
      <c r="Z1343" s="11"/>
      <c r="AA1343" s="11"/>
      <c r="AB1343" s="6" t="n">
        <v>0</v>
      </c>
      <c r="AC1343" s="13" t="s">
        <v>32</v>
      </c>
      <c r="AD1343" s="13" t="s">
        <v>26</v>
      </c>
      <c r="AE1343" s="11"/>
      <c r="AF1343" s="11"/>
      <c r="AG1343" s="11"/>
      <c r="AH1343" s="11"/>
      <c r="AI1343" s="10" t="n">
        <f aca="false">+H1343-I1343</f>
        <v>50.16</v>
      </c>
      <c r="AJ1343" s="139" t="n">
        <f aca="false">+I1343/H1343</f>
        <v>0.2</v>
      </c>
      <c r="AK1343" s="140" t="n">
        <f aca="false">IF(AB1343&gt;=1,H1343-I1343,"on going")</f>
        <v>0</v>
      </c>
      <c r="AM1343" s="150"/>
      <c r="AN1343" s="150"/>
      <c r="AO1343" s="150"/>
      <c r="AP1343" s="142"/>
      <c r="AQ1343" s="141"/>
      <c r="AR1343" s="141"/>
      <c r="AS1343" s="142"/>
      <c r="AT1343" s="142"/>
      <c r="AU1343" s="141"/>
      <c r="AV1343" s="141"/>
      <c r="AW1343" s="141"/>
      <c r="AX1343" s="141"/>
      <c r="AY1343" s="14"/>
      <c r="AZ1343" s="14"/>
      <c r="BA1343" s="14"/>
      <c r="BB1343" s="6" t="s">
        <v>24</v>
      </c>
      <c r="BC1343" s="19" t="s">
        <v>52</v>
      </c>
      <c r="BD1343" s="20"/>
    </row>
    <row collapsed="false" customFormat="false" customHeight="false" hidden="false" ht="15" outlineLevel="0" r="1344">
      <c r="B1344" s="13" t="s">
        <v>124</v>
      </c>
      <c r="C1344" s="6" t="e">
        <f aca="false">IF(B1344&lt;&gt;B1343,VLOOKUP(B1344,#REF!!$A$1:$B$21,2)*1000+1,C1343+1)</f>
        <v>#REF!</v>
      </c>
      <c r="D1344" s="6" t="s">
        <v>29</v>
      </c>
      <c r="E1344" s="13" t="s">
        <v>133</v>
      </c>
      <c r="F1344" s="11" t="s">
        <v>134</v>
      </c>
      <c r="G1344" s="15" t="n">
        <v>231</v>
      </c>
      <c r="H1344" s="15" t="n">
        <v>219.45</v>
      </c>
      <c r="I1344" s="15" t="n">
        <v>43.89</v>
      </c>
      <c r="J1344" s="11"/>
      <c r="K1344" s="13" t="s">
        <v>6319</v>
      </c>
      <c r="L1344" s="13" t="n">
        <v>1</v>
      </c>
      <c r="M1344" s="11"/>
      <c r="N1344" s="11"/>
      <c r="O1344" s="11"/>
      <c r="P1344" s="11" t="n">
        <v>40656</v>
      </c>
      <c r="Q1344" s="11"/>
      <c r="R1344" s="11"/>
      <c r="S1344" s="11"/>
      <c r="T1344" s="11"/>
      <c r="U1344" s="11"/>
      <c r="V1344" s="11"/>
      <c r="W1344" s="11"/>
      <c r="X1344" s="11"/>
      <c r="Y1344" s="11"/>
      <c r="Z1344" s="11"/>
      <c r="AA1344" s="11"/>
      <c r="AB1344" s="6" t="n">
        <v>0</v>
      </c>
      <c r="AC1344" s="13" t="s">
        <v>32</v>
      </c>
      <c r="AD1344" s="13" t="s">
        <v>26</v>
      </c>
      <c r="AE1344" s="11"/>
      <c r="AF1344" s="11"/>
      <c r="AG1344" s="11"/>
      <c r="AH1344" s="11"/>
      <c r="AI1344" s="10" t="n">
        <f aca="false">+H1344-I1344</f>
        <v>175.56</v>
      </c>
      <c r="AJ1344" s="139" t="n">
        <f aca="false">+I1344/H1344</f>
        <v>0.2</v>
      </c>
      <c r="AK1344" s="140" t="n">
        <f aca="false">IF(AB1344&gt;=1,H1344-I1344,"on going")</f>
        <v>0</v>
      </c>
      <c r="AM1344" s="150"/>
      <c r="AN1344" s="150"/>
      <c r="AO1344" s="150"/>
      <c r="AP1344" s="142"/>
      <c r="AQ1344" s="141"/>
      <c r="AR1344" s="141"/>
      <c r="AS1344" s="142"/>
      <c r="AT1344" s="142"/>
      <c r="AU1344" s="142"/>
      <c r="AV1344" s="142"/>
      <c r="AW1344" s="142"/>
      <c r="AX1344" s="141"/>
      <c r="AY1344" s="14"/>
      <c r="AZ1344" s="14"/>
      <c r="BA1344" s="14"/>
      <c r="BB1344" s="6" t="s">
        <v>24</v>
      </c>
      <c r="BC1344" s="19" t="s">
        <v>132</v>
      </c>
    </row>
    <row collapsed="false" customFormat="false" customHeight="false" hidden="false" ht="15" outlineLevel="0" r="1345">
      <c r="B1345" s="13" t="s">
        <v>39</v>
      </c>
      <c r="C1345" s="6" t="e">
        <f aca="false">IF(B1345&lt;&gt;B1344,VLOOKUP(B1345,#REF!!$A$1:$B$21,2)*1000+1,C1344+1)</f>
        <v>#REF!</v>
      </c>
      <c r="D1345" s="6" t="s">
        <v>29</v>
      </c>
      <c r="E1345" s="13" t="s">
        <v>41</v>
      </c>
      <c r="F1345" s="11" t="s">
        <v>31</v>
      </c>
      <c r="G1345" s="15" t="n">
        <v>33</v>
      </c>
      <c r="H1345" s="15" t="n">
        <v>31.35</v>
      </c>
      <c r="I1345" s="15" t="n">
        <v>6.27</v>
      </c>
      <c r="J1345" s="11"/>
      <c r="K1345" s="13" t="s">
        <v>6319</v>
      </c>
      <c r="L1345" s="13" t="n">
        <v>1</v>
      </c>
      <c r="M1345" s="11"/>
      <c r="N1345" s="11"/>
      <c r="O1345" s="11"/>
      <c r="P1345" s="11" t="n">
        <v>5808</v>
      </c>
      <c r="Q1345" s="11"/>
      <c r="R1345" s="11"/>
      <c r="S1345" s="11"/>
      <c r="T1345" s="11"/>
      <c r="U1345" s="11"/>
      <c r="V1345" s="11"/>
      <c r="W1345" s="11"/>
      <c r="X1345" s="11"/>
      <c r="Y1345" s="11"/>
      <c r="Z1345" s="11"/>
      <c r="AA1345" s="11"/>
      <c r="AB1345" s="6" t="n">
        <v>0</v>
      </c>
      <c r="AC1345" s="13" t="s">
        <v>32</v>
      </c>
      <c r="AD1345" s="13" t="s">
        <v>26</v>
      </c>
      <c r="AE1345" s="11"/>
      <c r="AF1345" s="11"/>
      <c r="AG1345" s="11"/>
      <c r="AH1345" s="11"/>
      <c r="AI1345" s="10" t="n">
        <f aca="false">+H1345-I1345</f>
        <v>25.08</v>
      </c>
      <c r="AJ1345" s="139" t="n">
        <f aca="false">+I1345/H1345</f>
        <v>0.2</v>
      </c>
      <c r="AK1345" s="140" t="n">
        <f aca="false">IF(AB1345&gt;=1,H1345-I1345,"on going")</f>
        <v>0</v>
      </c>
      <c r="AM1345" s="150"/>
      <c r="AN1345" s="150"/>
      <c r="AO1345" s="150"/>
      <c r="AP1345" s="142"/>
      <c r="AQ1345" s="141"/>
      <c r="AR1345" s="141"/>
      <c r="AS1345" s="142"/>
      <c r="AT1345" s="142"/>
      <c r="AU1345" s="141"/>
      <c r="AV1345" s="142"/>
      <c r="AW1345" s="142"/>
      <c r="AX1345" s="141"/>
      <c r="AY1345" s="14"/>
      <c r="AZ1345" s="14"/>
      <c r="BA1345" s="14"/>
      <c r="BB1345" s="6" t="s">
        <v>24</v>
      </c>
      <c r="BC1345" s="20" t="s">
        <v>40</v>
      </c>
      <c r="BD1345" s="20"/>
    </row>
    <row collapsed="false" customFormat="false" customHeight="false" hidden="false" ht="15" outlineLevel="0" r="1346">
      <c r="B1346" s="13" t="s">
        <v>82</v>
      </c>
      <c r="C1346" s="6" t="e">
        <f aca="false">IF(B1346&lt;&gt;B1345,VLOOKUP(B1346,#REF!!$A$1:$B$21,2)*1000+1,C1345+1)</f>
        <v>#REF!</v>
      </c>
      <c r="D1346" s="6" t="s">
        <v>29</v>
      </c>
      <c r="E1346" s="13" t="s">
        <v>84</v>
      </c>
      <c r="F1346" s="11" t="s">
        <v>81</v>
      </c>
      <c r="G1346" s="15" t="n">
        <v>99</v>
      </c>
      <c r="H1346" s="15" t="n">
        <v>94.05</v>
      </c>
      <c r="I1346" s="15" t="n">
        <v>18.81</v>
      </c>
      <c r="J1346" s="11"/>
      <c r="K1346" s="13" t="s">
        <v>6319</v>
      </c>
      <c r="L1346" s="13" t="n">
        <v>1</v>
      </c>
      <c r="M1346" s="11"/>
      <c r="N1346" s="11"/>
      <c r="O1346" s="11"/>
      <c r="P1346" s="11" t="n">
        <v>17424</v>
      </c>
      <c r="Q1346" s="11"/>
      <c r="R1346" s="11"/>
      <c r="S1346" s="11"/>
      <c r="T1346" s="11"/>
      <c r="U1346" s="11"/>
      <c r="V1346" s="11"/>
      <c r="W1346" s="11"/>
      <c r="X1346" s="11"/>
      <c r="Y1346" s="11"/>
      <c r="Z1346" s="11"/>
      <c r="AA1346" s="11"/>
      <c r="AB1346" s="6" t="n">
        <v>0</v>
      </c>
      <c r="AC1346" s="13" t="s">
        <v>32</v>
      </c>
      <c r="AD1346" s="13" t="s">
        <v>26</v>
      </c>
      <c r="AE1346" s="11"/>
      <c r="AF1346" s="11"/>
      <c r="AG1346" s="11"/>
      <c r="AH1346" s="11"/>
      <c r="AI1346" s="10" t="n">
        <f aca="false">+H1346-I1346</f>
        <v>75.24</v>
      </c>
      <c r="AJ1346" s="139" t="n">
        <f aca="false">+I1346/H1346</f>
        <v>0.2</v>
      </c>
      <c r="AK1346" s="140" t="n">
        <f aca="false">IF(AB1346&gt;=1,H1346-I1346,"on going")</f>
        <v>0</v>
      </c>
      <c r="AM1346" s="150"/>
      <c r="AN1346" s="150"/>
      <c r="AO1346" s="150"/>
      <c r="AP1346" s="142"/>
      <c r="AQ1346" s="141"/>
      <c r="AR1346" s="141"/>
      <c r="AS1346" s="150"/>
      <c r="AT1346" s="150"/>
      <c r="AU1346" s="141"/>
      <c r="AV1346" s="141"/>
      <c r="AW1346" s="141"/>
      <c r="AX1346" s="141"/>
      <c r="AY1346" s="14"/>
      <c r="AZ1346" s="14"/>
      <c r="BA1346" s="14"/>
      <c r="BB1346" s="6" t="s">
        <v>24</v>
      </c>
      <c r="BC1346" s="19" t="s">
        <v>83</v>
      </c>
      <c r="BD1346" s="20"/>
    </row>
    <row collapsed="false" customFormat="false" customHeight="false" hidden="false" ht="15" outlineLevel="0" r="1347">
      <c r="B1347" s="13" t="s">
        <v>54</v>
      </c>
      <c r="C1347" s="6" t="e">
        <f aca="false">IF(B1347&lt;&gt;B1346,VLOOKUP(B1347,#REF!!$A$1:$B$21,2)*1000+1,C1346+1)</f>
        <v>#REF!</v>
      </c>
      <c r="D1347" s="6" t="s">
        <v>29</v>
      </c>
      <c r="E1347" s="13" t="s">
        <v>56</v>
      </c>
      <c r="F1347" s="11" t="s">
        <v>45</v>
      </c>
      <c r="G1347" s="15" t="n">
        <v>66</v>
      </c>
      <c r="H1347" s="15" t="n">
        <v>62.7</v>
      </c>
      <c r="I1347" s="15" t="n">
        <v>12.54</v>
      </c>
      <c r="J1347" s="11"/>
      <c r="K1347" s="13" t="s">
        <v>6319</v>
      </c>
      <c r="L1347" s="13" t="n">
        <v>1</v>
      </c>
      <c r="M1347" s="11"/>
      <c r="N1347" s="11"/>
      <c r="O1347" s="11"/>
      <c r="P1347" s="11" t="n">
        <v>11616</v>
      </c>
      <c r="Q1347" s="11"/>
      <c r="R1347" s="11"/>
      <c r="S1347" s="11"/>
      <c r="T1347" s="11"/>
      <c r="U1347" s="11"/>
      <c r="V1347" s="11"/>
      <c r="W1347" s="11"/>
      <c r="X1347" s="11"/>
      <c r="Y1347" s="11"/>
      <c r="Z1347" s="11"/>
      <c r="AA1347" s="11"/>
      <c r="AB1347" s="6" t="n">
        <v>0</v>
      </c>
      <c r="AC1347" s="13" t="s">
        <v>32</v>
      </c>
      <c r="AD1347" s="13" t="s">
        <v>26</v>
      </c>
      <c r="AE1347" s="11"/>
      <c r="AF1347" s="11"/>
      <c r="AG1347" s="11"/>
      <c r="AH1347" s="11"/>
      <c r="AI1347" s="10" t="n">
        <f aca="false">+H1347-I1347</f>
        <v>50.16</v>
      </c>
      <c r="AJ1347" s="139" t="n">
        <f aca="false">+I1347/H1347</f>
        <v>0.2</v>
      </c>
      <c r="AK1347" s="140" t="n">
        <f aca="false">IF(AB1347&gt;=1,H1347-I1347,"on going")</f>
        <v>0</v>
      </c>
      <c r="AM1347" s="150"/>
      <c r="AN1347" s="150"/>
      <c r="AO1347" s="150"/>
      <c r="AP1347" s="150"/>
      <c r="AQ1347" s="141"/>
      <c r="AR1347" s="153"/>
      <c r="AS1347" s="150"/>
      <c r="AT1347" s="150"/>
      <c r="AU1347" s="142"/>
      <c r="AV1347" s="150"/>
      <c r="AW1347" s="150"/>
      <c r="AX1347" s="141"/>
      <c r="AY1347" s="14"/>
      <c r="AZ1347" s="14"/>
      <c r="BA1347" s="14"/>
      <c r="BB1347" s="6" t="s">
        <v>24</v>
      </c>
      <c r="BC1347" s="20" t="s">
        <v>55</v>
      </c>
      <c r="BD1347" s="20"/>
    </row>
    <row collapsed="false" customFormat="false" customHeight="false" hidden="false" ht="15" outlineLevel="0" r="1348">
      <c r="B1348" s="13" t="s">
        <v>48</v>
      </c>
      <c r="C1348" s="6" t="e">
        <f aca="false">IF(B1348&lt;&gt;B1347,VLOOKUP(B1348,#REF!!$A$1:$B$21,2)*1000+1,C1347+1)</f>
        <v>#REF!</v>
      </c>
      <c r="D1348" s="6" t="s">
        <v>29</v>
      </c>
      <c r="E1348" s="13" t="s">
        <v>211</v>
      </c>
      <c r="F1348" s="11" t="s">
        <v>212</v>
      </c>
      <c r="G1348" s="15" t="n">
        <v>891</v>
      </c>
      <c r="H1348" s="11" t="n">
        <v>846.45</v>
      </c>
      <c r="I1348" s="15" t="n">
        <v>169.29</v>
      </c>
      <c r="J1348" s="11"/>
      <c r="K1348" s="13" t="s">
        <v>6319</v>
      </c>
      <c r="L1348" s="13" t="n">
        <v>1</v>
      </c>
      <c r="M1348" s="11"/>
      <c r="N1348" s="11"/>
      <c r="O1348" s="11"/>
      <c r="P1348" s="11" t="n">
        <v>156816</v>
      </c>
      <c r="Q1348" s="11"/>
      <c r="R1348" s="11"/>
      <c r="S1348" s="11"/>
      <c r="T1348" s="11"/>
      <c r="U1348" s="11"/>
      <c r="V1348" s="11"/>
      <c r="W1348" s="11"/>
      <c r="X1348" s="11"/>
      <c r="Y1348" s="11"/>
      <c r="Z1348" s="11"/>
      <c r="AA1348" s="11"/>
      <c r="AB1348" s="6" t="n">
        <v>0</v>
      </c>
      <c r="AC1348" s="13" t="s">
        <v>32</v>
      </c>
      <c r="AD1348" s="13" t="s">
        <v>26</v>
      </c>
      <c r="AE1348" s="11"/>
      <c r="AF1348" s="11"/>
      <c r="AG1348" s="11"/>
      <c r="AH1348" s="11"/>
      <c r="AI1348" s="10" t="n">
        <f aca="false">+H1348-I1348</f>
        <v>677.16</v>
      </c>
      <c r="AJ1348" s="139" t="n">
        <f aca="false">+I1348/H1348</f>
        <v>0.2</v>
      </c>
      <c r="AK1348" s="140" t="n">
        <f aca="false">IF(AB1348&gt;=1,H1348-I1348,"on going")</f>
        <v>0</v>
      </c>
      <c r="AM1348" s="150"/>
      <c r="AN1348" s="150"/>
      <c r="AO1348" s="150"/>
      <c r="AP1348" s="141"/>
      <c r="AQ1348" s="141"/>
      <c r="AR1348" s="141"/>
      <c r="AS1348" s="141"/>
      <c r="AT1348" s="141"/>
      <c r="AU1348" s="150"/>
      <c r="AV1348" s="142"/>
      <c r="AW1348" s="142"/>
      <c r="AX1348" s="141"/>
      <c r="AY1348" s="14"/>
      <c r="AZ1348" s="14"/>
      <c r="BA1348" s="14"/>
      <c r="BB1348" s="6" t="s">
        <v>24</v>
      </c>
      <c r="BC1348" s="20" t="s">
        <v>210</v>
      </c>
      <c r="BD1348" s="20"/>
    </row>
    <row collapsed="false" customFormat="false" customHeight="false" hidden="false" ht="15" outlineLevel="0" r="1349">
      <c r="B1349" s="13" t="s">
        <v>124</v>
      </c>
      <c r="C1349" s="6" t="e">
        <f aca="false">IF(B1349&lt;&gt;B1348,VLOOKUP(B1349,#REF!!$A$1:$B$21,2)*1000+1,C1348+1)</f>
        <v>#REF!</v>
      </c>
      <c r="D1349" s="6" t="s">
        <v>29</v>
      </c>
      <c r="E1349" s="13" t="s">
        <v>214</v>
      </c>
      <c r="F1349" s="11" t="s">
        <v>215</v>
      </c>
      <c r="G1349" s="15" t="n">
        <v>891</v>
      </c>
      <c r="H1349" s="11" t="n">
        <v>846.45</v>
      </c>
      <c r="I1349" s="15" t="n">
        <v>169.29</v>
      </c>
      <c r="J1349" s="11"/>
      <c r="K1349" s="13" t="s">
        <v>6319</v>
      </c>
      <c r="L1349" s="13" t="n">
        <v>1</v>
      </c>
      <c r="M1349" s="11"/>
      <c r="N1349" s="11"/>
      <c r="O1349" s="11"/>
      <c r="P1349" s="11" t="n">
        <v>156816</v>
      </c>
      <c r="Q1349" s="11"/>
      <c r="R1349" s="11"/>
      <c r="S1349" s="11"/>
      <c r="T1349" s="11"/>
      <c r="U1349" s="11"/>
      <c r="V1349" s="11"/>
      <c r="W1349" s="11"/>
      <c r="X1349" s="11"/>
      <c r="Y1349" s="11"/>
      <c r="Z1349" s="11"/>
      <c r="AA1349" s="11"/>
      <c r="AB1349" s="6" t="n">
        <v>0</v>
      </c>
      <c r="AC1349" s="13" t="s">
        <v>32</v>
      </c>
      <c r="AD1349" s="13" t="s">
        <v>26</v>
      </c>
      <c r="AE1349" s="11"/>
      <c r="AF1349" s="11"/>
      <c r="AG1349" s="11"/>
      <c r="AH1349" s="11"/>
      <c r="AI1349" s="10" t="n">
        <f aca="false">+H1349-I1349</f>
        <v>677.16</v>
      </c>
      <c r="AJ1349" s="139" t="n">
        <f aca="false">+I1349/H1349</f>
        <v>0.2</v>
      </c>
      <c r="AK1349" s="140" t="n">
        <f aca="false">IF(AB1349&gt;=1,H1349-I1349,"on going")</f>
        <v>0</v>
      </c>
      <c r="AM1349" s="150"/>
      <c r="AN1349" s="150"/>
      <c r="AO1349" s="150"/>
      <c r="AP1349" s="142"/>
      <c r="AQ1349" s="141"/>
      <c r="AR1349" s="141"/>
      <c r="AS1349" s="142"/>
      <c r="AT1349" s="142"/>
      <c r="AU1349" s="142"/>
      <c r="AV1349" s="142"/>
      <c r="AW1349" s="142"/>
      <c r="AX1349" s="141"/>
      <c r="AY1349" s="14"/>
      <c r="AZ1349" s="14"/>
      <c r="BA1349" s="14"/>
      <c r="BB1349" s="6" t="s">
        <v>24</v>
      </c>
      <c r="BC1349" s="20" t="s">
        <v>213</v>
      </c>
      <c r="BD1349" s="20"/>
    </row>
    <row collapsed="false" customFormat="false" customHeight="false" hidden="false" ht="15" outlineLevel="0" r="1350">
      <c r="B1350" s="13" t="s">
        <v>42</v>
      </c>
      <c r="C1350" s="6" t="e">
        <f aca="false">IF(B1350&lt;&gt;B1349,VLOOKUP(B1350,#REF!!$A$1:$B$21,2)*1000+1,C1349+1)</f>
        <v>#REF!</v>
      </c>
      <c r="D1350" s="6" t="s">
        <v>29</v>
      </c>
      <c r="E1350" s="13" t="s">
        <v>618</v>
      </c>
      <c r="F1350" s="11" t="s">
        <v>619</v>
      </c>
      <c r="G1350" s="15" t="n">
        <v>425</v>
      </c>
      <c r="H1350" s="15" t="n">
        <v>361.25</v>
      </c>
      <c r="I1350" s="15" t="n">
        <v>72.25</v>
      </c>
      <c r="J1350" s="11"/>
      <c r="K1350" s="13" t="s">
        <v>7540</v>
      </c>
      <c r="L1350" s="13" t="n">
        <v>1</v>
      </c>
      <c r="M1350" s="11"/>
      <c r="N1350" s="11"/>
      <c r="O1350" s="11"/>
      <c r="P1350" s="11" t="n">
        <v>52133</v>
      </c>
      <c r="Q1350" s="11"/>
      <c r="R1350" s="11" t="s">
        <v>7847</v>
      </c>
      <c r="S1350" s="11"/>
      <c r="T1350" s="12"/>
      <c r="U1350" s="11"/>
      <c r="V1350" s="11"/>
      <c r="W1350" s="11"/>
      <c r="X1350" s="11"/>
      <c r="Y1350" s="11"/>
      <c r="Z1350" s="11"/>
      <c r="AA1350" s="11"/>
      <c r="AB1350" s="6" t="n">
        <v>0</v>
      </c>
      <c r="AC1350" s="13" t="s">
        <v>32</v>
      </c>
      <c r="AD1350" s="13" t="s">
        <v>26</v>
      </c>
      <c r="AE1350" s="11"/>
      <c r="AF1350" s="11"/>
      <c r="AG1350" s="11"/>
      <c r="AH1350" s="11"/>
      <c r="AI1350" s="10" t="n">
        <f aca="false">+H1350-I1350</f>
        <v>289</v>
      </c>
      <c r="AJ1350" s="139" t="n">
        <f aca="false">+I1350/H1350</f>
        <v>0.2</v>
      </c>
      <c r="AK1350" s="140" t="n">
        <f aca="false">IF(AB1350&gt;=1,H1350-I1350,"on going")</f>
        <v>0</v>
      </c>
      <c r="AM1350" s="150"/>
      <c r="AN1350" s="150"/>
      <c r="AO1350" s="150"/>
      <c r="AP1350" s="141"/>
      <c r="AQ1350" s="141"/>
      <c r="AR1350" s="141"/>
      <c r="AS1350" s="141"/>
      <c r="AT1350" s="141"/>
      <c r="AU1350" s="142"/>
      <c r="AV1350" s="141"/>
      <c r="AW1350" s="141"/>
      <c r="AX1350" s="141"/>
      <c r="AY1350" s="14"/>
      <c r="AZ1350" s="14"/>
      <c r="BA1350" s="14"/>
      <c r="BB1350" s="6" t="s">
        <v>601</v>
      </c>
      <c r="BC1350" s="20"/>
      <c r="BD1350" s="14"/>
    </row>
    <row collapsed="false" customFormat="false" customHeight="false" hidden="false" ht="15" outlineLevel="0" r="1351">
      <c r="B1351" s="13" t="s">
        <v>107</v>
      </c>
      <c r="C1351" s="6" t="e">
        <f aca="false">IF(B1351&lt;&gt;B1350,VLOOKUP(B1351,#REF!!$A$1:$B$21,2)*1000+1,C1350+1)</f>
        <v>#REF!</v>
      </c>
      <c r="D1351" s="6" t="s">
        <v>29</v>
      </c>
      <c r="E1351" s="13" t="s">
        <v>643</v>
      </c>
      <c r="F1351" s="11" t="s">
        <v>638</v>
      </c>
      <c r="G1351" s="15" t="n">
        <v>595</v>
      </c>
      <c r="H1351" s="15" t="n">
        <v>505.75</v>
      </c>
      <c r="I1351" s="15" t="n">
        <v>101.15</v>
      </c>
      <c r="J1351" s="11"/>
      <c r="K1351" s="13" t="s">
        <v>7540</v>
      </c>
      <c r="L1351" s="13" t="n">
        <v>1</v>
      </c>
      <c r="M1351" s="11"/>
      <c r="N1351" s="11"/>
      <c r="O1351" s="11"/>
      <c r="P1351" s="11" t="n">
        <v>72987</v>
      </c>
      <c r="Q1351" s="11"/>
      <c r="R1351" s="11" t="s">
        <v>7848</v>
      </c>
      <c r="S1351" s="11"/>
      <c r="T1351" s="12"/>
      <c r="U1351" s="11"/>
      <c r="V1351" s="11"/>
      <c r="W1351" s="11"/>
      <c r="X1351" s="11"/>
      <c r="Y1351" s="11"/>
      <c r="Z1351" s="11"/>
      <c r="AA1351" s="11"/>
      <c r="AB1351" s="6" t="n">
        <v>0</v>
      </c>
      <c r="AC1351" s="13" t="s">
        <v>32</v>
      </c>
      <c r="AD1351" s="13" t="s">
        <v>26</v>
      </c>
      <c r="AE1351" s="11"/>
      <c r="AF1351" s="11"/>
      <c r="AG1351" s="11"/>
      <c r="AH1351" s="11"/>
      <c r="AI1351" s="10" t="n">
        <f aca="false">+H1351-I1351</f>
        <v>404.6</v>
      </c>
      <c r="AJ1351" s="139" t="n">
        <f aca="false">+I1351/H1351</f>
        <v>0.2</v>
      </c>
      <c r="AK1351" s="140" t="n">
        <f aca="false">IF(AB1351&gt;=1,H1351-I1351,"on going")</f>
        <v>0</v>
      </c>
      <c r="AM1351" s="150"/>
      <c r="AN1351" s="150"/>
      <c r="AO1351" s="150"/>
      <c r="AP1351" s="141"/>
      <c r="AQ1351" s="141"/>
      <c r="AR1351" s="141"/>
      <c r="AS1351" s="141"/>
      <c r="AT1351" s="141"/>
      <c r="AU1351" s="141"/>
      <c r="AV1351" s="141"/>
      <c r="AW1351" s="141"/>
      <c r="AX1351" s="141"/>
      <c r="AY1351" s="14"/>
      <c r="AZ1351" s="14"/>
      <c r="BA1351" s="14"/>
      <c r="BB1351" s="6" t="s">
        <v>601</v>
      </c>
      <c r="BC1351" s="20"/>
      <c r="BD1351" s="14"/>
    </row>
    <row collapsed="false" customFormat="false" customHeight="false" hidden="false" ht="15" outlineLevel="0" r="1352">
      <c r="B1352" s="13" t="s">
        <v>27</v>
      </c>
      <c r="C1352" s="6" t="e">
        <f aca="false">IF(B1352&lt;&gt;B1351,VLOOKUP(B1352,#REF!!$A$1:$B$21,2)*1000+1,C1351+1)</f>
        <v>#REF!</v>
      </c>
      <c r="D1352" s="6" t="s">
        <v>29</v>
      </c>
      <c r="E1352" s="13" t="s">
        <v>622</v>
      </c>
      <c r="F1352" s="11" t="s">
        <v>619</v>
      </c>
      <c r="G1352" s="15" t="n">
        <v>425</v>
      </c>
      <c r="H1352" s="15" t="n">
        <v>361.25</v>
      </c>
      <c r="I1352" s="15" t="n">
        <v>72.25</v>
      </c>
      <c r="J1352" s="11"/>
      <c r="K1352" s="13" t="s">
        <v>7540</v>
      </c>
      <c r="L1352" s="13" t="n">
        <v>1</v>
      </c>
      <c r="M1352" s="11"/>
      <c r="N1352" s="11"/>
      <c r="O1352" s="11"/>
      <c r="P1352" s="11" t="n">
        <v>52133</v>
      </c>
      <c r="Q1352" s="11"/>
      <c r="R1352" s="11" t="s">
        <v>7847</v>
      </c>
      <c r="S1352" s="11"/>
      <c r="T1352" s="12"/>
      <c r="U1352" s="11"/>
      <c r="V1352" s="11"/>
      <c r="W1352" s="11"/>
      <c r="X1352" s="11"/>
      <c r="Y1352" s="11"/>
      <c r="Z1352" s="11"/>
      <c r="AA1352" s="11"/>
      <c r="AB1352" s="6" t="n">
        <v>0</v>
      </c>
      <c r="AC1352" s="13" t="s">
        <v>32</v>
      </c>
      <c r="AD1352" s="13" t="s">
        <v>26</v>
      </c>
      <c r="AE1352" s="11"/>
      <c r="AF1352" s="11"/>
      <c r="AG1352" s="11"/>
      <c r="AH1352" s="11"/>
      <c r="AI1352" s="10" t="n">
        <f aca="false">+H1352-I1352</f>
        <v>289</v>
      </c>
      <c r="AJ1352" s="139" t="n">
        <f aca="false">+I1352/H1352</f>
        <v>0.2</v>
      </c>
      <c r="AK1352" s="140" t="n">
        <f aca="false">IF(AB1352&gt;=1,H1352-I1352,"on going")</f>
        <v>0</v>
      </c>
      <c r="AM1352" s="150"/>
      <c r="AN1352" s="150"/>
      <c r="AO1352" s="150"/>
      <c r="AP1352" s="141"/>
      <c r="AQ1352" s="141"/>
      <c r="AR1352" s="141"/>
      <c r="AS1352" s="141"/>
      <c r="AT1352" s="141"/>
      <c r="AU1352" s="142"/>
      <c r="AV1352" s="141"/>
      <c r="AW1352" s="141"/>
      <c r="AX1352" s="141"/>
      <c r="AY1352" s="11"/>
      <c r="AZ1352" s="14"/>
      <c r="BA1352" s="11"/>
      <c r="BB1352" s="6" t="s">
        <v>601</v>
      </c>
      <c r="BC1352" s="19"/>
      <c r="BD1352" s="14"/>
    </row>
    <row collapsed="false" customFormat="false" customHeight="false" hidden="false" ht="15" outlineLevel="0" r="1353">
      <c r="B1353" s="13" t="s">
        <v>78</v>
      </c>
      <c r="C1353" s="6" t="e">
        <f aca="false">IF(B1353&lt;&gt;B1352,VLOOKUP(B1353,#REF!!$A$1:$B$21,2)*1000+1,C1352+1)</f>
        <v>#REF!</v>
      </c>
      <c r="D1353" s="6" t="s">
        <v>29</v>
      </c>
      <c r="E1353" s="13" t="s">
        <v>621</v>
      </c>
      <c r="F1353" s="11" t="s">
        <v>619</v>
      </c>
      <c r="G1353" s="15" t="n">
        <v>425</v>
      </c>
      <c r="H1353" s="15" t="n">
        <v>361.25</v>
      </c>
      <c r="I1353" s="15" t="n">
        <v>72.25</v>
      </c>
      <c r="J1353" s="11"/>
      <c r="K1353" s="13" t="s">
        <v>7540</v>
      </c>
      <c r="L1353" s="13" t="n">
        <v>1</v>
      </c>
      <c r="M1353" s="11"/>
      <c r="N1353" s="11"/>
      <c r="O1353" s="11"/>
      <c r="P1353" s="11" t="n">
        <v>52133</v>
      </c>
      <c r="Q1353" s="11"/>
      <c r="R1353" s="11" t="s">
        <v>7847</v>
      </c>
      <c r="S1353" s="11"/>
      <c r="T1353" s="12"/>
      <c r="U1353" s="11"/>
      <c r="V1353" s="11"/>
      <c r="W1353" s="11"/>
      <c r="X1353" s="11"/>
      <c r="Y1353" s="11"/>
      <c r="Z1353" s="11"/>
      <c r="AA1353" s="11"/>
      <c r="AB1353" s="6" t="n">
        <v>0</v>
      </c>
      <c r="AC1353" s="13" t="s">
        <v>32</v>
      </c>
      <c r="AD1353" s="13" t="s">
        <v>26</v>
      </c>
      <c r="AE1353" s="11"/>
      <c r="AF1353" s="11"/>
      <c r="AG1353" s="11"/>
      <c r="AH1353" s="11"/>
      <c r="AI1353" s="10" t="n">
        <f aca="false">+H1353-I1353</f>
        <v>289</v>
      </c>
      <c r="AJ1353" s="139" t="n">
        <f aca="false">+I1353/H1353</f>
        <v>0.2</v>
      </c>
      <c r="AK1353" s="140" t="n">
        <f aca="false">IF(AB1353&gt;=1,H1353-I1353,"on going")</f>
        <v>0</v>
      </c>
      <c r="AM1353" s="150"/>
      <c r="AN1353" s="150"/>
      <c r="AO1353" s="150"/>
      <c r="AP1353" s="141"/>
      <c r="AQ1353" s="141"/>
      <c r="AR1353" s="141"/>
      <c r="AS1353" s="141"/>
      <c r="AT1353" s="141"/>
      <c r="AU1353" s="142"/>
      <c r="AV1353" s="141"/>
      <c r="AW1353" s="141"/>
      <c r="AX1353" s="141"/>
      <c r="AY1353" s="11"/>
      <c r="AZ1353" s="14"/>
      <c r="BA1353" s="11"/>
      <c r="BB1353" s="6" t="s">
        <v>601</v>
      </c>
      <c r="BC1353" s="19"/>
      <c r="BD1353" s="14"/>
    </row>
    <row collapsed="false" customFormat="false" customHeight="false" hidden="false" ht="15" outlineLevel="0" r="1354">
      <c r="B1354" s="13" t="s">
        <v>19</v>
      </c>
      <c r="C1354" s="6" t="e">
        <f aca="false">IF(B1354&lt;&gt;B1353,VLOOKUP(B1354,#REF!!$A$1:$B$21,2)*1000+1,C1353+1)</f>
        <v>#REF!</v>
      </c>
      <c r="D1354" s="6" t="s">
        <v>29</v>
      </c>
      <c r="E1354" s="13" t="s">
        <v>635</v>
      </c>
      <c r="F1354" s="11" t="s">
        <v>619</v>
      </c>
      <c r="G1354" s="15" t="n">
        <v>425</v>
      </c>
      <c r="H1354" s="15" t="n">
        <v>361.25</v>
      </c>
      <c r="I1354" s="15" t="n">
        <v>72.25</v>
      </c>
      <c r="J1354" s="11"/>
      <c r="K1354" s="13" t="s">
        <v>7540</v>
      </c>
      <c r="L1354" s="13" t="n">
        <v>1</v>
      </c>
      <c r="M1354" s="11"/>
      <c r="N1354" s="11"/>
      <c r="O1354" s="11"/>
      <c r="P1354" s="11" t="n">
        <v>52133</v>
      </c>
      <c r="Q1354" s="11"/>
      <c r="R1354" s="11" t="s">
        <v>7847</v>
      </c>
      <c r="S1354" s="11"/>
      <c r="T1354" s="12"/>
      <c r="U1354" s="11"/>
      <c r="V1354" s="11"/>
      <c r="W1354" s="11"/>
      <c r="X1354" s="11"/>
      <c r="Y1354" s="11"/>
      <c r="Z1354" s="11"/>
      <c r="AA1354" s="11"/>
      <c r="AB1354" s="6" t="n">
        <v>0</v>
      </c>
      <c r="AC1354" s="13" t="s">
        <v>32</v>
      </c>
      <c r="AD1354" s="13" t="s">
        <v>26</v>
      </c>
      <c r="AE1354" s="11"/>
      <c r="AF1354" s="11"/>
      <c r="AG1354" s="11"/>
      <c r="AH1354" s="11"/>
      <c r="AI1354" s="10" t="n">
        <f aca="false">+H1354-I1354</f>
        <v>289</v>
      </c>
      <c r="AJ1354" s="139" t="n">
        <f aca="false">+I1354/H1354</f>
        <v>0.2</v>
      </c>
      <c r="AK1354" s="140" t="n">
        <f aca="false">IF(AB1354&gt;=1,H1354-I1354,"on going")</f>
        <v>0</v>
      </c>
      <c r="AM1354" s="150"/>
      <c r="AN1354" s="150"/>
      <c r="AO1354" s="150"/>
      <c r="AP1354" s="141"/>
      <c r="AQ1354" s="141"/>
      <c r="AR1354" s="141"/>
      <c r="AS1354" s="141"/>
      <c r="AT1354" s="141"/>
      <c r="AU1354" s="142"/>
      <c r="AV1354" s="142"/>
      <c r="AW1354" s="142"/>
      <c r="AX1354" s="141"/>
      <c r="AY1354" s="11"/>
      <c r="AZ1354" s="14"/>
      <c r="BA1354" s="11"/>
      <c r="BB1354" s="6" t="s">
        <v>601</v>
      </c>
      <c r="BC1354" s="19"/>
      <c r="BD1354" s="14"/>
    </row>
    <row collapsed="false" customFormat="false" customHeight="false" hidden="false" ht="15" outlineLevel="0" r="1355">
      <c r="B1355" s="13" t="s">
        <v>33</v>
      </c>
      <c r="C1355" s="6" t="e">
        <f aca="false">IF(B1355&lt;&gt;B1354,VLOOKUP(B1355,#REF!!$A$1:$B$21,2)*1000+1,C1354+1)</f>
        <v>#REF!</v>
      </c>
      <c r="D1355" s="6" t="s">
        <v>29</v>
      </c>
      <c r="E1355" s="13" t="s">
        <v>639</v>
      </c>
      <c r="F1355" s="11" t="s">
        <v>640</v>
      </c>
      <c r="G1355" s="15" t="n">
        <v>680</v>
      </c>
      <c r="H1355" s="15" t="n">
        <v>578</v>
      </c>
      <c r="I1355" s="15" t="n">
        <v>115.6</v>
      </c>
      <c r="J1355" s="11"/>
      <c r="K1355" s="13" t="s">
        <v>7540</v>
      </c>
      <c r="L1355" s="13" t="n">
        <v>1</v>
      </c>
      <c r="M1355" s="11"/>
      <c r="N1355" s="11"/>
      <c r="O1355" s="11"/>
      <c r="P1355" s="11" t="n">
        <v>83413</v>
      </c>
      <c r="Q1355" s="11"/>
      <c r="R1355" s="11" t="s">
        <v>7849</v>
      </c>
      <c r="S1355" s="11"/>
      <c r="T1355" s="12"/>
      <c r="U1355" s="11"/>
      <c r="V1355" s="11"/>
      <c r="W1355" s="11"/>
      <c r="X1355" s="11"/>
      <c r="Y1355" s="11"/>
      <c r="Z1355" s="11"/>
      <c r="AA1355" s="11"/>
      <c r="AB1355" s="6" t="n">
        <v>0</v>
      </c>
      <c r="AC1355" s="13" t="s">
        <v>32</v>
      </c>
      <c r="AD1355" s="13" t="s">
        <v>26</v>
      </c>
      <c r="AE1355" s="11"/>
      <c r="AF1355" s="11"/>
      <c r="AG1355" s="11"/>
      <c r="AH1355" s="11"/>
      <c r="AI1355" s="10" t="n">
        <f aca="false">+H1355-I1355</f>
        <v>462.4</v>
      </c>
      <c r="AJ1355" s="139" t="n">
        <f aca="false">+I1355/H1355</f>
        <v>0.2</v>
      </c>
      <c r="AK1355" s="140" t="n">
        <f aca="false">IF(AB1355&gt;=1,H1355-I1355,"on going")</f>
        <v>0</v>
      </c>
      <c r="AM1355" s="150"/>
      <c r="AN1355" s="150"/>
      <c r="AO1355" s="150"/>
      <c r="AP1355" s="141"/>
      <c r="AQ1355" s="141"/>
      <c r="AR1355" s="141"/>
      <c r="AS1355" s="141"/>
      <c r="AT1355" s="141"/>
      <c r="AU1355" s="141"/>
      <c r="AV1355" s="141"/>
      <c r="AW1355" s="141"/>
      <c r="AX1355" s="141"/>
      <c r="AY1355" s="11"/>
      <c r="AZ1355" s="14"/>
      <c r="BA1355" s="11"/>
      <c r="BB1355" s="6" t="s">
        <v>601</v>
      </c>
      <c r="BC1355" s="19"/>
      <c r="BD1355" s="14"/>
    </row>
    <row collapsed="false" customFormat="false" customHeight="false" hidden="false" ht="15" outlineLevel="0" r="1356">
      <c r="B1356" s="13" t="s">
        <v>140</v>
      </c>
      <c r="C1356" s="6" t="e">
        <f aca="false">IF(B1356&lt;&gt;B1355,VLOOKUP(B1356,#REF!!$A$1:$B$21,2)*1000+1,C1355+1)</f>
        <v>#REF!</v>
      </c>
      <c r="D1356" s="6" t="s">
        <v>29</v>
      </c>
      <c r="E1356" s="13" t="s">
        <v>651</v>
      </c>
      <c r="F1356" s="11" t="s">
        <v>638</v>
      </c>
      <c r="G1356" s="15" t="n">
        <v>595</v>
      </c>
      <c r="H1356" s="15" t="n">
        <v>505.75</v>
      </c>
      <c r="I1356" s="15" t="n">
        <v>101.15</v>
      </c>
      <c r="J1356" s="11"/>
      <c r="K1356" s="13" t="s">
        <v>7540</v>
      </c>
      <c r="L1356" s="13" t="n">
        <v>1</v>
      </c>
      <c r="M1356" s="11"/>
      <c r="N1356" s="11"/>
      <c r="O1356" s="11"/>
      <c r="P1356" s="11" t="n">
        <v>72987</v>
      </c>
      <c r="Q1356" s="11"/>
      <c r="R1356" s="11" t="s">
        <v>7848</v>
      </c>
      <c r="S1356" s="11"/>
      <c r="T1356" s="12"/>
      <c r="U1356" s="11"/>
      <c r="V1356" s="11"/>
      <c r="W1356" s="11"/>
      <c r="X1356" s="11"/>
      <c r="Y1356" s="11"/>
      <c r="Z1356" s="11"/>
      <c r="AA1356" s="11"/>
      <c r="AB1356" s="6" t="n">
        <v>0</v>
      </c>
      <c r="AC1356" s="13" t="s">
        <v>32</v>
      </c>
      <c r="AD1356" s="13" t="s">
        <v>26</v>
      </c>
      <c r="AE1356" s="11"/>
      <c r="AF1356" s="11"/>
      <c r="AG1356" s="11"/>
      <c r="AH1356" s="11"/>
      <c r="AI1356" s="10" t="n">
        <f aca="false">+H1356-I1356</f>
        <v>404.6</v>
      </c>
      <c r="AJ1356" s="139" t="n">
        <f aca="false">+I1356/H1356</f>
        <v>0.2</v>
      </c>
      <c r="AK1356" s="140" t="n">
        <f aca="false">IF(AB1356&gt;=1,H1356-I1356,"on going")</f>
        <v>0</v>
      </c>
      <c r="AM1356" s="150"/>
      <c r="AN1356" s="150"/>
      <c r="AO1356" s="150"/>
      <c r="AP1356" s="141"/>
      <c r="AQ1356" s="141"/>
      <c r="AR1356" s="141"/>
      <c r="AS1356" s="141"/>
      <c r="AT1356" s="141"/>
      <c r="AU1356" s="141"/>
      <c r="AV1356" s="142"/>
      <c r="AW1356" s="142"/>
      <c r="AX1356" s="141"/>
      <c r="AY1356" s="11"/>
      <c r="AZ1356" s="14"/>
      <c r="BA1356" s="11"/>
      <c r="BB1356" s="6" t="s">
        <v>601</v>
      </c>
      <c r="BC1356" s="19"/>
      <c r="BD1356" s="21"/>
    </row>
    <row collapsed="false" customFormat="false" customHeight="false" hidden="false" ht="15" outlineLevel="0" r="1357">
      <c r="B1357" s="13" t="s">
        <v>48</v>
      </c>
      <c r="C1357" s="6" t="e">
        <f aca="false">IF(B1357&lt;&gt;B1356,VLOOKUP(B1357,#REF!!$A$1:$B$21,2)*1000+1,C1356+1)</f>
        <v>#REF!</v>
      </c>
      <c r="D1357" s="6" t="s">
        <v>29</v>
      </c>
      <c r="E1357" s="13" t="s">
        <v>641</v>
      </c>
      <c r="F1357" s="11" t="s">
        <v>642</v>
      </c>
      <c r="G1357" s="15" t="n">
        <v>816</v>
      </c>
      <c r="H1357" s="15" t="n">
        <v>693.6</v>
      </c>
      <c r="I1357" s="15" t="n">
        <v>138.72</v>
      </c>
      <c r="J1357" s="11"/>
      <c r="K1357" s="13" t="s">
        <v>7540</v>
      </c>
      <c r="L1357" s="13" t="n">
        <v>1</v>
      </c>
      <c r="M1357" s="11"/>
      <c r="N1357" s="11"/>
      <c r="O1357" s="11"/>
      <c r="P1357" s="11" t="n">
        <v>99973</v>
      </c>
      <c r="Q1357" s="11"/>
      <c r="R1357" s="11" t="s">
        <v>7850</v>
      </c>
      <c r="S1357" s="11"/>
      <c r="T1357" s="12"/>
      <c r="U1357" s="11"/>
      <c r="V1357" s="11"/>
      <c r="W1357" s="11"/>
      <c r="X1357" s="11"/>
      <c r="Y1357" s="11"/>
      <c r="Z1357" s="11"/>
      <c r="AA1357" s="11"/>
      <c r="AB1357" s="6" t="n">
        <v>0</v>
      </c>
      <c r="AC1357" s="13" t="s">
        <v>32</v>
      </c>
      <c r="AD1357" s="13" t="s">
        <v>26</v>
      </c>
      <c r="AE1357" s="11"/>
      <c r="AF1357" s="11"/>
      <c r="AG1357" s="11"/>
      <c r="AH1357" s="11"/>
      <c r="AI1357" s="10" t="n">
        <f aca="false">+H1357-I1357</f>
        <v>554.88</v>
      </c>
      <c r="AJ1357" s="139" t="n">
        <f aca="false">+I1357/H1357</f>
        <v>0.2</v>
      </c>
      <c r="AK1357" s="140" t="n">
        <f aca="false">IF(AB1357&gt;=1,H1357-I1357,"on going")</f>
        <v>0</v>
      </c>
      <c r="AM1357" s="150"/>
      <c r="AN1357" s="150"/>
      <c r="AO1357" s="150"/>
      <c r="AP1357" s="141"/>
      <c r="AQ1357" s="141"/>
      <c r="AR1357" s="141"/>
      <c r="AS1357" s="141"/>
      <c r="AT1357" s="141"/>
      <c r="AU1357" s="142"/>
      <c r="AV1357" s="142"/>
      <c r="AW1357" s="142"/>
      <c r="AX1357" s="141"/>
      <c r="AY1357" s="11"/>
      <c r="AZ1357" s="14"/>
      <c r="BA1357" s="11"/>
      <c r="BB1357" s="6" t="s">
        <v>601</v>
      </c>
      <c r="BC1357" s="19"/>
      <c r="BD1357" s="14"/>
    </row>
    <row collapsed="false" customFormat="false" customHeight="false" hidden="false" ht="15" outlineLevel="0" r="1358">
      <c r="B1358" s="13" t="s">
        <v>85</v>
      </c>
      <c r="C1358" s="6" t="e">
        <f aca="false">IF(B1358&lt;&gt;B1357,VLOOKUP(B1358,#REF!!$A$1:$B$21,2)*1000+1,C1357+1)</f>
        <v>#REF!</v>
      </c>
      <c r="D1358" s="6" t="s">
        <v>29</v>
      </c>
      <c r="E1358" s="13" t="s">
        <v>627</v>
      </c>
      <c r="F1358" s="11" t="s">
        <v>619</v>
      </c>
      <c r="G1358" s="15" t="n">
        <v>425</v>
      </c>
      <c r="H1358" s="15" t="n">
        <v>361.25</v>
      </c>
      <c r="I1358" s="15" t="n">
        <v>72.25</v>
      </c>
      <c r="J1358" s="11"/>
      <c r="K1358" s="13" t="s">
        <v>7540</v>
      </c>
      <c r="L1358" s="13" t="n">
        <v>1</v>
      </c>
      <c r="M1358" s="11"/>
      <c r="N1358" s="11"/>
      <c r="O1358" s="11"/>
      <c r="P1358" s="11" t="n">
        <v>52133</v>
      </c>
      <c r="Q1358" s="11"/>
      <c r="R1358" s="11" t="s">
        <v>7847</v>
      </c>
      <c r="S1358" s="11"/>
      <c r="T1358" s="12"/>
      <c r="U1358" s="11"/>
      <c r="V1358" s="11"/>
      <c r="W1358" s="11"/>
      <c r="X1358" s="11"/>
      <c r="Y1358" s="11"/>
      <c r="Z1358" s="11"/>
      <c r="AA1358" s="11"/>
      <c r="AB1358" s="6" t="n">
        <v>0</v>
      </c>
      <c r="AC1358" s="13" t="s">
        <v>32</v>
      </c>
      <c r="AD1358" s="13" t="s">
        <v>26</v>
      </c>
      <c r="AE1358" s="11"/>
      <c r="AF1358" s="11"/>
      <c r="AG1358" s="11"/>
      <c r="AH1358" s="11"/>
      <c r="AI1358" s="10" t="n">
        <f aca="false">+H1358-I1358</f>
        <v>289</v>
      </c>
      <c r="AJ1358" s="139" t="n">
        <f aca="false">+I1358/H1358</f>
        <v>0.2</v>
      </c>
      <c r="AK1358" s="140" t="n">
        <f aca="false">IF(AB1358&gt;=1,H1358-I1358,"on going")</f>
        <v>0</v>
      </c>
      <c r="AM1358" s="150"/>
      <c r="AN1358" s="150"/>
      <c r="AO1358" s="150"/>
      <c r="AP1358" s="141"/>
      <c r="AQ1358" s="141"/>
      <c r="AR1358" s="141"/>
      <c r="AS1358" s="141"/>
      <c r="AT1358" s="141"/>
      <c r="AU1358" s="141"/>
      <c r="AV1358" s="141"/>
      <c r="AW1358" s="141"/>
      <c r="AX1358" s="141"/>
      <c r="AY1358" s="11"/>
      <c r="AZ1358" s="14"/>
      <c r="BA1358" s="11"/>
      <c r="BB1358" s="6" t="s">
        <v>601</v>
      </c>
      <c r="BC1358" s="19"/>
      <c r="BD1358" s="14"/>
    </row>
    <row collapsed="false" customFormat="false" customHeight="false" hidden="false" ht="15" outlineLevel="0" r="1359">
      <c r="B1359" s="13" t="s">
        <v>36</v>
      </c>
      <c r="C1359" s="6" t="e">
        <f aca="false">IF(B1359&lt;&gt;B1358,VLOOKUP(B1359,#REF!!$A$1:$B$21,2)*1000+1,C1358+1)</f>
        <v>#REF!</v>
      </c>
      <c r="D1359" s="6" t="s">
        <v>29</v>
      </c>
      <c r="E1359" s="13" t="s">
        <v>636</v>
      </c>
      <c r="F1359" s="11" t="s">
        <v>626</v>
      </c>
      <c r="G1359" s="15" t="n">
        <v>510</v>
      </c>
      <c r="H1359" s="15" t="n">
        <v>433.5</v>
      </c>
      <c r="I1359" s="15" t="n">
        <v>86.7</v>
      </c>
      <c r="J1359" s="11"/>
      <c r="K1359" s="13" t="s">
        <v>7540</v>
      </c>
      <c r="L1359" s="13" t="n">
        <v>1</v>
      </c>
      <c r="M1359" s="11"/>
      <c r="N1359" s="11"/>
      <c r="O1359" s="11"/>
      <c r="P1359" s="11" t="n">
        <v>62560</v>
      </c>
      <c r="Q1359" s="11"/>
      <c r="R1359" s="11" t="s">
        <v>7851</v>
      </c>
      <c r="S1359" s="11"/>
      <c r="T1359" s="12"/>
      <c r="U1359" s="11"/>
      <c r="V1359" s="11"/>
      <c r="W1359" s="11"/>
      <c r="X1359" s="11"/>
      <c r="Y1359" s="11"/>
      <c r="Z1359" s="11"/>
      <c r="AA1359" s="11"/>
      <c r="AB1359" s="6" t="n">
        <v>0</v>
      </c>
      <c r="AC1359" s="13" t="s">
        <v>32</v>
      </c>
      <c r="AD1359" s="13" t="s">
        <v>26</v>
      </c>
      <c r="AE1359" s="11"/>
      <c r="AF1359" s="11"/>
      <c r="AG1359" s="11"/>
      <c r="AH1359" s="11"/>
      <c r="AI1359" s="10" t="n">
        <f aca="false">+H1359-I1359</f>
        <v>346.8</v>
      </c>
      <c r="AJ1359" s="139" t="n">
        <f aca="false">+I1359/H1359</f>
        <v>0.2</v>
      </c>
      <c r="AK1359" s="140" t="n">
        <f aca="false">IF(AB1359&gt;=1,H1359-I1359,"on going")</f>
        <v>0</v>
      </c>
      <c r="AM1359" s="150"/>
      <c r="AN1359" s="150"/>
      <c r="AO1359" s="150"/>
      <c r="AP1359" s="141"/>
      <c r="AQ1359" s="141"/>
      <c r="AR1359" s="142"/>
      <c r="AS1359" s="142"/>
      <c r="AT1359" s="142"/>
      <c r="AU1359" s="150"/>
      <c r="AV1359" s="142"/>
      <c r="AW1359" s="142"/>
      <c r="AX1359" s="141"/>
      <c r="AY1359" s="11"/>
      <c r="AZ1359" s="14"/>
      <c r="BA1359" s="11"/>
      <c r="BB1359" s="6" t="s">
        <v>601</v>
      </c>
      <c r="BC1359" s="19"/>
      <c r="BD1359" s="14"/>
    </row>
    <row collapsed="false" customFormat="false" customHeight="false" hidden="false" ht="15" outlineLevel="0" r="1360">
      <c r="B1360" s="13" t="s">
        <v>70</v>
      </c>
      <c r="C1360" s="6" t="e">
        <f aca="false">IF(B1360&lt;&gt;B1359,VLOOKUP(B1360,#REF!!$A$1:$B$21,2)*1000+1,C1359+1)</f>
        <v>#REF!</v>
      </c>
      <c r="D1360" s="6" t="s">
        <v>29</v>
      </c>
      <c r="E1360" s="13" t="s">
        <v>633</v>
      </c>
      <c r="F1360" s="11" t="s">
        <v>626</v>
      </c>
      <c r="G1360" s="15" t="n">
        <v>510</v>
      </c>
      <c r="H1360" s="15" t="n">
        <v>433.5</v>
      </c>
      <c r="I1360" s="15" t="n">
        <v>86.7</v>
      </c>
      <c r="J1360" s="11"/>
      <c r="K1360" s="13" t="s">
        <v>7540</v>
      </c>
      <c r="L1360" s="13" t="n">
        <v>1</v>
      </c>
      <c r="M1360" s="11"/>
      <c r="N1360" s="11"/>
      <c r="O1360" s="11"/>
      <c r="P1360" s="11" t="n">
        <v>62560</v>
      </c>
      <c r="Q1360" s="11"/>
      <c r="R1360" s="11" t="s">
        <v>7851</v>
      </c>
      <c r="S1360" s="11"/>
      <c r="T1360" s="2"/>
      <c r="U1360" s="11"/>
      <c r="V1360" s="11"/>
      <c r="W1360" s="11"/>
      <c r="X1360" s="11"/>
      <c r="Y1360" s="11"/>
      <c r="Z1360" s="11"/>
      <c r="AA1360" s="11"/>
      <c r="AB1360" s="6" t="n">
        <v>0</v>
      </c>
      <c r="AC1360" s="13" t="s">
        <v>32</v>
      </c>
      <c r="AD1360" s="13" t="s">
        <v>26</v>
      </c>
      <c r="AE1360" s="11"/>
      <c r="AF1360" s="11"/>
      <c r="AG1360" s="11"/>
      <c r="AH1360" s="11"/>
      <c r="AI1360" s="10" t="n">
        <f aca="false">+H1360-I1360</f>
        <v>346.8</v>
      </c>
      <c r="AJ1360" s="139" t="n">
        <f aca="false">+I1360/H1360</f>
        <v>0.2</v>
      </c>
      <c r="AK1360" s="140" t="n">
        <f aca="false">IF(AB1360&gt;=1,H1360-I1360,"on going")</f>
        <v>0</v>
      </c>
      <c r="AM1360" s="150"/>
      <c r="AN1360" s="150"/>
      <c r="AO1360" s="150"/>
      <c r="AP1360" s="141"/>
      <c r="AQ1360" s="141"/>
      <c r="AR1360" s="141"/>
      <c r="AS1360" s="142"/>
      <c r="AT1360" s="142"/>
      <c r="AU1360" s="142"/>
      <c r="AV1360" s="141"/>
      <c r="AW1360" s="141"/>
      <c r="AX1360" s="142"/>
      <c r="AY1360" s="11"/>
      <c r="AZ1360" s="14"/>
      <c r="BA1360" s="11"/>
      <c r="BB1360" s="6" t="s">
        <v>601</v>
      </c>
      <c r="BC1360" s="19"/>
      <c r="BD1360" s="14"/>
    </row>
    <row collapsed="false" customFormat="false" customHeight="false" hidden="false" ht="15" outlineLevel="0" r="1361">
      <c r="B1361" s="13" t="s">
        <v>57</v>
      </c>
      <c r="C1361" s="6" t="e">
        <f aca="false">IF(B1361&lt;&gt;B1360,VLOOKUP(B1361,#REF!!$A$1:$B$21,2)*1000+1,C1360+1)</f>
        <v>#REF!</v>
      </c>
      <c r="D1361" s="6" t="s">
        <v>29</v>
      </c>
      <c r="E1361" s="13" t="s">
        <v>629</v>
      </c>
      <c r="F1361" s="11" t="s">
        <v>626</v>
      </c>
      <c r="G1361" s="15" t="n">
        <v>510</v>
      </c>
      <c r="H1361" s="15" t="n">
        <v>433.5</v>
      </c>
      <c r="I1361" s="15" t="n">
        <v>86.7</v>
      </c>
      <c r="J1361" s="11" t="s">
        <v>7852</v>
      </c>
      <c r="K1361" s="13" t="s">
        <v>7540</v>
      </c>
      <c r="L1361" s="13" t="n">
        <v>1</v>
      </c>
      <c r="M1361" s="11"/>
      <c r="N1361" s="11"/>
      <c r="O1361" s="11"/>
      <c r="P1361" s="11" t="n">
        <v>62560</v>
      </c>
      <c r="Q1361" s="11"/>
      <c r="R1361" s="11" t="s">
        <v>7851</v>
      </c>
      <c r="S1361" s="11"/>
      <c r="T1361" s="2"/>
      <c r="U1361" s="11"/>
      <c r="V1361" s="11"/>
      <c r="W1361" s="11"/>
      <c r="X1361" s="11"/>
      <c r="Y1361" s="11"/>
      <c r="Z1361" s="11"/>
      <c r="AA1361" s="11"/>
      <c r="AB1361" s="6" t="n">
        <v>0</v>
      </c>
      <c r="AC1361" s="13" t="s">
        <v>32</v>
      </c>
      <c r="AD1361" s="13" t="s">
        <v>26</v>
      </c>
      <c r="AE1361" s="11"/>
      <c r="AF1361" s="11"/>
      <c r="AG1361" s="11"/>
      <c r="AH1361" s="11"/>
      <c r="AI1361" s="10" t="n">
        <f aca="false">+H1361-I1361</f>
        <v>346.8</v>
      </c>
      <c r="AJ1361" s="139" t="n">
        <f aca="false">+I1361/H1361</f>
        <v>0.2</v>
      </c>
      <c r="AK1361" s="140" t="n">
        <f aca="false">IF(AB1361&gt;=1,H1361-I1361,"on going")</f>
        <v>0</v>
      </c>
      <c r="AM1361" s="150"/>
      <c r="AN1361" s="150"/>
      <c r="AO1361" s="150"/>
      <c r="AP1361" s="142"/>
      <c r="AQ1361" s="141"/>
      <c r="AR1361" s="142"/>
      <c r="AS1361" s="142"/>
      <c r="AT1361" s="142"/>
      <c r="AU1361" s="141"/>
      <c r="AV1361" s="141"/>
      <c r="AW1361" s="141"/>
      <c r="AX1361" s="142"/>
      <c r="AY1361" s="11"/>
      <c r="AZ1361" s="14"/>
      <c r="BA1361" s="11"/>
      <c r="BB1361" s="6" t="s">
        <v>601</v>
      </c>
      <c r="BC1361" s="19"/>
      <c r="BD1361" s="14"/>
    </row>
    <row collapsed="false" customFormat="false" customHeight="false" hidden="false" ht="15" outlineLevel="0" r="1362">
      <c r="B1362" s="13" t="s">
        <v>353</v>
      </c>
      <c r="C1362" s="6" t="e">
        <f aca="false">IF(B1362&lt;&gt;B1361,VLOOKUP(B1362,#REF!!$A$1:$B$21,2)*1000+1,C1361+1)</f>
        <v>#REF!</v>
      </c>
      <c r="D1362" s="6" t="s">
        <v>29</v>
      </c>
      <c r="E1362" s="13" t="s">
        <v>632</v>
      </c>
      <c r="F1362" s="11" t="s">
        <v>626</v>
      </c>
      <c r="G1362" s="15" t="n">
        <v>510</v>
      </c>
      <c r="H1362" s="15" t="n">
        <v>433.5</v>
      </c>
      <c r="I1362" s="15" t="n">
        <v>86.7</v>
      </c>
      <c r="J1362" s="11"/>
      <c r="K1362" s="13" t="s">
        <v>7540</v>
      </c>
      <c r="L1362" s="13" t="n">
        <v>1</v>
      </c>
      <c r="M1362" s="11"/>
      <c r="N1362" s="11"/>
      <c r="O1362" s="11"/>
      <c r="P1362" s="11" t="n">
        <v>62560</v>
      </c>
      <c r="Q1362" s="11"/>
      <c r="R1362" s="11" t="s">
        <v>7851</v>
      </c>
      <c r="S1362" s="11"/>
      <c r="T1362" s="2"/>
      <c r="U1362" s="11"/>
      <c r="V1362" s="11"/>
      <c r="W1362" s="11"/>
      <c r="X1362" s="11"/>
      <c r="Y1362" s="11"/>
      <c r="Z1362" s="11"/>
      <c r="AA1362" s="11"/>
      <c r="AB1362" s="6" t="n">
        <v>0</v>
      </c>
      <c r="AC1362" s="13" t="s">
        <v>32</v>
      </c>
      <c r="AD1362" s="13" t="s">
        <v>26</v>
      </c>
      <c r="AE1362" s="11"/>
      <c r="AF1362" s="11"/>
      <c r="AG1362" s="11"/>
      <c r="AH1362" s="11"/>
      <c r="AI1362" s="10" t="n">
        <f aca="false">+H1362-I1362</f>
        <v>346.8</v>
      </c>
      <c r="AJ1362" s="139" t="n">
        <f aca="false">+I1362/H1362</f>
        <v>0.2</v>
      </c>
      <c r="AK1362" s="140" t="n">
        <f aca="false">IF(AB1362&gt;=1,H1362-I1362,"on going")</f>
        <v>0</v>
      </c>
      <c r="AM1362" s="150"/>
      <c r="AN1362" s="150"/>
      <c r="AO1362" s="150"/>
      <c r="AP1362" s="142"/>
      <c r="AQ1362" s="141"/>
      <c r="AR1362" s="142"/>
      <c r="AS1362" s="142"/>
      <c r="AT1362" s="142"/>
      <c r="AU1362" s="141"/>
      <c r="AV1362" s="141"/>
      <c r="AW1362" s="141"/>
      <c r="AX1362" s="142"/>
      <c r="AY1362" s="11"/>
      <c r="AZ1362" s="14"/>
      <c r="BA1362" s="11"/>
      <c r="BB1362" s="6" t="s">
        <v>601</v>
      </c>
      <c r="BC1362" s="19"/>
      <c r="BD1362" s="14"/>
    </row>
    <row collapsed="false" customFormat="false" customHeight="false" hidden="false" ht="15" outlineLevel="0" r="1363">
      <c r="B1363" s="13" t="s">
        <v>61</v>
      </c>
      <c r="C1363" s="6" t="e">
        <f aca="false">IF(B1363&lt;&gt;B1362,VLOOKUP(B1363,#REF!!$A$1:$B$21,2)*1000+1,C1362+1)</f>
        <v>#REF!</v>
      </c>
      <c r="D1363" s="6" t="s">
        <v>29</v>
      </c>
      <c r="E1363" s="13" t="s">
        <v>644</v>
      </c>
      <c r="F1363" s="11" t="s">
        <v>626</v>
      </c>
      <c r="G1363" s="15" t="n">
        <v>510</v>
      </c>
      <c r="H1363" s="15" t="n">
        <v>433.5</v>
      </c>
      <c r="I1363" s="15" t="n">
        <v>86.7</v>
      </c>
      <c r="J1363" s="11"/>
      <c r="K1363" s="13" t="s">
        <v>7540</v>
      </c>
      <c r="L1363" s="13" t="n">
        <v>1</v>
      </c>
      <c r="M1363" s="11"/>
      <c r="N1363" s="11"/>
      <c r="O1363" s="11"/>
      <c r="P1363" s="11" t="n">
        <v>62560</v>
      </c>
      <c r="Q1363" s="11"/>
      <c r="R1363" s="11" t="s">
        <v>7851</v>
      </c>
      <c r="S1363" s="11"/>
      <c r="T1363" s="2"/>
      <c r="U1363" s="11"/>
      <c r="V1363" s="11"/>
      <c r="W1363" s="11"/>
      <c r="X1363" s="11"/>
      <c r="Y1363" s="11"/>
      <c r="Z1363" s="11"/>
      <c r="AA1363" s="11"/>
      <c r="AB1363" s="6" t="n">
        <v>0</v>
      </c>
      <c r="AC1363" s="13" t="s">
        <v>32</v>
      </c>
      <c r="AD1363" s="13" t="s">
        <v>26</v>
      </c>
      <c r="AE1363" s="11"/>
      <c r="AF1363" s="11"/>
      <c r="AG1363" s="11"/>
      <c r="AH1363" s="11"/>
      <c r="AI1363" s="10" t="n">
        <f aca="false">+H1363-I1363</f>
        <v>346.8</v>
      </c>
      <c r="AJ1363" s="139" t="n">
        <f aca="false">+I1363/H1363</f>
        <v>0.2</v>
      </c>
      <c r="AK1363" s="140" t="n">
        <f aca="false">IF(AB1363&gt;=1,H1363-I1363,"on going")</f>
        <v>0</v>
      </c>
      <c r="AM1363" s="150"/>
      <c r="AN1363" s="150"/>
      <c r="AO1363" s="150"/>
      <c r="AP1363" s="142"/>
      <c r="AQ1363" s="141"/>
      <c r="AR1363" s="141"/>
      <c r="AS1363" s="142"/>
      <c r="AT1363" s="142"/>
      <c r="AU1363" s="142"/>
      <c r="AV1363" s="141"/>
      <c r="AW1363" s="141"/>
      <c r="AX1363" s="142"/>
      <c r="AY1363" s="11"/>
      <c r="AZ1363" s="14"/>
      <c r="BA1363" s="11"/>
      <c r="BB1363" s="6" t="s">
        <v>601</v>
      </c>
      <c r="BC1363" s="19"/>
      <c r="BD1363" s="14"/>
    </row>
    <row collapsed="false" customFormat="false" customHeight="false" hidden="false" ht="15" outlineLevel="0" r="1364">
      <c r="B1364" s="13" t="s">
        <v>93</v>
      </c>
      <c r="C1364" s="6" t="e">
        <f aca="false">IF(B1364&lt;&gt;B1363,VLOOKUP(B1364,#REF!!$A$1:$B$21,2)*1000+1,C1363+1)</f>
        <v>#REF!</v>
      </c>
      <c r="D1364" s="6" t="s">
        <v>29</v>
      </c>
      <c r="E1364" s="13" t="s">
        <v>628</v>
      </c>
      <c r="F1364" s="11" t="s">
        <v>626</v>
      </c>
      <c r="G1364" s="15" t="n">
        <v>510</v>
      </c>
      <c r="H1364" s="15" t="n">
        <v>433.5</v>
      </c>
      <c r="I1364" s="15" t="n">
        <v>86.7</v>
      </c>
      <c r="J1364" s="11"/>
      <c r="K1364" s="13" t="s">
        <v>7540</v>
      </c>
      <c r="L1364" s="13" t="n">
        <v>1</v>
      </c>
      <c r="M1364" s="11"/>
      <c r="N1364" s="11"/>
      <c r="O1364" s="11"/>
      <c r="P1364" s="11" t="n">
        <v>62560</v>
      </c>
      <c r="Q1364" s="11"/>
      <c r="R1364" s="11" t="s">
        <v>7851</v>
      </c>
      <c r="S1364" s="11"/>
      <c r="T1364" s="2"/>
      <c r="U1364" s="11"/>
      <c r="V1364" s="11"/>
      <c r="W1364" s="11"/>
      <c r="X1364" s="11"/>
      <c r="Y1364" s="11"/>
      <c r="Z1364" s="11"/>
      <c r="AA1364" s="11"/>
      <c r="AB1364" s="6" t="n">
        <v>0</v>
      </c>
      <c r="AC1364" s="13" t="s">
        <v>32</v>
      </c>
      <c r="AD1364" s="13" t="s">
        <v>26</v>
      </c>
      <c r="AE1364" s="11"/>
      <c r="AF1364" s="11"/>
      <c r="AG1364" s="11"/>
      <c r="AH1364" s="11"/>
      <c r="AI1364" s="10" t="n">
        <f aca="false">+H1364-I1364</f>
        <v>346.8</v>
      </c>
      <c r="AJ1364" s="139" t="n">
        <f aca="false">+I1364/H1364</f>
        <v>0.2</v>
      </c>
      <c r="AK1364" s="140" t="n">
        <f aca="false">IF(AB1364&gt;=1,H1364-I1364,"on going")</f>
        <v>0</v>
      </c>
      <c r="AM1364" s="150"/>
      <c r="AN1364" s="150"/>
      <c r="AO1364" s="150"/>
      <c r="AP1364" s="142"/>
      <c r="AQ1364" s="141"/>
      <c r="AR1364" s="141"/>
      <c r="AS1364" s="142"/>
      <c r="AT1364" s="142"/>
      <c r="AU1364" s="141"/>
      <c r="AV1364" s="141"/>
      <c r="AW1364" s="141"/>
      <c r="AX1364" s="142"/>
      <c r="AY1364" s="11"/>
      <c r="AZ1364" s="14"/>
      <c r="BA1364" s="11"/>
      <c r="BB1364" s="6" t="s">
        <v>601</v>
      </c>
      <c r="BC1364" s="19"/>
      <c r="BD1364" s="14"/>
    </row>
    <row collapsed="false" customFormat="false" customHeight="false" hidden="false" ht="15" outlineLevel="0" r="1365">
      <c r="B1365" s="13" t="s">
        <v>124</v>
      </c>
      <c r="C1365" s="6" t="e">
        <f aca="false">IF(B1365&lt;&gt;B1364,VLOOKUP(B1365,#REF!!$A$1:$B$21,2)*1000+1,C1364+1)</f>
        <v>#REF!</v>
      </c>
      <c r="D1365" s="6" t="s">
        <v>29</v>
      </c>
      <c r="E1365" s="13" t="s">
        <v>649</v>
      </c>
      <c r="F1365" s="11" t="s">
        <v>626</v>
      </c>
      <c r="G1365" s="15" t="n">
        <v>510</v>
      </c>
      <c r="H1365" s="15" t="n">
        <v>433.5</v>
      </c>
      <c r="I1365" s="15" t="n">
        <v>86.7</v>
      </c>
      <c r="J1365" s="11"/>
      <c r="K1365" s="13" t="s">
        <v>7540</v>
      </c>
      <c r="L1365" s="13" t="n">
        <v>1</v>
      </c>
      <c r="M1365" s="11"/>
      <c r="N1365" s="11"/>
      <c r="O1365" s="11"/>
      <c r="P1365" s="11" t="n">
        <v>62560</v>
      </c>
      <c r="Q1365" s="11"/>
      <c r="R1365" s="11" t="s">
        <v>7851</v>
      </c>
      <c r="S1365" s="11"/>
      <c r="T1365" s="2"/>
      <c r="U1365" s="11"/>
      <c r="V1365" s="11"/>
      <c r="W1365" s="11"/>
      <c r="X1365" s="11"/>
      <c r="Y1365" s="11"/>
      <c r="Z1365" s="11"/>
      <c r="AA1365" s="11"/>
      <c r="AB1365" s="6" t="n">
        <v>0</v>
      </c>
      <c r="AC1365" s="13" t="s">
        <v>32</v>
      </c>
      <c r="AD1365" s="13" t="s">
        <v>26</v>
      </c>
      <c r="AE1365" s="11"/>
      <c r="AF1365" s="11"/>
      <c r="AG1365" s="11"/>
      <c r="AH1365" s="11"/>
      <c r="AI1365" s="10" t="n">
        <f aca="false">+H1365-I1365</f>
        <v>346.8</v>
      </c>
      <c r="AJ1365" s="139" t="n">
        <f aca="false">+I1365/H1365</f>
        <v>0.2</v>
      </c>
      <c r="AK1365" s="140" t="n">
        <f aca="false">IF(AB1365&gt;=1,H1365-I1365,"on going")</f>
        <v>0</v>
      </c>
      <c r="AM1365" s="150"/>
      <c r="AN1365" s="150"/>
      <c r="AO1365" s="150"/>
      <c r="AP1365" s="142"/>
      <c r="AQ1365" s="141"/>
      <c r="AR1365" s="141"/>
      <c r="AS1365" s="142"/>
      <c r="AT1365" s="142"/>
      <c r="AU1365" s="142"/>
      <c r="AV1365" s="142"/>
      <c r="AW1365" s="142"/>
      <c r="AX1365" s="141"/>
      <c r="AY1365" s="11"/>
      <c r="AZ1365" s="14"/>
      <c r="BA1365" s="11"/>
      <c r="BB1365" s="6" t="s">
        <v>601</v>
      </c>
      <c r="BC1365" s="19"/>
      <c r="BD1365" s="14"/>
    </row>
    <row collapsed="false" customFormat="false" customHeight="false" hidden="false" ht="15" outlineLevel="0" r="1366">
      <c r="B1366" s="13" t="s">
        <v>39</v>
      </c>
      <c r="C1366" s="6" t="e">
        <f aca="false">IF(B1366&lt;&gt;B1365,VLOOKUP(B1366,#REF!!$A$1:$B$21,2)*1000+1,C1365+1)</f>
        <v>#REF!</v>
      </c>
      <c r="D1366" s="6" t="s">
        <v>29</v>
      </c>
      <c r="E1366" s="13" t="s">
        <v>637</v>
      </c>
      <c r="F1366" s="11" t="s">
        <v>638</v>
      </c>
      <c r="G1366" s="15" t="n">
        <v>595</v>
      </c>
      <c r="H1366" s="15" t="n">
        <v>505.75</v>
      </c>
      <c r="I1366" s="15" t="n">
        <v>101.15</v>
      </c>
      <c r="J1366" s="11"/>
      <c r="K1366" s="13" t="s">
        <v>7540</v>
      </c>
      <c r="L1366" s="13" t="n">
        <v>1</v>
      </c>
      <c r="M1366" s="11"/>
      <c r="N1366" s="11"/>
      <c r="O1366" s="11"/>
      <c r="P1366" s="11" t="n">
        <v>72987</v>
      </c>
      <c r="Q1366" s="11"/>
      <c r="R1366" s="11" t="s">
        <v>7848</v>
      </c>
      <c r="S1366" s="11"/>
      <c r="T1366" s="2"/>
      <c r="U1366" s="11"/>
      <c r="V1366" s="11"/>
      <c r="W1366" s="11"/>
      <c r="X1366" s="11"/>
      <c r="Y1366" s="11"/>
      <c r="Z1366" s="11"/>
      <c r="AA1366" s="11"/>
      <c r="AB1366" s="6" t="n">
        <v>0</v>
      </c>
      <c r="AC1366" s="13" t="s">
        <v>32</v>
      </c>
      <c r="AD1366" s="13" t="s">
        <v>26</v>
      </c>
      <c r="AE1366" s="11"/>
      <c r="AF1366" s="11"/>
      <c r="AG1366" s="11"/>
      <c r="AH1366" s="11"/>
      <c r="AI1366" s="10" t="n">
        <f aca="false">+H1366-I1366</f>
        <v>404.6</v>
      </c>
      <c r="AJ1366" s="139" t="n">
        <f aca="false">+I1366/H1366</f>
        <v>0.2</v>
      </c>
      <c r="AK1366" s="140" t="n">
        <f aca="false">IF(AB1366&gt;=1,H1366-I1366,"on going")</f>
        <v>0</v>
      </c>
      <c r="AM1366" s="150"/>
      <c r="AN1366" s="150"/>
      <c r="AO1366" s="150"/>
      <c r="AP1366" s="142"/>
      <c r="AQ1366" s="141"/>
      <c r="AR1366" s="141"/>
      <c r="AS1366" s="142"/>
      <c r="AT1366" s="142"/>
      <c r="AU1366" s="141"/>
      <c r="AV1366" s="142"/>
      <c r="AW1366" s="142"/>
      <c r="AX1366" s="141"/>
      <c r="AY1366" s="11"/>
      <c r="AZ1366" s="14"/>
      <c r="BA1366" s="11"/>
      <c r="BB1366" s="6" t="s">
        <v>601</v>
      </c>
      <c r="BC1366" s="19"/>
      <c r="BD1366" s="14"/>
    </row>
    <row collapsed="false" customFormat="false" customHeight="false" hidden="false" ht="15" outlineLevel="0" r="1367">
      <c r="B1367" s="13" t="s">
        <v>54</v>
      </c>
      <c r="C1367" s="6" t="e">
        <f aca="false">IF(B1367&lt;&gt;B1366,VLOOKUP(B1367,#REF!!$A$1:$B$21,2)*1000+1,C1366+1)</f>
        <v>#REF!</v>
      </c>
      <c r="D1367" s="6" t="s">
        <v>29</v>
      </c>
      <c r="E1367" s="13" t="s">
        <v>634</v>
      </c>
      <c r="F1367" s="11" t="s">
        <v>626</v>
      </c>
      <c r="G1367" s="15" t="n">
        <v>510</v>
      </c>
      <c r="H1367" s="15" t="n">
        <v>433.5</v>
      </c>
      <c r="I1367" s="15" t="n">
        <v>86.7</v>
      </c>
      <c r="J1367" s="11"/>
      <c r="K1367" s="13" t="s">
        <v>7540</v>
      </c>
      <c r="L1367" s="13" t="n">
        <v>1</v>
      </c>
      <c r="M1367" s="11"/>
      <c r="N1367" s="11"/>
      <c r="O1367" s="11"/>
      <c r="P1367" s="11" t="n">
        <v>62560</v>
      </c>
      <c r="Q1367" s="11"/>
      <c r="R1367" s="11" t="s">
        <v>7851</v>
      </c>
      <c r="S1367" s="11"/>
      <c r="U1367" s="11"/>
      <c r="V1367" s="11"/>
      <c r="W1367" s="11"/>
      <c r="X1367" s="11"/>
      <c r="Y1367" s="11"/>
      <c r="Z1367" s="11"/>
      <c r="AA1367" s="11"/>
      <c r="AB1367" s="6" t="n">
        <v>0</v>
      </c>
      <c r="AC1367" s="13" t="s">
        <v>32</v>
      </c>
      <c r="AD1367" s="13" t="s">
        <v>26</v>
      </c>
      <c r="AE1367" s="11"/>
      <c r="AF1367" s="11"/>
      <c r="AG1367" s="11"/>
      <c r="AH1367" s="11"/>
      <c r="AI1367" s="10" t="n">
        <f aca="false">+H1367-I1367</f>
        <v>346.8</v>
      </c>
      <c r="AJ1367" s="139" t="n">
        <f aca="false">+I1367/H1367</f>
        <v>0.2</v>
      </c>
      <c r="AK1367" s="140" t="n">
        <f aca="false">IF(AB1367&gt;=1,H1367-I1367,"on going")</f>
        <v>0</v>
      </c>
      <c r="AM1367" s="150"/>
      <c r="AN1367" s="150"/>
      <c r="AO1367" s="150"/>
      <c r="AP1367" s="150"/>
      <c r="AQ1367" s="141"/>
      <c r="AR1367" s="153"/>
      <c r="AS1367" s="150"/>
      <c r="AT1367" s="150"/>
      <c r="AU1367" s="141"/>
      <c r="AV1367" s="150"/>
      <c r="AW1367" s="150"/>
      <c r="AX1367" s="141"/>
      <c r="AY1367" s="11"/>
      <c r="AZ1367" s="14"/>
      <c r="BA1367" s="11"/>
      <c r="BB1367" s="6" t="s">
        <v>601</v>
      </c>
      <c r="BC1367" s="19"/>
      <c r="BD1367" s="14"/>
    </row>
    <row collapsed="false" customFormat="false" customHeight="false" hidden="false" ht="15" outlineLevel="0" r="1368">
      <c r="B1368" s="13" t="s">
        <v>91</v>
      </c>
      <c r="C1368" s="6" t="e">
        <f aca="false">IF(B1368&lt;&gt;B1367,VLOOKUP(B1368,#REF!!$A$1:$B$21,2)*1000+1,C1367+1)</f>
        <v>#REF!</v>
      </c>
      <c r="D1368" s="6" t="s">
        <v>29</v>
      </c>
      <c r="E1368" s="13" t="s">
        <v>625</v>
      </c>
      <c r="F1368" s="11" t="s">
        <v>626</v>
      </c>
      <c r="G1368" s="15" t="n">
        <v>510</v>
      </c>
      <c r="H1368" s="15" t="n">
        <v>433.5</v>
      </c>
      <c r="I1368" s="15" t="n">
        <v>86.7</v>
      </c>
      <c r="J1368" s="11"/>
      <c r="K1368" s="13" t="s">
        <v>7540</v>
      </c>
      <c r="L1368" s="13" t="n">
        <v>1</v>
      </c>
      <c r="M1368" s="11"/>
      <c r="N1368" s="11"/>
      <c r="O1368" s="11"/>
      <c r="P1368" s="11" t="n">
        <v>62560</v>
      </c>
      <c r="Q1368" s="11"/>
      <c r="R1368" s="11" t="s">
        <v>7851</v>
      </c>
      <c r="S1368" s="11"/>
      <c r="U1368" s="11"/>
      <c r="V1368" s="11"/>
      <c r="W1368" s="11"/>
      <c r="X1368" s="11"/>
      <c r="Y1368" s="11"/>
      <c r="Z1368" s="11"/>
      <c r="AA1368" s="11"/>
      <c r="AB1368" s="6" t="n">
        <v>0</v>
      </c>
      <c r="AC1368" s="13" t="s">
        <v>32</v>
      </c>
      <c r="AD1368" s="13" t="s">
        <v>26</v>
      </c>
      <c r="AE1368" s="11"/>
      <c r="AF1368" s="11"/>
      <c r="AG1368" s="11"/>
      <c r="AH1368" s="11"/>
      <c r="AI1368" s="10" t="n">
        <f aca="false">+H1368-I1368</f>
        <v>346.8</v>
      </c>
      <c r="AJ1368" s="139" t="n">
        <f aca="false">+I1368/H1368</f>
        <v>0.2</v>
      </c>
      <c r="AK1368" s="140" t="n">
        <f aca="false">IF(AB1368&gt;=1,H1368-I1368,"on going")</f>
        <v>0</v>
      </c>
      <c r="AM1368" s="150"/>
      <c r="AN1368" s="150"/>
      <c r="AO1368" s="150"/>
      <c r="AP1368" s="150"/>
      <c r="AQ1368" s="150"/>
      <c r="AR1368" s="150"/>
      <c r="AS1368" s="150"/>
      <c r="AT1368" s="150"/>
      <c r="AU1368" s="150"/>
      <c r="AV1368" s="150"/>
      <c r="AW1368" s="150"/>
      <c r="AX1368" s="150"/>
      <c r="AY1368" s="11"/>
      <c r="AZ1368" s="11"/>
      <c r="BA1368" s="11"/>
      <c r="BB1368" s="6" t="s">
        <v>601</v>
      </c>
      <c r="BC1368" s="19"/>
      <c r="BD1368" s="11"/>
    </row>
    <row collapsed="false" customFormat="false" customHeight="false" hidden="false" ht="15" outlineLevel="0" r="1369">
      <c r="B1369" s="13" t="s">
        <v>33</v>
      </c>
      <c r="C1369" s="6" t="e">
        <f aca="false">IF(B1369&lt;&gt;B1368,VLOOKUP(B1369,#REF!!$A$1:$B$21,2)*1000+1,C1368+1)</f>
        <v>#REF!</v>
      </c>
      <c r="D1369" s="6" t="s">
        <v>29</v>
      </c>
      <c r="E1369" s="13" t="s">
        <v>238</v>
      </c>
      <c r="F1369" s="11" t="s">
        <v>239</v>
      </c>
      <c r="G1369" s="15" t="n">
        <v>803.78</v>
      </c>
      <c r="H1369" s="15" t="n">
        <v>572.69</v>
      </c>
      <c r="I1369" s="15" t="n">
        <v>141.79</v>
      </c>
      <c r="J1369" s="11" t="n">
        <v>21000</v>
      </c>
      <c r="K1369" s="13" t="s">
        <v>222</v>
      </c>
      <c r="L1369" s="13" t="n">
        <v>1</v>
      </c>
      <c r="M1369" s="11"/>
      <c r="N1369" s="11"/>
      <c r="O1369" s="11" t="n">
        <v>10</v>
      </c>
      <c r="P1369" s="11" t="n">
        <v>37703</v>
      </c>
      <c r="Q1369" s="11"/>
      <c r="R1369" s="11"/>
      <c r="S1369" s="11"/>
      <c r="T1369" s="11"/>
      <c r="U1369" s="11"/>
      <c r="V1369" s="11"/>
      <c r="W1369" s="11"/>
      <c r="X1369" s="11"/>
      <c r="Y1369" s="11"/>
      <c r="Z1369" s="11"/>
      <c r="AA1369" s="11"/>
      <c r="AB1369" s="6" t="n">
        <v>0</v>
      </c>
      <c r="AC1369" s="13" t="s">
        <v>32</v>
      </c>
      <c r="AD1369" s="13" t="s">
        <v>7435</v>
      </c>
      <c r="AE1369" s="11"/>
      <c r="AF1369" s="11"/>
      <c r="AG1369" s="11"/>
      <c r="AH1369" s="11"/>
      <c r="AI1369" s="10" t="n">
        <f aca="false">+H1369-I1369</f>
        <v>430.9</v>
      </c>
      <c r="AJ1369" s="139" t="n">
        <f aca="false">+I1369/H1369</f>
        <v>0.247585954006531</v>
      </c>
      <c r="AK1369" s="140" t="n">
        <f aca="false">IF(AB1369&gt;=1,H1369-I1369,"on going")</f>
        <v>0</v>
      </c>
      <c r="AM1369" s="150"/>
      <c r="AN1369" s="150"/>
      <c r="AO1369" s="150"/>
      <c r="AP1369" s="141"/>
      <c r="AQ1369" s="141"/>
      <c r="AR1369" s="141"/>
      <c r="AS1369" s="141"/>
      <c r="AT1369" s="141"/>
      <c r="AU1369" s="141"/>
      <c r="AV1369" s="141"/>
      <c r="AW1369" s="141"/>
      <c r="AX1369" s="141"/>
      <c r="AY1369" s="11"/>
      <c r="AZ1369" s="14"/>
      <c r="BA1369" s="11"/>
      <c r="BB1369" s="6" t="s">
        <v>225</v>
      </c>
      <c r="BC1369" s="19" t="s">
        <v>237</v>
      </c>
      <c r="BD1369" s="14"/>
    </row>
    <row collapsed="false" customFormat="false" customHeight="false" hidden="false" ht="15" outlineLevel="0" r="1370">
      <c r="B1370" s="13" t="s">
        <v>48</v>
      </c>
      <c r="C1370" s="6" t="e">
        <f aca="false">IF(B1370&lt;&gt;B1369,VLOOKUP(B1370,#REF!!$A$1:$B$21,2)*1000+1,C1369+1)</f>
        <v>#REF!</v>
      </c>
      <c r="D1370" s="6" t="s">
        <v>29</v>
      </c>
      <c r="E1370" s="13" t="s">
        <v>223</v>
      </c>
      <c r="F1370" s="11" t="s">
        <v>224</v>
      </c>
      <c r="G1370" s="15" t="n">
        <v>104.38</v>
      </c>
      <c r="H1370" s="15" t="n">
        <v>74.38</v>
      </c>
      <c r="I1370" s="15" t="n">
        <v>64.71</v>
      </c>
      <c r="J1370" s="11" t="n">
        <v>3340</v>
      </c>
      <c r="K1370" s="13" t="s">
        <v>222</v>
      </c>
      <c r="L1370" s="13" t="n">
        <v>1</v>
      </c>
      <c r="M1370" s="11"/>
      <c r="N1370" s="11"/>
      <c r="O1370" s="11" t="n">
        <v>3</v>
      </c>
      <c r="P1370" s="11" t="n">
        <v>90023</v>
      </c>
      <c r="Q1370" s="11"/>
      <c r="R1370" s="11"/>
      <c r="S1370" s="11"/>
      <c r="T1370" s="11"/>
      <c r="U1370" s="11"/>
      <c r="V1370" s="11"/>
      <c r="W1370" s="11"/>
      <c r="X1370" s="11"/>
      <c r="Y1370" s="11"/>
      <c r="Z1370" s="11"/>
      <c r="AA1370" s="11"/>
      <c r="AB1370" s="6" t="n">
        <v>0</v>
      </c>
      <c r="AC1370" s="13" t="s">
        <v>32</v>
      </c>
      <c r="AD1370" s="13" t="s">
        <v>7435</v>
      </c>
      <c r="AE1370" s="11"/>
      <c r="AF1370" s="11"/>
      <c r="AG1370" s="11"/>
      <c r="AH1370" s="11"/>
      <c r="AI1370" s="10" t="n">
        <f aca="false">+H1370-I1370</f>
        <v>9.67</v>
      </c>
      <c r="AJ1370" s="139" t="n">
        <f aca="false">+I1370/H1370</f>
        <v>0.869991933315407</v>
      </c>
      <c r="AK1370" s="140" t="n">
        <f aca="false">IF(AB1370&gt;=1,H1370-I1370,"on going")</f>
        <v>0</v>
      </c>
      <c r="AM1370" s="150"/>
      <c r="AN1370" s="150"/>
      <c r="AO1370" s="150"/>
      <c r="AP1370" s="141"/>
      <c r="AQ1370" s="141"/>
      <c r="AR1370" s="141"/>
      <c r="AS1370" s="141"/>
      <c r="AT1370" s="141"/>
      <c r="AU1370" s="142"/>
      <c r="AV1370" s="142"/>
      <c r="AW1370" s="142"/>
      <c r="AX1370" s="141"/>
      <c r="AY1370" s="11"/>
      <c r="AZ1370" s="14"/>
      <c r="BA1370" s="11"/>
      <c r="BB1370" s="6" t="s">
        <v>225</v>
      </c>
      <c r="BC1370" s="19" t="s">
        <v>48</v>
      </c>
      <c r="BD1370" s="14"/>
    </row>
    <row collapsed="false" customFormat="false" customHeight="false" hidden="false" ht="15" outlineLevel="0" r="1371">
      <c r="B1371" s="13" t="s">
        <v>48</v>
      </c>
      <c r="C1371" s="6" t="e">
        <f aca="false">IF(B1371&lt;&gt;B1370,VLOOKUP(B1371,#REF!!$A$1:$B$21,2)*1000+1,C1370+1)</f>
        <v>#REF!</v>
      </c>
      <c r="D1371" s="6" t="s">
        <v>29</v>
      </c>
      <c r="E1371" s="13" t="s">
        <v>229</v>
      </c>
      <c r="F1371" s="11" t="s">
        <v>230</v>
      </c>
      <c r="G1371" s="15" t="n">
        <v>280</v>
      </c>
      <c r="H1371" s="15" t="n">
        <v>199.5</v>
      </c>
      <c r="I1371" s="15" t="n">
        <v>47.88</v>
      </c>
      <c r="J1371" s="11" t="n">
        <v>7500</v>
      </c>
      <c r="K1371" s="13" t="s">
        <v>222</v>
      </c>
      <c r="L1371" s="13" t="n">
        <v>1</v>
      </c>
      <c r="M1371" s="11"/>
      <c r="N1371" s="11"/>
      <c r="O1371" s="11" t="n">
        <v>5</v>
      </c>
      <c r="P1371" s="11" t="n">
        <v>11691</v>
      </c>
      <c r="Q1371" s="11"/>
      <c r="R1371" s="11"/>
      <c r="S1371" s="11"/>
      <c r="T1371" s="11"/>
      <c r="U1371" s="11"/>
      <c r="V1371" s="11"/>
      <c r="W1371" s="11"/>
      <c r="X1371" s="11"/>
      <c r="Y1371" s="11"/>
      <c r="Z1371" s="11"/>
      <c r="AA1371" s="11"/>
      <c r="AB1371" s="6" t="n">
        <v>0</v>
      </c>
      <c r="AC1371" s="13" t="s">
        <v>32</v>
      </c>
      <c r="AD1371" s="13" t="s">
        <v>7435</v>
      </c>
      <c r="AE1371" s="11"/>
      <c r="AF1371" s="11"/>
      <c r="AG1371" s="11"/>
      <c r="AH1371" s="11"/>
      <c r="AI1371" s="10" t="n">
        <f aca="false">+H1371-I1371</f>
        <v>151.62</v>
      </c>
      <c r="AJ1371" s="139" t="n">
        <f aca="false">+I1371/H1371</f>
        <v>0.24</v>
      </c>
      <c r="AK1371" s="140" t="n">
        <f aca="false">IF(AB1371&gt;=1,H1371-I1371,"on going")</f>
        <v>0</v>
      </c>
      <c r="AM1371" s="150"/>
      <c r="AN1371" s="150"/>
      <c r="AO1371" s="150"/>
      <c r="AP1371" s="141"/>
      <c r="AQ1371" s="141"/>
      <c r="AR1371" s="141"/>
      <c r="AS1371" s="141"/>
      <c r="AT1371" s="141"/>
      <c r="AU1371" s="142"/>
      <c r="AV1371" s="142"/>
      <c r="AW1371" s="142"/>
      <c r="AX1371" s="141"/>
      <c r="AY1371" s="11"/>
      <c r="AZ1371" s="14"/>
      <c r="BA1371" s="11"/>
      <c r="BB1371" s="6" t="s">
        <v>225</v>
      </c>
      <c r="BC1371" s="19" t="s">
        <v>48</v>
      </c>
      <c r="BD1371" s="14"/>
    </row>
    <row collapsed="false" customFormat="false" customHeight="false" hidden="false" ht="15" outlineLevel="0" r="1372">
      <c r="B1372" s="13" t="s">
        <v>36</v>
      </c>
      <c r="C1372" s="6" t="e">
        <f aca="false">IF(B1372&lt;&gt;B1371,VLOOKUP(B1372,#REF!!$A$1:$B$21,2)*1000+1,C1371+1)</f>
        <v>#REF!</v>
      </c>
      <c r="D1372" s="6" t="s">
        <v>29</v>
      </c>
      <c r="E1372" s="13" t="s">
        <v>227</v>
      </c>
      <c r="F1372" s="11" t="s">
        <v>228</v>
      </c>
      <c r="G1372" s="15" t="n">
        <v>109.23</v>
      </c>
      <c r="H1372" s="15" t="n">
        <v>77.82</v>
      </c>
      <c r="I1372" s="15" t="n">
        <v>77.82</v>
      </c>
      <c r="J1372" s="11" t="n">
        <v>3520</v>
      </c>
      <c r="K1372" s="13" t="s">
        <v>222</v>
      </c>
      <c r="L1372" s="13" t="n">
        <v>1</v>
      </c>
      <c r="M1372" s="11"/>
      <c r="N1372" s="11"/>
      <c r="O1372" s="11" t="n">
        <v>3</v>
      </c>
      <c r="P1372" s="11" t="n">
        <v>31360</v>
      </c>
      <c r="Q1372" s="11"/>
      <c r="R1372" s="11"/>
      <c r="S1372" s="11"/>
      <c r="T1372" s="11"/>
      <c r="U1372" s="11"/>
      <c r="V1372" s="11"/>
      <c r="W1372" s="11"/>
      <c r="X1372" s="11"/>
      <c r="Y1372" s="11"/>
      <c r="Z1372" s="11"/>
      <c r="AA1372" s="11"/>
      <c r="AB1372" s="6" t="n">
        <v>0</v>
      </c>
      <c r="AC1372" s="13" t="s">
        <v>32</v>
      </c>
      <c r="AD1372" s="13" t="s">
        <v>7435</v>
      </c>
      <c r="AE1372" s="11"/>
      <c r="AF1372" s="11"/>
      <c r="AG1372" s="11"/>
      <c r="AH1372" s="11"/>
      <c r="AI1372" s="10" t="n">
        <f aca="false">+H1372-I1372</f>
        <v>0</v>
      </c>
      <c r="AJ1372" s="139" t="n">
        <f aca="false">+I1372/H1372</f>
        <v>1</v>
      </c>
      <c r="AK1372" s="140" t="n">
        <f aca="false">IF(AB1372&gt;=1,H1372-I1372,"on going")</f>
        <v>0</v>
      </c>
      <c r="AM1372" s="150"/>
      <c r="AN1372" s="150"/>
      <c r="AO1372" s="150"/>
      <c r="AP1372" s="141"/>
      <c r="AQ1372" s="141"/>
      <c r="AR1372" s="142"/>
      <c r="AS1372" s="142"/>
      <c r="AT1372" s="142"/>
      <c r="AU1372" s="150"/>
      <c r="AV1372" s="142"/>
      <c r="AW1372" s="142"/>
      <c r="AX1372" s="141"/>
      <c r="AY1372" s="11"/>
      <c r="AZ1372" s="14"/>
      <c r="BA1372" s="11"/>
      <c r="BB1372" s="6" t="s">
        <v>225</v>
      </c>
      <c r="BC1372" s="19" t="s">
        <v>226</v>
      </c>
      <c r="BD1372" s="14"/>
    </row>
    <row collapsed="false" customFormat="false" customHeight="false" hidden="false" ht="15" outlineLevel="0" r="1373">
      <c r="B1373" s="13" t="s">
        <v>70</v>
      </c>
      <c r="C1373" s="6" t="e">
        <f aca="false">IF(B1373&lt;&gt;B1372,VLOOKUP(B1373,#REF!!$A$1:$B$21,2)*1000+1,C1372+1)</f>
        <v>#REF!</v>
      </c>
      <c r="D1373" s="6" t="s">
        <v>29</v>
      </c>
      <c r="E1373" s="13" t="s">
        <v>232</v>
      </c>
      <c r="F1373" s="11" t="s">
        <v>233</v>
      </c>
      <c r="G1373" s="15" t="n">
        <v>342.88</v>
      </c>
      <c r="H1373" s="15" t="n">
        <v>244.3</v>
      </c>
      <c r="I1373" s="15" t="n">
        <v>227.2</v>
      </c>
      <c r="J1373" s="11" t="n">
        <v>12000</v>
      </c>
      <c r="K1373" s="13" t="s">
        <v>222</v>
      </c>
      <c r="L1373" s="13" t="n">
        <v>1</v>
      </c>
      <c r="M1373" s="11"/>
      <c r="N1373" s="11"/>
      <c r="O1373" s="11" t="n">
        <v>6</v>
      </c>
      <c r="P1373" s="11" t="n">
        <v>12234</v>
      </c>
      <c r="Q1373" s="11"/>
      <c r="R1373" s="11"/>
      <c r="S1373" s="11"/>
      <c r="T1373" s="11"/>
      <c r="U1373" s="11"/>
      <c r="V1373" s="11"/>
      <c r="W1373" s="11"/>
      <c r="X1373" s="11"/>
      <c r="Y1373" s="11"/>
      <c r="Z1373" s="11"/>
      <c r="AA1373" s="11"/>
      <c r="AB1373" s="6" t="n">
        <v>0</v>
      </c>
      <c r="AC1373" s="13" t="s">
        <v>32</v>
      </c>
      <c r="AD1373" s="13" t="s">
        <v>7435</v>
      </c>
      <c r="AE1373" s="11"/>
      <c r="AF1373" s="11"/>
      <c r="AG1373" s="11"/>
      <c r="AH1373" s="11"/>
      <c r="AI1373" s="10" t="n">
        <f aca="false">+H1373-I1373</f>
        <v>17.1</v>
      </c>
      <c r="AJ1373" s="139" t="n">
        <f aca="false">+I1373/H1373</f>
        <v>0.930004093327876</v>
      </c>
      <c r="AK1373" s="140" t="n">
        <f aca="false">IF(AB1373&gt;=1,H1373-I1373,"on going")</f>
        <v>0</v>
      </c>
      <c r="AM1373" s="150"/>
      <c r="AN1373" s="150"/>
      <c r="AO1373" s="150"/>
      <c r="AP1373" s="141"/>
      <c r="AQ1373" s="141"/>
      <c r="AR1373" s="153"/>
      <c r="AS1373" s="142"/>
      <c r="AT1373" s="142"/>
      <c r="AU1373" s="142"/>
      <c r="AV1373" s="141"/>
      <c r="AW1373" s="141"/>
      <c r="AX1373" s="142"/>
      <c r="AY1373" s="11"/>
      <c r="AZ1373" s="14"/>
      <c r="BA1373" s="11"/>
      <c r="BB1373" s="6" t="s">
        <v>225</v>
      </c>
      <c r="BC1373" s="19" t="s">
        <v>231</v>
      </c>
      <c r="BD1373" s="14"/>
    </row>
    <row collapsed="false" customFormat="false" customHeight="false" hidden="false" ht="15" outlineLevel="0" r="1374">
      <c r="B1374" s="13" t="s">
        <v>54</v>
      </c>
      <c r="C1374" s="6" t="e">
        <f aca="false">IF(B1374&lt;&gt;B1373,VLOOKUP(B1374,#REF!!$A$1:$B$21,2)*1000+1,C1373+1)</f>
        <v>#REF!</v>
      </c>
      <c r="D1374" s="6" t="s">
        <v>29</v>
      </c>
      <c r="E1374" s="13" t="s">
        <v>235</v>
      </c>
      <c r="F1374" s="11" t="s">
        <v>236</v>
      </c>
      <c r="G1374" s="15" t="n">
        <v>336.63</v>
      </c>
      <c r="H1374" s="15" t="n">
        <v>239.85</v>
      </c>
      <c r="I1374" s="15" t="n">
        <v>151.11</v>
      </c>
      <c r="J1374" s="11" t="n">
        <v>12000</v>
      </c>
      <c r="K1374" s="13" t="s">
        <v>222</v>
      </c>
      <c r="L1374" s="13" t="n">
        <v>1</v>
      </c>
      <c r="M1374" s="11"/>
      <c r="N1374" s="11"/>
      <c r="O1374" s="11" t="n">
        <v>6</v>
      </c>
      <c r="P1374" s="11" t="n">
        <v>38403</v>
      </c>
      <c r="Q1374" s="11"/>
      <c r="R1374" s="11"/>
      <c r="S1374" s="11"/>
      <c r="T1374" s="11"/>
      <c r="U1374" s="11"/>
      <c r="V1374" s="11"/>
      <c r="W1374" s="11"/>
      <c r="X1374" s="11"/>
      <c r="Y1374" s="11"/>
      <c r="Z1374" s="11"/>
      <c r="AA1374" s="11"/>
      <c r="AB1374" s="6" t="n">
        <v>0</v>
      </c>
      <c r="AC1374" s="13" t="s">
        <v>32</v>
      </c>
      <c r="AD1374" s="13" t="s">
        <v>7435</v>
      </c>
      <c r="AE1374" s="11"/>
      <c r="AF1374" s="11"/>
      <c r="AG1374" s="11"/>
      <c r="AH1374" s="11"/>
      <c r="AI1374" s="10" t="n">
        <f aca="false">+H1374-I1374</f>
        <v>88.74</v>
      </c>
      <c r="AJ1374" s="139" t="n">
        <f aca="false">+I1374/H1374</f>
        <v>0.630018761726079</v>
      </c>
      <c r="AK1374" s="140" t="n">
        <f aca="false">IF(AB1374&gt;=1,H1374-I1374,"on going")</f>
        <v>0</v>
      </c>
      <c r="AM1374" s="150"/>
      <c r="AN1374" s="150"/>
      <c r="AO1374" s="150"/>
      <c r="AP1374" s="150"/>
      <c r="AQ1374" s="141"/>
      <c r="AR1374" s="153"/>
      <c r="AS1374" s="150"/>
      <c r="AT1374" s="150"/>
      <c r="AU1374" s="141"/>
      <c r="AV1374" s="150"/>
      <c r="AW1374" s="150"/>
      <c r="AX1374" s="141"/>
      <c r="AY1374" s="11"/>
      <c r="AZ1374" s="14"/>
      <c r="BA1374" s="11"/>
      <c r="BB1374" s="6" t="s">
        <v>225</v>
      </c>
      <c r="BC1374" s="19" t="s">
        <v>234</v>
      </c>
      <c r="BD1374" s="14"/>
    </row>
    <row collapsed="false" customFormat="false" customHeight="false" hidden="false" ht="15" outlineLevel="0" r="1375">
      <c r="B1375" s="13" t="s">
        <v>107</v>
      </c>
      <c r="C1375" s="6" t="e">
        <f aca="false">IF(B1375&lt;&gt;B1374,VLOOKUP(B1375,#REF!!$A$1:$B$21,2)*1000+1,C1374+1)</f>
        <v>#REF!</v>
      </c>
      <c r="D1375" s="6" t="s">
        <v>241</v>
      </c>
      <c r="E1375" s="13" t="s">
        <v>500</v>
      </c>
      <c r="F1375" s="11" t="s">
        <v>501</v>
      </c>
      <c r="G1375" s="11" t="n">
        <v>444.05</v>
      </c>
      <c r="H1375" s="11" t="n">
        <v>355.24</v>
      </c>
      <c r="I1375" s="11" t="n">
        <v>71.05</v>
      </c>
      <c r="J1375" s="15" t="n">
        <v>6.2</v>
      </c>
      <c r="K1375" s="13" t="s">
        <v>454</v>
      </c>
      <c r="L1375" s="13" t="n">
        <v>1</v>
      </c>
      <c r="M1375" s="11"/>
      <c r="N1375" s="11"/>
      <c r="O1375" s="11"/>
      <c r="P1375" s="196" t="n">
        <v>27235.0666666667</v>
      </c>
      <c r="Q1375" s="11"/>
      <c r="R1375" s="11" t="n">
        <v>10772</v>
      </c>
      <c r="S1375" s="11"/>
      <c r="T1375" s="11"/>
      <c r="U1375" s="11" t="n">
        <v>2</v>
      </c>
      <c r="V1375" s="11" t="n">
        <v>0</v>
      </c>
      <c r="W1375" s="11"/>
      <c r="X1375" s="11"/>
      <c r="Y1375" s="11"/>
      <c r="Z1375" s="11"/>
      <c r="AA1375" s="11"/>
      <c r="AB1375" s="6" t="n">
        <v>0</v>
      </c>
      <c r="AC1375" s="13" t="s">
        <v>488</v>
      </c>
      <c r="AD1375" s="13" t="s">
        <v>26</v>
      </c>
      <c r="AE1375" s="11"/>
      <c r="AF1375" s="11"/>
      <c r="AG1375" s="11"/>
      <c r="AH1375" s="11"/>
      <c r="AI1375" s="10" t="n">
        <f aca="false">+H1375-I1375</f>
        <v>284.19</v>
      </c>
      <c r="AJ1375" s="139" t="n">
        <f aca="false">+I1375/H1375</f>
        <v>0.200005629996622</v>
      </c>
      <c r="AK1375" s="140" t="n">
        <f aca="false">IF(AB1375&gt;=1,H1375-I1375,"on going")</f>
        <v>0</v>
      </c>
      <c r="AM1375" s="150"/>
      <c r="AN1375" s="150"/>
      <c r="AO1375" s="150"/>
      <c r="AP1375" s="150"/>
      <c r="AQ1375" s="150"/>
      <c r="AR1375" s="150"/>
      <c r="AS1375" s="150" t="n">
        <v>71.05</v>
      </c>
      <c r="AT1375" s="150" t="n">
        <v>142.1</v>
      </c>
      <c r="AU1375" s="150" t="n">
        <v>142.09</v>
      </c>
      <c r="AV1375" s="150"/>
      <c r="AW1375" s="150"/>
      <c r="AX1375" s="150"/>
      <c r="AY1375" s="11"/>
      <c r="AZ1375" s="13" t="str">
        <f aca="false">IF(I1375&lt;=(0.5*AS1375),"SMP","NMP")</f>
        <v>NMP</v>
      </c>
      <c r="BA1375" s="11"/>
      <c r="BB1375" s="6" t="s">
        <v>458</v>
      </c>
      <c r="BC1375" s="19" t="s">
        <v>499</v>
      </c>
      <c r="BD1375" s="11"/>
    </row>
    <row collapsed="false" customFormat="false" customHeight="false" hidden="false" ht="15" outlineLevel="0" r="1376">
      <c r="B1376" s="13" t="s">
        <v>78</v>
      </c>
      <c r="C1376" s="6" t="e">
        <f aca="false">IF(B1376&lt;&gt;B1375,VLOOKUP(B1376,#REF!!$A$1:$B$21,2)*1000+1,C1375+1)</f>
        <v>#REF!</v>
      </c>
      <c r="D1376" s="6" t="s">
        <v>241</v>
      </c>
      <c r="E1376" s="13" t="s">
        <v>567</v>
      </c>
      <c r="F1376" s="11" t="s">
        <v>568</v>
      </c>
      <c r="G1376" s="11" t="n">
        <v>957.6</v>
      </c>
      <c r="H1376" s="11" t="n">
        <v>766.08</v>
      </c>
      <c r="I1376" s="11" t="n">
        <v>153.22</v>
      </c>
      <c r="J1376" s="15" t="n">
        <v>22.12</v>
      </c>
      <c r="K1376" s="13" t="s">
        <v>454</v>
      </c>
      <c r="L1376" s="13" t="n">
        <v>1</v>
      </c>
      <c r="M1376" s="11"/>
      <c r="N1376" s="11"/>
      <c r="O1376" s="11"/>
      <c r="P1376" s="196" t="n">
        <v>58732.8</v>
      </c>
      <c r="Q1376" s="11"/>
      <c r="R1376" s="11" t="n">
        <v>28332</v>
      </c>
      <c r="S1376" s="11"/>
      <c r="T1376" s="11"/>
      <c r="U1376" s="11" t="n">
        <v>5</v>
      </c>
      <c r="V1376" s="11" t="n">
        <v>2</v>
      </c>
      <c r="W1376" s="11"/>
      <c r="X1376" s="11"/>
      <c r="Y1376" s="11"/>
      <c r="Z1376" s="11"/>
      <c r="AA1376" s="11"/>
      <c r="AB1376" s="6" t="n">
        <v>0</v>
      </c>
      <c r="AC1376" s="13" t="s">
        <v>488</v>
      </c>
      <c r="AD1376" s="13" t="s">
        <v>26</v>
      </c>
      <c r="AE1376" s="11"/>
      <c r="AF1376" s="11"/>
      <c r="AG1376" s="11"/>
      <c r="AH1376" s="11"/>
      <c r="AI1376" s="10" t="n">
        <f aca="false">+H1376-I1376</f>
        <v>612.86</v>
      </c>
      <c r="AJ1376" s="139" t="n">
        <f aca="false">+I1376/H1376</f>
        <v>0.2000052213868</v>
      </c>
      <c r="AK1376" s="140" t="n">
        <f aca="false">IF(AB1376&gt;=1,H1376-I1376,"on going")</f>
        <v>0</v>
      </c>
      <c r="AM1376" s="150"/>
      <c r="AN1376" s="150"/>
      <c r="AO1376" s="150"/>
      <c r="AP1376" s="150"/>
      <c r="AQ1376" s="150"/>
      <c r="AR1376" s="150"/>
      <c r="AS1376" s="150" t="n">
        <v>153.22</v>
      </c>
      <c r="AT1376" s="150" t="n">
        <v>306.43</v>
      </c>
      <c r="AU1376" s="150" t="n">
        <v>306.43</v>
      </c>
      <c r="AV1376" s="150"/>
      <c r="AW1376" s="150"/>
      <c r="AX1376" s="150"/>
      <c r="AY1376" s="11"/>
      <c r="AZ1376" s="13" t="str">
        <f aca="false">IF(I1376&lt;=(0.5*AS1376),"SMP","NMP")</f>
        <v>NMP</v>
      </c>
      <c r="BA1376" s="11"/>
      <c r="BB1376" s="6" t="s">
        <v>458</v>
      </c>
      <c r="BC1376" s="19" t="s">
        <v>566</v>
      </c>
      <c r="BD1376" s="11"/>
    </row>
    <row collapsed="false" customFormat="false" customHeight="false" hidden="false" ht="15" outlineLevel="0" r="1377">
      <c r="B1377" s="13" t="s">
        <v>140</v>
      </c>
      <c r="C1377" s="6" t="e">
        <f aca="false">IF(B1377&lt;&gt;B1376,VLOOKUP(B1377,#REF!!$A$1:$B$21,2)*1000+1,C1376+1)</f>
        <v>#REF!</v>
      </c>
      <c r="D1377" s="6" t="s">
        <v>241</v>
      </c>
      <c r="E1377" s="13" t="s">
        <v>527</v>
      </c>
      <c r="F1377" s="11" t="s">
        <v>528</v>
      </c>
      <c r="G1377" s="11" t="n">
        <v>864.44</v>
      </c>
      <c r="H1377" s="11" t="n">
        <v>691.55</v>
      </c>
      <c r="I1377" s="11" t="n">
        <v>138.31</v>
      </c>
      <c r="J1377" s="15" t="n">
        <v>10.5</v>
      </c>
      <c r="K1377" s="13" t="s">
        <v>454</v>
      </c>
      <c r="L1377" s="13" t="n">
        <v>1</v>
      </c>
      <c r="M1377" s="11"/>
      <c r="N1377" s="11"/>
      <c r="O1377" s="11"/>
      <c r="P1377" s="196" t="n">
        <v>53018.9866666667</v>
      </c>
      <c r="Q1377" s="11"/>
      <c r="R1377" s="11" t="n">
        <v>16000</v>
      </c>
      <c r="S1377" s="11"/>
      <c r="T1377" s="11"/>
      <c r="U1377" s="11" t="n">
        <v>4</v>
      </c>
      <c r="V1377" s="11" t="n">
        <v>0</v>
      </c>
      <c r="W1377" s="11"/>
      <c r="X1377" s="11"/>
      <c r="Y1377" s="11"/>
      <c r="Z1377" s="11"/>
      <c r="AA1377" s="11"/>
      <c r="AB1377" s="6" t="n">
        <v>0</v>
      </c>
      <c r="AC1377" s="13" t="s">
        <v>488</v>
      </c>
      <c r="AD1377" s="13" t="s">
        <v>26</v>
      </c>
      <c r="AE1377" s="11"/>
      <c r="AF1377" s="11"/>
      <c r="AG1377" s="11"/>
      <c r="AH1377" s="11"/>
      <c r="AI1377" s="10" t="n">
        <f aca="false">+H1377-I1377</f>
        <v>553.24</v>
      </c>
      <c r="AJ1377" s="139" t="n">
        <f aca="false">+I1377/H1377</f>
        <v>0.2</v>
      </c>
      <c r="AK1377" s="140" t="n">
        <f aca="false">IF(AB1377&gt;=1,H1377-I1377,"on going")</f>
        <v>0</v>
      </c>
      <c r="AM1377" s="150"/>
      <c r="AN1377" s="150"/>
      <c r="AO1377" s="150"/>
      <c r="AP1377" s="150"/>
      <c r="AQ1377" s="150"/>
      <c r="AR1377" s="150"/>
      <c r="AS1377" s="150" t="n">
        <v>138.31</v>
      </c>
      <c r="AT1377" s="150" t="n">
        <v>276.62</v>
      </c>
      <c r="AU1377" s="150" t="n">
        <v>276.62</v>
      </c>
      <c r="AV1377" s="150"/>
      <c r="AW1377" s="150"/>
      <c r="AX1377" s="150"/>
      <c r="AY1377" s="11"/>
      <c r="AZ1377" s="13" t="str">
        <f aca="false">IF(I1377&lt;=(0.5*AS1377),"SMP","NMP")</f>
        <v>NMP</v>
      </c>
      <c r="BA1377" s="11"/>
      <c r="BB1377" s="6" t="s">
        <v>458</v>
      </c>
      <c r="BC1377" s="19" t="s">
        <v>526</v>
      </c>
      <c r="BD1377" s="11"/>
    </row>
    <row collapsed="false" customFormat="false" customHeight="false" hidden="false" ht="15" outlineLevel="0" r="1378">
      <c r="B1378" s="13" t="s">
        <v>140</v>
      </c>
      <c r="C1378" s="6" t="e">
        <f aca="false">IF(B1378&lt;&gt;B1377,VLOOKUP(B1378,#REF!!$A$1:$B$21,2)*1000+1,C1377+1)</f>
        <v>#REF!</v>
      </c>
      <c r="D1378" s="6" t="s">
        <v>241</v>
      </c>
      <c r="E1378" s="13" t="s">
        <v>582</v>
      </c>
      <c r="F1378" s="11" t="s">
        <v>583</v>
      </c>
      <c r="G1378" s="11" t="n">
        <v>5446.67</v>
      </c>
      <c r="H1378" s="11" t="n">
        <v>3092.99</v>
      </c>
      <c r="I1378" s="11" t="n">
        <v>618.6</v>
      </c>
      <c r="J1378" s="15" t="n">
        <v>21.85</v>
      </c>
      <c r="K1378" s="13" t="s">
        <v>454</v>
      </c>
      <c r="L1378" s="13" t="n">
        <v>1</v>
      </c>
      <c r="M1378" s="11"/>
      <c r="N1378" s="11"/>
      <c r="O1378" s="11"/>
      <c r="P1378" s="196" t="n">
        <v>189703.386666667</v>
      </c>
      <c r="Q1378" s="11"/>
      <c r="R1378" s="11" t="n">
        <v>38000</v>
      </c>
      <c r="S1378" s="11"/>
      <c r="T1378" s="11"/>
      <c r="U1378" s="11" t="n">
        <v>7</v>
      </c>
      <c r="V1378" s="11" t="n">
        <v>7</v>
      </c>
      <c r="W1378" s="11"/>
      <c r="X1378" s="11"/>
      <c r="Y1378" s="11"/>
      <c r="Z1378" s="11"/>
      <c r="AA1378" s="11"/>
      <c r="AB1378" s="6" t="n">
        <v>0</v>
      </c>
      <c r="AC1378" s="13" t="s">
        <v>488</v>
      </c>
      <c r="AD1378" s="13" t="s">
        <v>26</v>
      </c>
      <c r="AE1378" s="11"/>
      <c r="AF1378" s="11"/>
      <c r="AG1378" s="11"/>
      <c r="AH1378" s="11"/>
      <c r="AI1378" s="10" t="n">
        <f aca="false">+H1378-I1378</f>
        <v>2474.39</v>
      </c>
      <c r="AJ1378" s="139" t="n">
        <f aca="false">+I1378/H1378</f>
        <v>0.200000646623494</v>
      </c>
      <c r="AK1378" s="140" t="n">
        <f aca="false">IF(AB1378&gt;=1,H1378-I1378,"on going")</f>
        <v>0</v>
      </c>
      <c r="AM1378" s="150"/>
      <c r="AN1378" s="150"/>
      <c r="AO1378" s="150"/>
      <c r="AP1378" s="150"/>
      <c r="AQ1378" s="150"/>
      <c r="AR1378" s="150"/>
      <c r="AS1378" s="150" t="n">
        <v>618.6</v>
      </c>
      <c r="AT1378" s="150" t="n">
        <v>1237.2</v>
      </c>
      <c r="AU1378" s="150" t="n">
        <v>1237.19</v>
      </c>
      <c r="AV1378" s="150"/>
      <c r="AW1378" s="150"/>
      <c r="AX1378" s="150"/>
      <c r="AY1378" s="11"/>
      <c r="AZ1378" s="13" t="str">
        <f aca="false">IF(I1378&lt;=(0.5*AS1378),"SMP","NMP")</f>
        <v>NMP</v>
      </c>
      <c r="BA1378" s="11"/>
      <c r="BB1378" s="6" t="s">
        <v>458</v>
      </c>
      <c r="BC1378" s="19" t="s">
        <v>581</v>
      </c>
      <c r="BD1378" s="11"/>
    </row>
    <row collapsed="false" customFormat="false" customHeight="false" hidden="false" ht="15" outlineLevel="0" r="1379">
      <c r="B1379" s="13" t="s">
        <v>140</v>
      </c>
      <c r="C1379" s="6" t="e">
        <f aca="false">IF(B1379&lt;&gt;B1378,VLOOKUP(B1379,#REF!!$A$1:$B$21,2)*1000+1,C1378+1)</f>
        <v>#REF!</v>
      </c>
      <c r="D1379" s="6" t="s">
        <v>241</v>
      </c>
      <c r="E1379" s="13" t="s">
        <v>497</v>
      </c>
      <c r="F1379" s="11" t="s">
        <v>498</v>
      </c>
      <c r="G1379" s="11" t="n">
        <v>349.78</v>
      </c>
      <c r="H1379" s="11" t="n">
        <v>279.82</v>
      </c>
      <c r="I1379" s="11" t="n">
        <v>55.96</v>
      </c>
      <c r="J1379" s="15" t="n">
        <v>2.428</v>
      </c>
      <c r="K1379" s="13" t="s">
        <v>454</v>
      </c>
      <c r="L1379" s="13" t="n">
        <v>1</v>
      </c>
      <c r="M1379" s="11"/>
      <c r="N1379" s="11"/>
      <c r="O1379" s="11"/>
      <c r="P1379" s="196" t="n">
        <v>21453.1733333333</v>
      </c>
      <c r="Q1379" s="11"/>
      <c r="R1379" s="11" t="n">
        <v>12883</v>
      </c>
      <c r="S1379" s="11"/>
      <c r="T1379" s="11"/>
      <c r="U1379" s="11" t="n">
        <v>3</v>
      </c>
      <c r="V1379" s="11" t="n">
        <v>0</v>
      </c>
      <c r="W1379" s="11"/>
      <c r="X1379" s="11"/>
      <c r="Y1379" s="11"/>
      <c r="Z1379" s="11"/>
      <c r="AA1379" s="11"/>
      <c r="AB1379" s="6" t="n">
        <v>0</v>
      </c>
      <c r="AC1379" s="13" t="s">
        <v>488</v>
      </c>
      <c r="AD1379" s="13" t="s">
        <v>26</v>
      </c>
      <c r="AE1379" s="11"/>
      <c r="AF1379" s="11"/>
      <c r="AG1379" s="11"/>
      <c r="AH1379" s="11"/>
      <c r="AI1379" s="10" t="n">
        <f aca="false">+H1379-I1379</f>
        <v>223.86</v>
      </c>
      <c r="AJ1379" s="139" t="n">
        <f aca="false">+I1379/H1379</f>
        <v>0.199985705096133</v>
      </c>
      <c r="AK1379" s="140" t="n">
        <f aca="false">IF(AB1379&gt;=1,H1379-I1379,"on going")</f>
        <v>0</v>
      </c>
      <c r="AM1379" s="150"/>
      <c r="AN1379" s="150"/>
      <c r="AO1379" s="150"/>
      <c r="AP1379" s="150"/>
      <c r="AQ1379" s="150"/>
      <c r="AR1379" s="150"/>
      <c r="AS1379" s="150" t="n">
        <v>55.96</v>
      </c>
      <c r="AT1379" s="150" t="n">
        <v>111.93</v>
      </c>
      <c r="AU1379" s="150" t="n">
        <v>111.93</v>
      </c>
      <c r="AV1379" s="150"/>
      <c r="AW1379" s="150"/>
      <c r="AX1379" s="150"/>
      <c r="AY1379" s="11"/>
      <c r="AZ1379" s="13" t="str">
        <f aca="false">IF(I1379&lt;=(0.5*AS1379),"SMP","NMP")</f>
        <v>NMP</v>
      </c>
      <c r="BA1379" s="11"/>
      <c r="BB1379" s="6" t="s">
        <v>458</v>
      </c>
      <c r="BC1379" s="19" t="s">
        <v>496</v>
      </c>
      <c r="BD1379" s="11"/>
    </row>
    <row collapsed="false" customFormat="false" customHeight="false" hidden="false" ht="15" outlineLevel="0" r="1380">
      <c r="B1380" s="13" t="s">
        <v>140</v>
      </c>
      <c r="C1380" s="6" t="e">
        <f aca="false">IF(B1380&lt;&gt;B1379,VLOOKUP(B1380,#REF!!$A$1:$B$21,2)*1000+1,C1379+1)</f>
        <v>#REF!</v>
      </c>
      <c r="D1380" s="6" t="s">
        <v>241</v>
      </c>
      <c r="E1380" s="13" t="s">
        <v>521</v>
      </c>
      <c r="F1380" s="11" t="s">
        <v>522</v>
      </c>
      <c r="G1380" s="11" t="n">
        <v>1065.18</v>
      </c>
      <c r="H1380" s="11" t="n">
        <v>852.14</v>
      </c>
      <c r="I1380" s="11" t="n">
        <v>170.43</v>
      </c>
      <c r="J1380" s="15" t="n">
        <v>12.5</v>
      </c>
      <c r="K1380" s="13" t="s">
        <v>454</v>
      </c>
      <c r="L1380" s="13" t="n">
        <v>1</v>
      </c>
      <c r="M1380" s="11"/>
      <c r="N1380" s="11"/>
      <c r="O1380" s="11"/>
      <c r="P1380" s="196" t="n">
        <v>65331.04</v>
      </c>
      <c r="Q1380" s="11"/>
      <c r="R1380" s="11" t="n">
        <v>15000</v>
      </c>
      <c r="S1380" s="11"/>
      <c r="T1380" s="11"/>
      <c r="U1380" s="11" t="n">
        <v>4</v>
      </c>
      <c r="V1380" s="11" t="n">
        <v>2</v>
      </c>
      <c r="W1380" s="11"/>
      <c r="X1380" s="11"/>
      <c r="Y1380" s="11"/>
      <c r="Z1380" s="11"/>
      <c r="AA1380" s="11"/>
      <c r="AB1380" s="6" t="n">
        <v>0</v>
      </c>
      <c r="AC1380" s="13" t="s">
        <v>488</v>
      </c>
      <c r="AD1380" s="13" t="s">
        <v>26</v>
      </c>
      <c r="AE1380" s="11"/>
      <c r="AF1380" s="11"/>
      <c r="AG1380" s="11"/>
      <c r="AH1380" s="11"/>
      <c r="AI1380" s="10" t="n">
        <f aca="false">+H1380-I1380</f>
        <v>681.71</v>
      </c>
      <c r="AJ1380" s="139" t="n">
        <f aca="false">+I1380/H1380</f>
        <v>0.200002347032178</v>
      </c>
      <c r="AK1380" s="140" t="n">
        <f aca="false">IF(AB1380&gt;=1,H1380-I1380,"on going")</f>
        <v>0</v>
      </c>
      <c r="AM1380" s="150"/>
      <c r="AN1380" s="150"/>
      <c r="AO1380" s="150"/>
      <c r="AP1380" s="150"/>
      <c r="AQ1380" s="150"/>
      <c r="AR1380" s="150"/>
      <c r="AS1380" s="150" t="n">
        <v>170.43</v>
      </c>
      <c r="AT1380" s="150" t="n">
        <v>340.86</v>
      </c>
      <c r="AU1380" s="150" t="n">
        <v>340.85</v>
      </c>
      <c r="AV1380" s="150"/>
      <c r="AW1380" s="150"/>
      <c r="AX1380" s="150"/>
      <c r="AY1380" s="11"/>
      <c r="AZ1380" s="13" t="str">
        <f aca="false">IF(I1380&lt;=(0.5*AS1380),"SMP","NMP")</f>
        <v>NMP</v>
      </c>
      <c r="BA1380" s="11"/>
      <c r="BB1380" s="6" t="s">
        <v>458</v>
      </c>
      <c r="BC1380" s="19" t="s">
        <v>520</v>
      </c>
      <c r="BD1380" s="11"/>
    </row>
    <row collapsed="false" customFormat="false" customHeight="false" hidden="false" ht="15" outlineLevel="0" r="1381">
      <c r="B1381" s="13" t="s">
        <v>85</v>
      </c>
      <c r="C1381" s="6" t="e">
        <f aca="false">IF(B1381&lt;&gt;B1380,VLOOKUP(B1381,#REF!!$A$1:$B$21,2)*1000+1,C1380+1)</f>
        <v>#REF!</v>
      </c>
      <c r="D1381" s="6" t="s">
        <v>241</v>
      </c>
      <c r="E1381" s="13" t="s">
        <v>549</v>
      </c>
      <c r="F1381" s="11" t="s">
        <v>550</v>
      </c>
      <c r="G1381" s="11" t="n">
        <v>858.35</v>
      </c>
      <c r="H1381" s="11" t="n">
        <v>686.68</v>
      </c>
      <c r="I1381" s="11" t="n">
        <v>137.34</v>
      </c>
      <c r="J1381" s="15" t="n">
        <v>8.1</v>
      </c>
      <c r="K1381" s="13" t="s">
        <v>454</v>
      </c>
      <c r="L1381" s="13" t="n">
        <v>1</v>
      </c>
      <c r="M1381" s="11"/>
      <c r="N1381" s="11"/>
      <c r="O1381" s="11"/>
      <c r="P1381" s="196" t="n">
        <v>52645.4666666667</v>
      </c>
      <c r="Q1381" s="11"/>
      <c r="R1381" s="11" t="n">
        <v>35000</v>
      </c>
      <c r="S1381" s="11"/>
      <c r="T1381" s="11"/>
      <c r="U1381" s="11" t="n">
        <v>4</v>
      </c>
      <c r="V1381" s="11" t="n">
        <v>0</v>
      </c>
      <c r="W1381" s="11"/>
      <c r="X1381" s="11"/>
      <c r="Y1381" s="11"/>
      <c r="Z1381" s="11"/>
      <c r="AA1381" s="11"/>
      <c r="AB1381" s="6" t="n">
        <v>0</v>
      </c>
      <c r="AC1381" s="13" t="s">
        <v>488</v>
      </c>
      <c r="AD1381" s="13" t="s">
        <v>26</v>
      </c>
      <c r="AE1381" s="11"/>
      <c r="AF1381" s="11"/>
      <c r="AG1381" s="11"/>
      <c r="AH1381" s="11"/>
      <c r="AI1381" s="10" t="n">
        <f aca="false">+H1381-I1381</f>
        <v>549.34</v>
      </c>
      <c r="AJ1381" s="139" t="n">
        <f aca="false">+I1381/H1381</f>
        <v>0.200005825129609</v>
      </c>
      <c r="AK1381" s="140" t="n">
        <f aca="false">IF(AB1381&gt;=1,H1381-I1381,"on going")</f>
        <v>0</v>
      </c>
      <c r="AM1381" s="150"/>
      <c r="AN1381" s="150"/>
      <c r="AO1381" s="150"/>
      <c r="AP1381" s="150"/>
      <c r="AQ1381" s="150"/>
      <c r="AR1381" s="150"/>
      <c r="AS1381" s="150" t="n">
        <v>137.34</v>
      </c>
      <c r="AT1381" s="150" t="n">
        <v>274.67</v>
      </c>
      <c r="AU1381" s="150" t="n">
        <v>274.67</v>
      </c>
      <c r="AV1381" s="150"/>
      <c r="AW1381" s="150"/>
      <c r="AX1381" s="150"/>
      <c r="AY1381" s="11"/>
      <c r="AZ1381" s="13" t="str">
        <f aca="false">IF(I1381&lt;=(0.5*AS1381),"SMP","NMP")</f>
        <v>NMP</v>
      </c>
      <c r="BA1381" s="11"/>
      <c r="BB1381" s="6" t="s">
        <v>458</v>
      </c>
      <c r="BC1381" s="19" t="s">
        <v>548</v>
      </c>
      <c r="BD1381" s="11"/>
    </row>
    <row collapsed="false" customFormat="false" customHeight="false" hidden="false" ht="15" outlineLevel="0" r="1382">
      <c r="B1382" s="13" t="s">
        <v>85</v>
      </c>
      <c r="C1382" s="6" t="e">
        <f aca="false">IF(B1382&lt;&gt;B1381,VLOOKUP(B1382,#REF!!$A$1:$B$21,2)*1000+1,C1381+1)</f>
        <v>#REF!</v>
      </c>
      <c r="D1382" s="6" t="s">
        <v>241</v>
      </c>
      <c r="E1382" s="13" t="s">
        <v>552</v>
      </c>
      <c r="F1382" s="11" t="s">
        <v>553</v>
      </c>
      <c r="G1382" s="11" t="n">
        <v>1685.65</v>
      </c>
      <c r="H1382" s="11" t="n">
        <v>1348.52</v>
      </c>
      <c r="I1382" s="11" t="n">
        <v>269.7</v>
      </c>
      <c r="J1382" s="15" t="n">
        <v>21.9</v>
      </c>
      <c r="K1382" s="13" t="s">
        <v>454</v>
      </c>
      <c r="L1382" s="13" t="n">
        <v>1</v>
      </c>
      <c r="M1382" s="11"/>
      <c r="N1382" s="11"/>
      <c r="O1382" s="11"/>
      <c r="P1382" s="196" t="n">
        <v>103386.533333333</v>
      </c>
      <c r="Q1382" s="11"/>
      <c r="R1382" s="11" t="n">
        <v>9949</v>
      </c>
      <c r="S1382" s="11"/>
      <c r="T1382" s="11"/>
      <c r="U1382" s="11" t="n">
        <v>6</v>
      </c>
      <c r="V1382" s="11" t="n">
        <v>4</v>
      </c>
      <c r="W1382" s="11"/>
      <c r="X1382" s="11"/>
      <c r="Y1382" s="11"/>
      <c r="Z1382" s="11"/>
      <c r="AA1382" s="11"/>
      <c r="AB1382" s="6" t="n">
        <v>0</v>
      </c>
      <c r="AC1382" s="13" t="s">
        <v>488</v>
      </c>
      <c r="AD1382" s="13" t="s">
        <v>26</v>
      </c>
      <c r="AE1382" s="11"/>
      <c r="AF1382" s="11"/>
      <c r="AG1382" s="11"/>
      <c r="AH1382" s="11"/>
      <c r="AI1382" s="10" t="n">
        <f aca="false">+H1382-I1382</f>
        <v>1078.82</v>
      </c>
      <c r="AJ1382" s="139" t="n">
        <f aca="false">+I1382/H1382</f>
        <v>0.199997033785187</v>
      </c>
      <c r="AK1382" s="140" t="n">
        <f aca="false">IF(AB1382&gt;=1,H1382-I1382,"on going")</f>
        <v>0</v>
      </c>
      <c r="AM1382" s="150"/>
      <c r="AN1382" s="150"/>
      <c r="AO1382" s="150"/>
      <c r="AP1382" s="150"/>
      <c r="AQ1382" s="150"/>
      <c r="AR1382" s="150"/>
      <c r="AS1382" s="150" t="n">
        <v>269.7</v>
      </c>
      <c r="AT1382" s="150" t="n">
        <v>539.41</v>
      </c>
      <c r="AU1382" s="150" t="n">
        <v>539.41</v>
      </c>
      <c r="AV1382" s="150"/>
      <c r="AW1382" s="150"/>
      <c r="AX1382" s="150"/>
      <c r="AY1382" s="11"/>
      <c r="AZ1382" s="13" t="str">
        <f aca="false">IF(I1382&lt;=(0.5*AS1382),"SMP","NMP")</f>
        <v>NMP</v>
      </c>
      <c r="BA1382" s="11"/>
      <c r="BB1382" s="6" t="s">
        <v>458</v>
      </c>
      <c r="BC1382" s="19" t="s">
        <v>551</v>
      </c>
      <c r="BD1382" s="11"/>
    </row>
    <row collapsed="false" customFormat="false" customHeight="false" hidden="false" ht="15" outlineLevel="0" r="1383">
      <c r="B1383" s="13" t="s">
        <v>85</v>
      </c>
      <c r="C1383" s="6" t="e">
        <f aca="false">IF(B1383&lt;&gt;B1382,VLOOKUP(B1383,#REF!!$A$1:$B$21,2)*1000+1,C1382+1)</f>
        <v>#REF!</v>
      </c>
      <c r="D1383" s="6" t="s">
        <v>241</v>
      </c>
      <c r="E1383" s="13" t="s">
        <v>579</v>
      </c>
      <c r="F1383" s="11" t="s">
        <v>580</v>
      </c>
      <c r="G1383" s="11" t="n">
        <v>2219.89</v>
      </c>
      <c r="H1383" s="11" t="n">
        <v>1775.91</v>
      </c>
      <c r="I1383" s="11" t="n">
        <v>355.18</v>
      </c>
      <c r="J1383" s="15" t="n">
        <v>26.6</v>
      </c>
      <c r="K1383" s="13" t="s">
        <v>454</v>
      </c>
      <c r="L1383" s="13" t="n">
        <v>1</v>
      </c>
      <c r="M1383" s="11"/>
      <c r="N1383" s="11"/>
      <c r="O1383" s="11"/>
      <c r="P1383" s="196" t="n">
        <v>136153.253333333</v>
      </c>
      <c r="Q1383" s="11"/>
      <c r="R1383" s="11" t="n">
        <v>30307</v>
      </c>
      <c r="S1383" s="11"/>
      <c r="T1383" s="11"/>
      <c r="U1383" s="11" t="n">
        <v>7</v>
      </c>
      <c r="V1383" s="11" t="n">
        <v>0</v>
      </c>
      <c r="W1383" s="11"/>
      <c r="X1383" s="11"/>
      <c r="Y1383" s="11"/>
      <c r="Z1383" s="11"/>
      <c r="AA1383" s="11"/>
      <c r="AB1383" s="6" t="n">
        <v>0</v>
      </c>
      <c r="AC1383" s="13" t="s">
        <v>488</v>
      </c>
      <c r="AD1383" s="13" t="s">
        <v>26</v>
      </c>
      <c r="AE1383" s="11"/>
      <c r="AF1383" s="11"/>
      <c r="AG1383" s="11"/>
      <c r="AH1383" s="11"/>
      <c r="AI1383" s="10" t="n">
        <f aca="false">+H1383-I1383</f>
        <v>1420.73</v>
      </c>
      <c r="AJ1383" s="139" t="n">
        <f aca="false">+I1383/H1383</f>
        <v>0.199998873816804</v>
      </c>
      <c r="AK1383" s="140" t="n">
        <f aca="false">IF(AB1383&gt;=1,H1383-I1383,"on going")</f>
        <v>0</v>
      </c>
      <c r="AM1383" s="150"/>
      <c r="AN1383" s="150"/>
      <c r="AO1383" s="150"/>
      <c r="AP1383" s="150"/>
      <c r="AQ1383" s="150"/>
      <c r="AR1383" s="150"/>
      <c r="AS1383" s="150" t="n">
        <v>355.18</v>
      </c>
      <c r="AT1383" s="150" t="n">
        <v>710.36</v>
      </c>
      <c r="AU1383" s="150" t="n">
        <v>710.37</v>
      </c>
      <c r="AV1383" s="150"/>
      <c r="AW1383" s="150"/>
      <c r="AX1383" s="150"/>
      <c r="AY1383" s="11"/>
      <c r="AZ1383" s="13" t="str">
        <f aca="false">IF(I1383&lt;=(0.5*AS1383),"SMP","NMP")</f>
        <v>NMP</v>
      </c>
      <c r="BA1383" s="11"/>
      <c r="BB1383" s="6" t="s">
        <v>458</v>
      </c>
      <c r="BC1383" s="19" t="s">
        <v>578</v>
      </c>
      <c r="BD1383" s="11"/>
    </row>
    <row collapsed="false" customFormat="false" customHeight="false" hidden="false" ht="15" outlineLevel="0" r="1384">
      <c r="B1384" s="13" t="s">
        <v>85</v>
      </c>
      <c r="C1384" s="6" t="e">
        <f aca="false">IF(B1384&lt;&gt;B1383,VLOOKUP(B1384,#REF!!$A$1:$B$21,2)*1000+1,C1383+1)</f>
        <v>#REF!</v>
      </c>
      <c r="D1384" s="6" t="s">
        <v>241</v>
      </c>
      <c r="E1384" s="13" t="s">
        <v>536</v>
      </c>
      <c r="F1384" s="11" t="s">
        <v>537</v>
      </c>
      <c r="G1384" s="11" t="n">
        <v>576.65</v>
      </c>
      <c r="H1384" s="11" t="n">
        <v>461.32</v>
      </c>
      <c r="I1384" s="11" t="n">
        <v>92.26</v>
      </c>
      <c r="J1384" s="15" t="n">
        <v>8.77</v>
      </c>
      <c r="K1384" s="13" t="s">
        <v>454</v>
      </c>
      <c r="L1384" s="13" t="n">
        <v>1</v>
      </c>
      <c r="M1384" s="11"/>
      <c r="N1384" s="11"/>
      <c r="O1384" s="11"/>
      <c r="P1384" s="196" t="n">
        <v>35367.8666666667</v>
      </c>
      <c r="Q1384" s="11"/>
      <c r="R1384" s="11" t="n">
        <v>6142</v>
      </c>
      <c r="S1384" s="11"/>
      <c r="T1384" s="11"/>
      <c r="U1384" s="11" t="n">
        <v>5</v>
      </c>
      <c r="V1384" s="11" t="n">
        <v>3</v>
      </c>
      <c r="W1384" s="11"/>
      <c r="X1384" s="11"/>
      <c r="Y1384" s="11"/>
      <c r="Z1384" s="11"/>
      <c r="AA1384" s="11"/>
      <c r="AB1384" s="6" t="n">
        <v>0</v>
      </c>
      <c r="AC1384" s="13" t="s">
        <v>488</v>
      </c>
      <c r="AD1384" s="13" t="s">
        <v>26</v>
      </c>
      <c r="AE1384" s="11"/>
      <c r="AF1384" s="11"/>
      <c r="AG1384" s="11"/>
      <c r="AH1384" s="11"/>
      <c r="AI1384" s="10" t="n">
        <f aca="false">+H1384-I1384</f>
        <v>369.06</v>
      </c>
      <c r="AJ1384" s="139" t="n">
        <f aca="false">+I1384/H1384</f>
        <v>0.199991329229168</v>
      </c>
      <c r="AK1384" s="140" t="n">
        <f aca="false">IF(AB1384&gt;=1,H1384-I1384,"on going")</f>
        <v>0</v>
      </c>
      <c r="AM1384" s="150"/>
      <c r="AN1384" s="150"/>
      <c r="AO1384" s="150"/>
      <c r="AP1384" s="150"/>
      <c r="AQ1384" s="150"/>
      <c r="AR1384" s="150"/>
      <c r="AS1384" s="150" t="n">
        <v>92.26</v>
      </c>
      <c r="AT1384" s="150" t="n">
        <v>184.53</v>
      </c>
      <c r="AU1384" s="150" t="n">
        <v>184.53</v>
      </c>
      <c r="AV1384" s="150"/>
      <c r="AW1384" s="150"/>
      <c r="AX1384" s="150"/>
      <c r="AY1384" s="11"/>
      <c r="AZ1384" s="13" t="str">
        <f aca="false">IF(I1384&lt;=(0.5*AS1384),"SMP","NMP")</f>
        <v>NMP</v>
      </c>
      <c r="BA1384" s="11"/>
      <c r="BB1384" s="6" t="s">
        <v>458</v>
      </c>
      <c r="BC1384" s="19" t="s">
        <v>535</v>
      </c>
      <c r="BD1384" s="11"/>
    </row>
    <row collapsed="false" customFormat="false" customHeight="false" hidden="false" ht="15" outlineLevel="0" r="1385">
      <c r="B1385" s="13" t="s">
        <v>85</v>
      </c>
      <c r="C1385" s="6" t="e">
        <f aca="false">IF(B1385&lt;&gt;B1384,VLOOKUP(B1385,#REF!!$A$1:$B$21,2)*1000+1,C1384+1)</f>
        <v>#REF!</v>
      </c>
      <c r="D1385" s="6" t="s">
        <v>241</v>
      </c>
      <c r="E1385" s="13" t="s">
        <v>7853</v>
      </c>
      <c r="F1385" s="11" t="s">
        <v>7854</v>
      </c>
      <c r="G1385" s="11" t="n">
        <v>625.02</v>
      </c>
      <c r="H1385" s="11" t="n">
        <v>500.02</v>
      </c>
      <c r="I1385" s="11" t="n">
        <v>100</v>
      </c>
      <c r="J1385" s="15" t="n">
        <v>12.27</v>
      </c>
      <c r="K1385" s="13" t="s">
        <v>454</v>
      </c>
      <c r="L1385" s="13" t="n">
        <v>1</v>
      </c>
      <c r="M1385" s="11"/>
      <c r="N1385" s="11"/>
      <c r="O1385" s="11"/>
      <c r="P1385" s="196" t="n">
        <v>38334.56</v>
      </c>
      <c r="Q1385" s="11"/>
      <c r="R1385" s="11" t="n">
        <v>80000</v>
      </c>
      <c r="S1385" s="11"/>
      <c r="T1385" s="11"/>
      <c r="U1385" s="11" t="n">
        <v>5</v>
      </c>
      <c r="V1385" s="11" t="n">
        <v>4</v>
      </c>
      <c r="W1385" s="11"/>
      <c r="X1385" s="11"/>
      <c r="Y1385" s="11"/>
      <c r="Z1385" s="11"/>
      <c r="AA1385" s="11"/>
      <c r="AB1385" s="6" t="n">
        <v>0</v>
      </c>
      <c r="AC1385" s="13" t="s">
        <v>488</v>
      </c>
      <c r="AD1385" s="13" t="s">
        <v>26</v>
      </c>
      <c r="AE1385" s="11"/>
      <c r="AF1385" s="11"/>
      <c r="AG1385" s="11"/>
      <c r="AH1385" s="11"/>
      <c r="AI1385" s="10" t="n">
        <f aca="false">+H1385-I1385</f>
        <v>400.02</v>
      </c>
      <c r="AJ1385" s="139" t="n">
        <f aca="false">+I1385/H1385</f>
        <v>0.199992000319987</v>
      </c>
      <c r="AK1385" s="140" t="n">
        <f aca="false">IF(AB1385&gt;=1,H1385-I1385,"on going")</f>
        <v>0</v>
      </c>
      <c r="AM1385" s="150"/>
      <c r="AN1385" s="150"/>
      <c r="AO1385" s="150"/>
      <c r="AP1385" s="150"/>
      <c r="AQ1385" s="150"/>
      <c r="AR1385" s="150"/>
      <c r="AS1385" s="150" t="n">
        <v>100</v>
      </c>
      <c r="AT1385" s="150" t="n">
        <v>200.01</v>
      </c>
      <c r="AU1385" s="150" t="n">
        <v>200.01</v>
      </c>
      <c r="AV1385" s="150"/>
      <c r="AW1385" s="150"/>
      <c r="AX1385" s="150"/>
      <c r="AY1385" s="11"/>
      <c r="AZ1385" s="13" t="str">
        <f aca="false">IF(I1385&lt;=(0.5*AS1385),"SMP","NMP")</f>
        <v>NMP</v>
      </c>
      <c r="BA1385" s="11"/>
      <c r="BB1385" s="6" t="s">
        <v>458</v>
      </c>
      <c r="BC1385" s="19" t="s">
        <v>7855</v>
      </c>
      <c r="BD1385" s="11"/>
    </row>
    <row collapsed="false" customFormat="false" customHeight="false" hidden="false" ht="15" outlineLevel="0" r="1386">
      <c r="B1386" s="13" t="s">
        <v>85</v>
      </c>
      <c r="C1386" s="6" t="e">
        <f aca="false">IF(B1386&lt;&gt;B1385,VLOOKUP(B1386,#REF!!$A$1:$B$21,2)*1000+1,C1385+1)</f>
        <v>#REF!</v>
      </c>
      <c r="D1386" s="6" t="s">
        <v>241</v>
      </c>
      <c r="E1386" s="13" t="s">
        <v>7856</v>
      </c>
      <c r="F1386" s="11" t="s">
        <v>7857</v>
      </c>
      <c r="G1386" s="11" t="n">
        <v>1110.26</v>
      </c>
      <c r="H1386" s="11" t="n">
        <v>888.21</v>
      </c>
      <c r="I1386" s="11" t="n">
        <v>177.64</v>
      </c>
      <c r="J1386" s="15" t="n">
        <v>17</v>
      </c>
      <c r="K1386" s="13" t="s">
        <v>454</v>
      </c>
      <c r="L1386" s="13" t="n">
        <v>1</v>
      </c>
      <c r="M1386" s="11"/>
      <c r="N1386" s="11"/>
      <c r="O1386" s="11"/>
      <c r="P1386" s="196" t="n">
        <v>68095.9466666667</v>
      </c>
      <c r="Q1386" s="11"/>
      <c r="R1386" s="11" t="n">
        <v>120000</v>
      </c>
      <c r="S1386" s="11"/>
      <c r="T1386" s="11"/>
      <c r="U1386" s="11" t="n">
        <v>8</v>
      </c>
      <c r="V1386" s="11" t="n">
        <v>4</v>
      </c>
      <c r="W1386" s="11"/>
      <c r="X1386" s="11"/>
      <c r="Y1386" s="11"/>
      <c r="Z1386" s="11"/>
      <c r="AA1386" s="11"/>
      <c r="AB1386" s="6" t="n">
        <v>0</v>
      </c>
      <c r="AC1386" s="13" t="s">
        <v>488</v>
      </c>
      <c r="AD1386" s="13" t="s">
        <v>26</v>
      </c>
      <c r="AE1386" s="11"/>
      <c r="AF1386" s="11"/>
      <c r="AG1386" s="11"/>
      <c r="AH1386" s="11"/>
      <c r="AI1386" s="10" t="n">
        <f aca="false">+H1386-I1386</f>
        <v>710.57</v>
      </c>
      <c r="AJ1386" s="139" t="n">
        <f aca="false">+I1386/H1386</f>
        <v>0.199997748280249</v>
      </c>
      <c r="AK1386" s="140" t="n">
        <f aca="false">IF(AB1386&gt;=1,H1386-I1386,"on going")</f>
        <v>0</v>
      </c>
      <c r="AM1386" s="150"/>
      <c r="AN1386" s="150"/>
      <c r="AO1386" s="150"/>
      <c r="AP1386" s="150"/>
      <c r="AQ1386" s="150"/>
      <c r="AR1386" s="150"/>
      <c r="AS1386" s="150" t="n">
        <v>177.64</v>
      </c>
      <c r="AT1386" s="150" t="n">
        <v>355.28</v>
      </c>
      <c r="AU1386" s="150" t="n">
        <v>355.29</v>
      </c>
      <c r="AV1386" s="150"/>
      <c r="AW1386" s="150"/>
      <c r="AX1386" s="150"/>
      <c r="AY1386" s="11"/>
      <c r="AZ1386" s="13" t="str">
        <f aca="false">IF(I1386&lt;=(0.5*AS1386),"SMP","NMP")</f>
        <v>NMP</v>
      </c>
      <c r="BA1386" s="11"/>
      <c r="BB1386" s="6" t="s">
        <v>458</v>
      </c>
      <c r="BC1386" s="19" t="s">
        <v>7858</v>
      </c>
      <c r="BD1386" s="11"/>
    </row>
    <row collapsed="false" customFormat="false" customHeight="false" hidden="false" ht="15" outlineLevel="0" r="1387">
      <c r="B1387" s="13" t="s">
        <v>85</v>
      </c>
      <c r="C1387" s="6" t="e">
        <f aca="false">IF(B1387&lt;&gt;B1386,VLOOKUP(B1387,#REF!!$A$1:$B$21,2)*1000+1,C1386+1)</f>
        <v>#REF!</v>
      </c>
      <c r="D1387" s="6" t="s">
        <v>241</v>
      </c>
      <c r="E1387" s="13" t="s">
        <v>561</v>
      </c>
      <c r="F1387" s="11" t="s">
        <v>562</v>
      </c>
      <c r="G1387" s="11" t="n">
        <v>1162.44</v>
      </c>
      <c r="H1387" s="11" t="n">
        <v>929.95</v>
      </c>
      <c r="I1387" s="11" t="n">
        <v>185.99</v>
      </c>
      <c r="J1387" s="15" t="n">
        <v>14.4</v>
      </c>
      <c r="K1387" s="13" t="s">
        <v>454</v>
      </c>
      <c r="L1387" s="13" t="n">
        <v>1</v>
      </c>
      <c r="M1387" s="11"/>
      <c r="N1387" s="11"/>
      <c r="O1387" s="11"/>
      <c r="P1387" s="196" t="n">
        <v>71296.32</v>
      </c>
      <c r="Q1387" s="11"/>
      <c r="R1387" s="11" t="n">
        <v>80000</v>
      </c>
      <c r="S1387" s="11"/>
      <c r="T1387" s="11"/>
      <c r="U1387" s="11" t="n">
        <v>5</v>
      </c>
      <c r="V1387" s="11" t="n">
        <v>2</v>
      </c>
      <c r="W1387" s="11"/>
      <c r="X1387" s="11"/>
      <c r="Y1387" s="11"/>
      <c r="Z1387" s="11"/>
      <c r="AA1387" s="11"/>
      <c r="AB1387" s="6" t="n">
        <v>0</v>
      </c>
      <c r="AC1387" s="13" t="s">
        <v>488</v>
      </c>
      <c r="AD1387" s="13" t="s">
        <v>26</v>
      </c>
      <c r="AE1387" s="11"/>
      <c r="AF1387" s="11"/>
      <c r="AG1387" s="11"/>
      <c r="AH1387" s="11"/>
      <c r="AI1387" s="10" t="n">
        <f aca="false">+H1387-I1387</f>
        <v>743.96</v>
      </c>
      <c r="AJ1387" s="139" t="n">
        <f aca="false">+I1387/H1387</f>
        <v>0.2</v>
      </c>
      <c r="AK1387" s="140" t="n">
        <f aca="false">IF(AB1387&gt;=1,H1387-I1387,"on going")</f>
        <v>0</v>
      </c>
      <c r="AM1387" s="150"/>
      <c r="AN1387" s="150"/>
      <c r="AO1387" s="150"/>
      <c r="AP1387" s="150"/>
      <c r="AQ1387" s="150"/>
      <c r="AR1387" s="150"/>
      <c r="AS1387" s="150" t="n">
        <v>185.99</v>
      </c>
      <c r="AT1387" s="150" t="n">
        <v>371.98</v>
      </c>
      <c r="AU1387" s="150" t="n">
        <v>371.98</v>
      </c>
      <c r="AV1387" s="150"/>
      <c r="AW1387" s="150"/>
      <c r="AX1387" s="150"/>
      <c r="AY1387" s="11"/>
      <c r="AZ1387" s="13" t="str">
        <f aca="false">IF(I1387&lt;=(0.5*AS1387),"SMP","NMP")</f>
        <v>NMP</v>
      </c>
      <c r="BA1387" s="11"/>
      <c r="BB1387" s="6" t="s">
        <v>458</v>
      </c>
      <c r="BC1387" s="19" t="s">
        <v>560</v>
      </c>
      <c r="BD1387" s="11"/>
    </row>
    <row collapsed="false" customFormat="false" customHeight="false" hidden="false" ht="15" outlineLevel="0" r="1388">
      <c r="B1388" s="13" t="s">
        <v>36</v>
      </c>
      <c r="C1388" s="6" t="e">
        <f aca="false">IF(B1388&lt;&gt;B1387,VLOOKUP(B1388,#REF!!$A$1:$B$21,2)*1000+1,C1387+1)</f>
        <v>#REF!</v>
      </c>
      <c r="D1388" s="6" t="s">
        <v>241</v>
      </c>
      <c r="E1388" s="13" t="s">
        <v>530</v>
      </c>
      <c r="F1388" s="11" t="s">
        <v>531</v>
      </c>
      <c r="G1388" s="11" t="n">
        <v>566.12</v>
      </c>
      <c r="H1388" s="11" t="n">
        <v>452.9</v>
      </c>
      <c r="I1388" s="11" t="n">
        <v>90.58</v>
      </c>
      <c r="J1388" s="15" t="n">
        <v>11.9</v>
      </c>
      <c r="K1388" s="13" t="s">
        <v>454</v>
      </c>
      <c r="L1388" s="13" t="n">
        <v>1</v>
      </c>
      <c r="M1388" s="11"/>
      <c r="N1388" s="11"/>
      <c r="O1388" s="11"/>
      <c r="P1388" s="196" t="n">
        <v>34722.0266666667</v>
      </c>
      <c r="Q1388" s="11"/>
      <c r="R1388" s="11" t="n">
        <v>30000</v>
      </c>
      <c r="S1388" s="11"/>
      <c r="T1388" s="11"/>
      <c r="U1388" s="11" t="n">
        <v>2</v>
      </c>
      <c r="V1388" s="11" t="n">
        <v>0</v>
      </c>
      <c r="W1388" s="11"/>
      <c r="X1388" s="11"/>
      <c r="Y1388" s="11"/>
      <c r="Z1388" s="11"/>
      <c r="AA1388" s="11"/>
      <c r="AB1388" s="6" t="n">
        <v>0</v>
      </c>
      <c r="AC1388" s="13" t="s">
        <v>488</v>
      </c>
      <c r="AD1388" s="13" t="s">
        <v>26</v>
      </c>
      <c r="AE1388" s="11"/>
      <c r="AF1388" s="11"/>
      <c r="AG1388" s="11"/>
      <c r="AH1388" s="11"/>
      <c r="AI1388" s="10" t="n">
        <f aca="false">+H1388-I1388</f>
        <v>362.32</v>
      </c>
      <c r="AJ1388" s="139" t="n">
        <f aca="false">+I1388/H1388</f>
        <v>0.2</v>
      </c>
      <c r="AK1388" s="140" t="n">
        <f aca="false">IF(AB1388&gt;=1,H1388-I1388,"on going")</f>
        <v>0</v>
      </c>
      <c r="AM1388" s="150"/>
      <c r="AN1388" s="150"/>
      <c r="AO1388" s="150"/>
      <c r="AP1388" s="150"/>
      <c r="AQ1388" s="150"/>
      <c r="AR1388" s="150"/>
      <c r="AS1388" s="150" t="n">
        <v>90.58</v>
      </c>
      <c r="AT1388" s="150" t="n">
        <v>181.16</v>
      </c>
      <c r="AU1388" s="150" t="n">
        <v>181.16</v>
      </c>
      <c r="AV1388" s="150"/>
      <c r="AW1388" s="150"/>
      <c r="AX1388" s="150"/>
      <c r="AY1388" s="11"/>
      <c r="AZ1388" s="13" t="str">
        <f aca="false">IF(I1388&lt;=(0.5*AS1388),"SMP","NMP")</f>
        <v>NMP</v>
      </c>
      <c r="BA1388" s="11"/>
      <c r="BB1388" s="6" t="s">
        <v>458</v>
      </c>
      <c r="BC1388" s="19" t="s">
        <v>529</v>
      </c>
      <c r="BD1388" s="11"/>
    </row>
    <row collapsed="false" customFormat="false" customHeight="false" hidden="false" ht="15" outlineLevel="0" r="1389">
      <c r="B1389" s="13" t="s">
        <v>70</v>
      </c>
      <c r="C1389" s="6" t="e">
        <f aca="false">IF(B1389&lt;&gt;B1388,VLOOKUP(B1389,#REF!!$A$1:$B$21,2)*1000+1,C1388+1)</f>
        <v>#REF!</v>
      </c>
      <c r="D1389" s="6" t="s">
        <v>241</v>
      </c>
      <c r="E1389" s="13" t="s">
        <v>492</v>
      </c>
      <c r="F1389" s="11" t="s">
        <v>493</v>
      </c>
      <c r="G1389" s="11" t="n">
        <v>298.1</v>
      </c>
      <c r="H1389" s="11" t="n">
        <v>238.48</v>
      </c>
      <c r="I1389" s="11" t="n">
        <v>47.7</v>
      </c>
      <c r="J1389" s="15" t="n">
        <v>4.53</v>
      </c>
      <c r="K1389" s="13" t="s">
        <v>454</v>
      </c>
      <c r="L1389" s="13" t="n">
        <v>1</v>
      </c>
      <c r="M1389" s="11"/>
      <c r="N1389" s="11"/>
      <c r="O1389" s="11"/>
      <c r="P1389" s="196" t="n">
        <v>18283.4666666667</v>
      </c>
      <c r="Q1389" s="11"/>
      <c r="R1389" s="11" t="n">
        <v>6552</v>
      </c>
      <c r="S1389" s="11"/>
      <c r="T1389" s="11"/>
      <c r="U1389" s="11" t="n">
        <v>3</v>
      </c>
      <c r="V1389" s="11" t="n">
        <v>4</v>
      </c>
      <c r="W1389" s="11"/>
      <c r="X1389" s="11"/>
      <c r="Y1389" s="11"/>
      <c r="Z1389" s="11"/>
      <c r="AA1389" s="11"/>
      <c r="AB1389" s="6" t="n">
        <v>0</v>
      </c>
      <c r="AC1389" s="13" t="s">
        <v>488</v>
      </c>
      <c r="AD1389" s="13" t="s">
        <v>26</v>
      </c>
      <c r="AE1389" s="11"/>
      <c r="AF1389" s="11"/>
      <c r="AG1389" s="11"/>
      <c r="AH1389" s="11"/>
      <c r="AI1389" s="10" t="n">
        <f aca="false">+H1389-I1389</f>
        <v>190.78</v>
      </c>
      <c r="AJ1389" s="139" t="n">
        <f aca="false">+I1389/H1389</f>
        <v>0.200016772895002</v>
      </c>
      <c r="AK1389" s="140" t="n">
        <f aca="false">IF(AB1389&gt;=1,H1389-I1389,"on going")</f>
        <v>0</v>
      </c>
      <c r="AM1389" s="150"/>
      <c r="AN1389" s="150"/>
      <c r="AO1389" s="150"/>
      <c r="AP1389" s="150"/>
      <c r="AQ1389" s="150"/>
      <c r="AR1389" s="150"/>
      <c r="AS1389" s="150" t="n">
        <v>47.7</v>
      </c>
      <c r="AT1389" s="150" t="n">
        <v>95.39</v>
      </c>
      <c r="AU1389" s="150" t="n">
        <v>95.39</v>
      </c>
      <c r="AV1389" s="150"/>
      <c r="AW1389" s="150"/>
      <c r="AX1389" s="150"/>
      <c r="AY1389" s="11"/>
      <c r="AZ1389" s="13" t="str">
        <f aca="false">IF(I1389&lt;=(0.5*AS1389),"SMP","NMP")</f>
        <v>NMP</v>
      </c>
      <c r="BA1389" s="11"/>
      <c r="BB1389" s="6" t="s">
        <v>458</v>
      </c>
      <c r="BC1389" s="19" t="s">
        <v>491</v>
      </c>
      <c r="BD1389" s="11"/>
    </row>
    <row collapsed="false" customFormat="false" customHeight="false" hidden="false" ht="15" outlineLevel="0" r="1390">
      <c r="B1390" s="13" t="s">
        <v>70</v>
      </c>
      <c r="C1390" s="6" t="e">
        <f aca="false">IF(B1390&lt;&gt;B1389,VLOOKUP(B1390,#REF!!$A$1:$B$21,2)*1000+1,C1389+1)</f>
        <v>#REF!</v>
      </c>
      <c r="D1390" s="6" t="s">
        <v>241</v>
      </c>
      <c r="E1390" s="13" t="s">
        <v>7859</v>
      </c>
      <c r="F1390" s="11" t="s">
        <v>7860</v>
      </c>
      <c r="G1390" s="11" t="n">
        <v>412.09</v>
      </c>
      <c r="H1390" s="11" t="n">
        <v>329.67</v>
      </c>
      <c r="I1390" s="11" t="n">
        <v>65.93</v>
      </c>
      <c r="J1390" s="15" t="n">
        <v>25.34</v>
      </c>
      <c r="K1390" s="13" t="s">
        <v>454</v>
      </c>
      <c r="L1390" s="13" t="n">
        <v>1</v>
      </c>
      <c r="M1390" s="11"/>
      <c r="N1390" s="11"/>
      <c r="O1390" s="11"/>
      <c r="P1390" s="196" t="n">
        <v>25274.8533333333</v>
      </c>
      <c r="Q1390" s="11"/>
      <c r="R1390" s="11" t="n">
        <v>10950</v>
      </c>
      <c r="S1390" s="11"/>
      <c r="T1390" s="11"/>
      <c r="U1390" s="11" t="n">
        <v>9</v>
      </c>
      <c r="V1390" s="11" t="n">
        <v>7</v>
      </c>
      <c r="W1390" s="11"/>
      <c r="X1390" s="11"/>
      <c r="Y1390" s="11"/>
      <c r="Z1390" s="11"/>
      <c r="AA1390" s="11"/>
      <c r="AB1390" s="6" t="n">
        <v>0</v>
      </c>
      <c r="AC1390" s="13" t="s">
        <v>488</v>
      </c>
      <c r="AD1390" s="13" t="s">
        <v>26</v>
      </c>
      <c r="AE1390" s="11"/>
      <c r="AF1390" s="11"/>
      <c r="AG1390" s="11"/>
      <c r="AH1390" s="11"/>
      <c r="AI1390" s="10" t="n">
        <f aca="false">+H1390-I1390</f>
        <v>263.74</v>
      </c>
      <c r="AJ1390" s="139" t="n">
        <f aca="false">+I1390/H1390</f>
        <v>0.199987866654533</v>
      </c>
      <c r="AK1390" s="140" t="n">
        <f aca="false">IF(AB1390&gt;=1,H1390-I1390,"on going")</f>
        <v>0</v>
      </c>
      <c r="AM1390" s="150"/>
      <c r="AN1390" s="150"/>
      <c r="AO1390" s="150"/>
      <c r="AP1390" s="150"/>
      <c r="AQ1390" s="150"/>
      <c r="AR1390" s="150"/>
      <c r="AS1390" s="150" t="n">
        <v>65.93</v>
      </c>
      <c r="AT1390" s="150" t="n">
        <v>131.87</v>
      </c>
      <c r="AU1390" s="150" t="n">
        <v>131.87</v>
      </c>
      <c r="AV1390" s="150"/>
      <c r="AW1390" s="150"/>
      <c r="AX1390" s="150"/>
      <c r="AY1390" s="11"/>
      <c r="AZ1390" s="13" t="str">
        <f aca="false">IF(I1390&lt;=(0.5*AS1390),"SMP","NMP")</f>
        <v>NMP</v>
      </c>
      <c r="BA1390" s="11"/>
      <c r="BB1390" s="6" t="s">
        <v>458</v>
      </c>
      <c r="BC1390" s="19" t="s">
        <v>7861</v>
      </c>
      <c r="BD1390" s="11"/>
    </row>
    <row collapsed="false" customFormat="false" customHeight="false" hidden="false" ht="15" outlineLevel="0" r="1391">
      <c r="B1391" s="13" t="s">
        <v>124</v>
      </c>
      <c r="C1391" s="6" t="e">
        <f aca="false">IF(B1391&lt;&gt;B1390,VLOOKUP(B1391,#REF!!$A$1:$B$21,2)*1000+1,C1390+1)</f>
        <v>#REF!</v>
      </c>
      <c r="D1391" s="6" t="s">
        <v>241</v>
      </c>
      <c r="E1391" s="13" t="s">
        <v>539</v>
      </c>
      <c r="F1391" s="11" t="s">
        <v>540</v>
      </c>
      <c r="G1391" s="11" t="n">
        <v>715.12</v>
      </c>
      <c r="H1391" s="11" t="n">
        <v>572.1</v>
      </c>
      <c r="I1391" s="11" t="n">
        <v>114.42</v>
      </c>
      <c r="J1391" s="15" t="n">
        <v>15.354</v>
      </c>
      <c r="K1391" s="13" t="s">
        <v>454</v>
      </c>
      <c r="L1391" s="13" t="n">
        <v>1</v>
      </c>
      <c r="M1391" s="11"/>
      <c r="N1391" s="11"/>
      <c r="O1391" s="11"/>
      <c r="P1391" s="196" t="n">
        <v>43860.6933333333</v>
      </c>
      <c r="Q1391" s="11"/>
      <c r="R1391" s="11" t="n">
        <v>18480</v>
      </c>
      <c r="S1391" s="11"/>
      <c r="T1391" s="11"/>
      <c r="U1391" s="11" t="n">
        <v>7</v>
      </c>
      <c r="V1391" s="11" t="n">
        <v>4</v>
      </c>
      <c r="W1391" s="11"/>
      <c r="X1391" s="11"/>
      <c r="Y1391" s="11"/>
      <c r="Z1391" s="11"/>
      <c r="AA1391" s="11"/>
      <c r="AB1391" s="6" t="n">
        <v>0</v>
      </c>
      <c r="AC1391" s="13" t="s">
        <v>488</v>
      </c>
      <c r="AD1391" s="13" t="s">
        <v>26</v>
      </c>
      <c r="AE1391" s="11"/>
      <c r="AF1391" s="11"/>
      <c r="AG1391" s="11"/>
      <c r="AH1391" s="11"/>
      <c r="AI1391" s="10" t="n">
        <f aca="false">+H1391-I1391</f>
        <v>457.68</v>
      </c>
      <c r="AJ1391" s="139" t="n">
        <f aca="false">+I1391/H1391</f>
        <v>0.2</v>
      </c>
      <c r="AK1391" s="140" t="n">
        <f aca="false">IF(AB1391&gt;=1,H1391-I1391,"on going")</f>
        <v>0</v>
      </c>
      <c r="AM1391" s="150"/>
      <c r="AN1391" s="150"/>
      <c r="AO1391" s="150"/>
      <c r="AP1391" s="150"/>
      <c r="AQ1391" s="150"/>
      <c r="AR1391" s="150"/>
      <c r="AS1391" s="150" t="n">
        <v>114.42</v>
      </c>
      <c r="AT1391" s="150" t="n">
        <v>228.84</v>
      </c>
      <c r="AU1391" s="150" t="n">
        <v>228.84</v>
      </c>
      <c r="AV1391" s="150"/>
      <c r="AW1391" s="150"/>
      <c r="AX1391" s="150"/>
      <c r="AY1391" s="11"/>
      <c r="AZ1391" s="13" t="str">
        <f aca="false">IF(I1391&lt;=(0.5*AS1391),"SMP","NMP")</f>
        <v>NMP</v>
      </c>
      <c r="BA1391" s="11"/>
      <c r="BB1391" s="6" t="s">
        <v>458</v>
      </c>
      <c r="BC1391" s="19" t="s">
        <v>538</v>
      </c>
      <c r="BD1391" s="11"/>
    </row>
    <row collapsed="false" customFormat="false" customHeight="false" hidden="false" ht="15" outlineLevel="0" r="1392">
      <c r="B1392" s="13" t="s">
        <v>54</v>
      </c>
      <c r="C1392" s="6" t="e">
        <f aca="false">IF(B1392&lt;&gt;B1391,VLOOKUP(B1392,#REF!!$A$1:$B$21,2)*1000+1,C1391+1)</f>
        <v>#REF!</v>
      </c>
      <c r="D1392" s="6" t="s">
        <v>241</v>
      </c>
      <c r="E1392" s="13" t="s">
        <v>564</v>
      </c>
      <c r="F1392" s="11" t="s">
        <v>565</v>
      </c>
      <c r="G1392" s="11" t="n">
        <v>1103.2</v>
      </c>
      <c r="H1392" s="11" t="n">
        <v>882.56</v>
      </c>
      <c r="I1392" s="11" t="n">
        <v>176.51</v>
      </c>
      <c r="J1392" s="15" t="n">
        <v>11.58</v>
      </c>
      <c r="K1392" s="13" t="s">
        <v>454</v>
      </c>
      <c r="L1392" s="13" t="n">
        <v>1</v>
      </c>
      <c r="M1392" s="11"/>
      <c r="N1392" s="11"/>
      <c r="O1392" s="11"/>
      <c r="P1392" s="196" t="n">
        <v>67662.9333333334</v>
      </c>
      <c r="Q1392" s="11"/>
      <c r="R1392" s="11" t="n">
        <v>42000</v>
      </c>
      <c r="S1392" s="11"/>
      <c r="T1392" s="11"/>
      <c r="U1392" s="11" t="n">
        <v>5</v>
      </c>
      <c r="V1392" s="11" t="n">
        <v>0</v>
      </c>
      <c r="W1392" s="11"/>
      <c r="X1392" s="11"/>
      <c r="Y1392" s="11"/>
      <c r="Z1392" s="11"/>
      <c r="AA1392" s="11"/>
      <c r="AB1392" s="6" t="n">
        <v>0</v>
      </c>
      <c r="AC1392" s="13" t="s">
        <v>488</v>
      </c>
      <c r="AD1392" s="13" t="s">
        <v>26</v>
      </c>
      <c r="AE1392" s="11"/>
      <c r="AF1392" s="11"/>
      <c r="AG1392" s="11"/>
      <c r="AH1392" s="11"/>
      <c r="AI1392" s="10" t="n">
        <f aca="false">+H1392-I1392</f>
        <v>706.05</v>
      </c>
      <c r="AJ1392" s="139" t="n">
        <f aca="false">+I1392/H1392</f>
        <v>0.19999773386512</v>
      </c>
      <c r="AK1392" s="140" t="n">
        <f aca="false">IF(AB1392&gt;=1,H1392-I1392,"on going")</f>
        <v>0</v>
      </c>
      <c r="AM1392" s="150"/>
      <c r="AN1392" s="150"/>
      <c r="AO1392" s="150"/>
      <c r="AP1392" s="150"/>
      <c r="AQ1392" s="150"/>
      <c r="AR1392" s="150"/>
      <c r="AS1392" s="150" t="n">
        <v>176.51</v>
      </c>
      <c r="AT1392" s="150" t="n">
        <v>353.02</v>
      </c>
      <c r="AU1392" s="150" t="n">
        <v>353.03</v>
      </c>
      <c r="AV1392" s="150"/>
      <c r="AW1392" s="150"/>
      <c r="AX1392" s="150"/>
      <c r="AY1392" s="11"/>
      <c r="AZ1392" s="13" t="str">
        <f aca="false">IF(I1392&lt;=(0.5*AS1392),"SMP","NMP")</f>
        <v>NMP</v>
      </c>
      <c r="BA1392" s="11"/>
      <c r="BB1392" s="6" t="s">
        <v>458</v>
      </c>
      <c r="BC1392" s="19" t="s">
        <v>563</v>
      </c>
      <c r="BD1392" s="11"/>
    </row>
    <row collapsed="false" customFormat="false" customHeight="false" hidden="false" ht="15" outlineLevel="0" r="1393">
      <c r="B1393" s="13" t="s">
        <v>54</v>
      </c>
      <c r="C1393" s="6" t="e">
        <f aca="false">IF(B1393&lt;&gt;B1392,VLOOKUP(B1393,#REF!!$A$1:$B$21,2)*1000+1,C1392+1)</f>
        <v>#REF!</v>
      </c>
      <c r="D1393" s="6" t="s">
        <v>241</v>
      </c>
      <c r="E1393" s="13" t="s">
        <v>7862</v>
      </c>
      <c r="F1393" s="11" t="s">
        <v>7863</v>
      </c>
      <c r="G1393" s="11" t="n">
        <v>239.25</v>
      </c>
      <c r="H1393" s="11" t="n">
        <v>191.4</v>
      </c>
      <c r="I1393" s="11" t="n">
        <v>38.28</v>
      </c>
      <c r="J1393" s="15" t="n">
        <v>3.66</v>
      </c>
      <c r="K1393" s="13" t="s">
        <v>454</v>
      </c>
      <c r="L1393" s="13" t="n">
        <v>1</v>
      </c>
      <c r="M1393" s="11"/>
      <c r="N1393" s="11"/>
      <c r="O1393" s="11"/>
      <c r="P1393" s="196" t="n">
        <v>14674</v>
      </c>
      <c r="Q1393" s="11"/>
      <c r="R1393" s="11" t="n">
        <v>5600</v>
      </c>
      <c r="S1393" s="11"/>
      <c r="T1393" s="11"/>
      <c r="U1393" s="11" t="n">
        <v>2</v>
      </c>
      <c r="V1393" s="11" t="n">
        <v>0</v>
      </c>
      <c r="W1393" s="11"/>
      <c r="X1393" s="11"/>
      <c r="Y1393" s="11"/>
      <c r="Z1393" s="11"/>
      <c r="AA1393" s="11"/>
      <c r="AB1393" s="6" t="n">
        <v>0</v>
      </c>
      <c r="AC1393" s="13" t="s">
        <v>488</v>
      </c>
      <c r="AD1393" s="13" t="s">
        <v>26</v>
      </c>
      <c r="AE1393" s="11"/>
      <c r="AF1393" s="11"/>
      <c r="AG1393" s="11"/>
      <c r="AH1393" s="11"/>
      <c r="AI1393" s="10" t="n">
        <f aca="false">+H1393-I1393</f>
        <v>153.12</v>
      </c>
      <c r="AJ1393" s="139" t="n">
        <f aca="false">+I1393/H1393</f>
        <v>0.2</v>
      </c>
      <c r="AK1393" s="140" t="n">
        <f aca="false">IF(AB1393&gt;=1,H1393-I1393,"on going")</f>
        <v>0</v>
      </c>
      <c r="AM1393" s="150"/>
      <c r="AN1393" s="150"/>
      <c r="AO1393" s="150"/>
      <c r="AP1393" s="150"/>
      <c r="AQ1393" s="150"/>
      <c r="AR1393" s="150"/>
      <c r="AS1393" s="150" t="n">
        <v>38.28</v>
      </c>
      <c r="AT1393" s="150" t="n">
        <v>76.56</v>
      </c>
      <c r="AU1393" s="150" t="n">
        <v>76.56</v>
      </c>
      <c r="AV1393" s="150"/>
      <c r="AW1393" s="150"/>
      <c r="AX1393" s="150"/>
      <c r="AY1393" s="11"/>
      <c r="AZ1393" s="13" t="str">
        <f aca="false">IF(I1393&lt;=(0.5*AS1393),"SMP","NMP")</f>
        <v>NMP</v>
      </c>
      <c r="BA1393" s="11"/>
      <c r="BB1393" s="6" t="s">
        <v>458</v>
      </c>
      <c r="BC1393" s="19" t="s">
        <v>7864</v>
      </c>
      <c r="BD1393" s="11"/>
    </row>
    <row collapsed="false" customFormat="false" customHeight="false" hidden="false" ht="15" outlineLevel="0" r="1394">
      <c r="B1394" s="13" t="s">
        <v>54</v>
      </c>
      <c r="C1394" s="6" t="e">
        <f aca="false">IF(B1394&lt;&gt;B1393,VLOOKUP(B1394,#REF!!$A$1:$B$21,2)*1000+1,C1393+1)</f>
        <v>#REF!</v>
      </c>
      <c r="D1394" s="6" t="s">
        <v>241</v>
      </c>
      <c r="E1394" s="13" t="s">
        <v>524</v>
      </c>
      <c r="F1394" s="11" t="s">
        <v>525</v>
      </c>
      <c r="G1394" s="11" t="n">
        <v>1379.85</v>
      </c>
      <c r="H1394" s="11" t="n">
        <v>1103.88</v>
      </c>
      <c r="I1394" s="11" t="n">
        <v>220.78</v>
      </c>
      <c r="J1394" s="15" t="n">
        <v>13.75</v>
      </c>
      <c r="K1394" s="13" t="s">
        <v>454</v>
      </c>
      <c r="L1394" s="13" t="n">
        <v>1</v>
      </c>
      <c r="M1394" s="11"/>
      <c r="N1394" s="11"/>
      <c r="O1394" s="11"/>
      <c r="P1394" s="196" t="n">
        <v>84630.8</v>
      </c>
      <c r="Q1394" s="11"/>
      <c r="R1394" s="11" t="n">
        <v>13600</v>
      </c>
      <c r="S1394" s="11"/>
      <c r="T1394" s="11"/>
      <c r="U1394" s="11" t="n">
        <v>5</v>
      </c>
      <c r="V1394" s="11" t="n">
        <v>0</v>
      </c>
      <c r="W1394" s="11"/>
      <c r="X1394" s="11"/>
      <c r="Y1394" s="11"/>
      <c r="Z1394" s="11"/>
      <c r="AA1394" s="11"/>
      <c r="AB1394" s="6" t="n">
        <v>0</v>
      </c>
      <c r="AC1394" s="13" t="s">
        <v>488</v>
      </c>
      <c r="AD1394" s="13" t="s">
        <v>26</v>
      </c>
      <c r="AE1394" s="11"/>
      <c r="AF1394" s="11"/>
      <c r="AG1394" s="11"/>
      <c r="AH1394" s="11"/>
      <c r="AI1394" s="10" t="n">
        <f aca="false">+H1394-I1394</f>
        <v>883.1</v>
      </c>
      <c r="AJ1394" s="139" t="n">
        <f aca="false">+I1394/H1394</f>
        <v>0.200003623582273</v>
      </c>
      <c r="AK1394" s="140" t="n">
        <f aca="false">IF(AB1394&gt;=1,H1394-I1394,"on going")</f>
        <v>0</v>
      </c>
      <c r="AM1394" s="150"/>
      <c r="AN1394" s="150"/>
      <c r="AO1394" s="150"/>
      <c r="AP1394" s="150"/>
      <c r="AQ1394" s="150"/>
      <c r="AR1394" s="150"/>
      <c r="AS1394" s="150" t="n">
        <v>220.78</v>
      </c>
      <c r="AT1394" s="150" t="n">
        <v>441.55</v>
      </c>
      <c r="AU1394" s="150" t="n">
        <v>441.55</v>
      </c>
      <c r="AV1394" s="150"/>
      <c r="AW1394" s="150"/>
      <c r="AX1394" s="150"/>
      <c r="AY1394" s="11"/>
      <c r="AZ1394" s="13" t="str">
        <f aca="false">IF(I1394&lt;=(0.5*AS1394),"SMP","NMP")</f>
        <v>NMP</v>
      </c>
      <c r="BA1394" s="11"/>
      <c r="BB1394" s="6" t="s">
        <v>458</v>
      </c>
      <c r="BC1394" s="19" t="s">
        <v>523</v>
      </c>
      <c r="BD1394" s="11"/>
    </row>
    <row collapsed="false" customFormat="false" customHeight="false" hidden="false" ht="15" outlineLevel="0" r="1395">
      <c r="B1395" s="13" t="s">
        <v>54</v>
      </c>
      <c r="C1395" s="6" t="e">
        <f aca="false">IF(B1395&lt;&gt;B1394,VLOOKUP(B1395,#REF!!$A$1:$B$21,2)*1000+1,C1394+1)</f>
        <v>#REF!</v>
      </c>
      <c r="D1395" s="6" t="s">
        <v>241</v>
      </c>
      <c r="E1395" s="13" t="s">
        <v>533</v>
      </c>
      <c r="F1395" s="11" t="s">
        <v>534</v>
      </c>
      <c r="G1395" s="11" t="n">
        <v>1001.04</v>
      </c>
      <c r="H1395" s="11" t="n">
        <v>800.83</v>
      </c>
      <c r="I1395" s="11" t="n">
        <v>160.17</v>
      </c>
      <c r="J1395" s="15" t="n">
        <v>9.2</v>
      </c>
      <c r="K1395" s="13" t="s">
        <v>454</v>
      </c>
      <c r="L1395" s="13" t="n">
        <v>1</v>
      </c>
      <c r="M1395" s="11"/>
      <c r="N1395" s="11"/>
      <c r="O1395" s="11"/>
      <c r="P1395" s="196" t="n">
        <v>61397.12</v>
      </c>
      <c r="Q1395" s="11"/>
      <c r="R1395" s="11" t="n">
        <v>50000</v>
      </c>
      <c r="S1395" s="11"/>
      <c r="T1395" s="11"/>
      <c r="U1395" s="11" t="n">
        <v>6</v>
      </c>
      <c r="V1395" s="11" t="n">
        <v>3</v>
      </c>
      <c r="W1395" s="11"/>
      <c r="X1395" s="11"/>
      <c r="Y1395" s="11"/>
      <c r="Z1395" s="11"/>
      <c r="AA1395" s="11"/>
      <c r="AB1395" s="6" t="n">
        <v>0</v>
      </c>
      <c r="AC1395" s="13" t="s">
        <v>488</v>
      </c>
      <c r="AD1395" s="13" t="s">
        <v>26</v>
      </c>
      <c r="AE1395" s="11"/>
      <c r="AF1395" s="11"/>
      <c r="AG1395" s="11"/>
      <c r="AH1395" s="11"/>
      <c r="AI1395" s="10" t="n">
        <f aca="false">+H1395-I1395</f>
        <v>640.66</v>
      </c>
      <c r="AJ1395" s="139" t="n">
        <f aca="false">+I1395/H1395</f>
        <v>0.200004994817876</v>
      </c>
      <c r="AK1395" s="140" t="n">
        <f aca="false">IF(AB1395&gt;=1,H1395-I1395,"on going")</f>
        <v>0</v>
      </c>
      <c r="AM1395" s="150"/>
      <c r="AN1395" s="150"/>
      <c r="AO1395" s="150"/>
      <c r="AP1395" s="150"/>
      <c r="AQ1395" s="150"/>
      <c r="AR1395" s="150"/>
      <c r="AS1395" s="150" t="n">
        <v>160.17</v>
      </c>
      <c r="AT1395" s="150" t="n">
        <v>320.33</v>
      </c>
      <c r="AU1395" s="150" t="n">
        <v>320.33</v>
      </c>
      <c r="AV1395" s="150"/>
      <c r="AW1395" s="150"/>
      <c r="AX1395" s="150"/>
      <c r="AY1395" s="11"/>
      <c r="AZ1395" s="13" t="str">
        <f aca="false">IF(I1395&lt;=(0.5*AS1395),"SMP","NMP")</f>
        <v>NMP</v>
      </c>
      <c r="BA1395" s="11"/>
      <c r="BB1395" s="6" t="s">
        <v>458</v>
      </c>
      <c r="BC1395" s="19" t="s">
        <v>532</v>
      </c>
      <c r="BD1395" s="11"/>
    </row>
    <row collapsed="false" customFormat="false" customHeight="false" hidden="false" ht="15" outlineLevel="0" r="1396">
      <c r="B1396" s="13" t="s">
        <v>54</v>
      </c>
      <c r="C1396" s="6" t="e">
        <f aca="false">IF(B1396&lt;&gt;B1395,VLOOKUP(B1396,#REF!!$A$1:$B$21,2)*1000+1,C1395+1)</f>
        <v>#REF!</v>
      </c>
      <c r="D1396" s="6" t="s">
        <v>241</v>
      </c>
      <c r="E1396" s="13" t="s">
        <v>486</v>
      </c>
      <c r="F1396" s="11" t="s">
        <v>487</v>
      </c>
      <c r="G1396" s="11" t="n">
        <v>212.87</v>
      </c>
      <c r="H1396" s="11" t="n">
        <v>170.3</v>
      </c>
      <c r="I1396" s="11" t="n">
        <v>34.06</v>
      </c>
      <c r="J1396" s="15" t="n">
        <v>2.28</v>
      </c>
      <c r="K1396" s="13" t="s">
        <v>454</v>
      </c>
      <c r="L1396" s="13" t="n">
        <v>1</v>
      </c>
      <c r="M1396" s="11"/>
      <c r="N1396" s="11"/>
      <c r="O1396" s="11"/>
      <c r="P1396" s="196" t="n">
        <v>13056.0266666667</v>
      </c>
      <c r="Q1396" s="11"/>
      <c r="R1396" s="11" t="n">
        <v>12000</v>
      </c>
      <c r="S1396" s="11"/>
      <c r="T1396" s="11"/>
      <c r="U1396" s="11" t="n">
        <v>4</v>
      </c>
      <c r="V1396" s="11" t="n">
        <v>2</v>
      </c>
      <c r="W1396" s="11"/>
      <c r="X1396" s="11"/>
      <c r="Y1396" s="11"/>
      <c r="Z1396" s="11"/>
      <c r="AA1396" s="11"/>
      <c r="AB1396" s="6" t="n">
        <v>0</v>
      </c>
      <c r="AC1396" s="13" t="s">
        <v>488</v>
      </c>
      <c r="AD1396" s="13" t="s">
        <v>26</v>
      </c>
      <c r="AE1396" s="11"/>
      <c r="AF1396" s="11"/>
      <c r="AG1396" s="11"/>
      <c r="AH1396" s="11"/>
      <c r="AI1396" s="10" t="n">
        <f aca="false">+H1396-I1396</f>
        <v>136.24</v>
      </c>
      <c r="AJ1396" s="139" t="n">
        <f aca="false">+I1396/H1396</f>
        <v>0.2</v>
      </c>
      <c r="AK1396" s="140" t="n">
        <f aca="false">IF(AB1396&gt;=1,H1396-I1396,"on going")</f>
        <v>0</v>
      </c>
      <c r="AM1396" s="150"/>
      <c r="AN1396" s="150"/>
      <c r="AO1396" s="150"/>
      <c r="AP1396" s="150"/>
      <c r="AQ1396" s="150"/>
      <c r="AR1396" s="150"/>
      <c r="AS1396" s="150" t="n">
        <v>34.06</v>
      </c>
      <c r="AT1396" s="150" t="n">
        <v>68.12</v>
      </c>
      <c r="AU1396" s="150" t="n">
        <v>68.12</v>
      </c>
      <c r="AV1396" s="150"/>
      <c r="AW1396" s="150"/>
      <c r="AX1396" s="150"/>
      <c r="AY1396" s="11"/>
      <c r="AZ1396" s="13" t="str">
        <f aca="false">IF(I1396&lt;=(0.5*AS1396),"SMP","NMP")</f>
        <v>NMP</v>
      </c>
      <c r="BA1396" s="11"/>
      <c r="BB1396" s="6" t="s">
        <v>458</v>
      </c>
      <c r="BC1396" s="19" t="s">
        <v>485</v>
      </c>
      <c r="BD1396" s="11"/>
    </row>
    <row collapsed="false" customFormat="false" customHeight="false" hidden="false" ht="15" outlineLevel="0" r="1397">
      <c r="B1397" s="13" t="s">
        <v>91</v>
      </c>
      <c r="C1397" s="6" t="e">
        <f aca="false">IF(B1397&lt;&gt;B1396,VLOOKUP(B1397,#REF!!$A$1:$B$21,2)*1000+1,C1396+1)</f>
        <v>#REF!</v>
      </c>
      <c r="D1397" s="6" t="s">
        <v>241</v>
      </c>
      <c r="E1397" s="13" t="s">
        <v>544</v>
      </c>
      <c r="F1397" s="11" t="s">
        <v>545</v>
      </c>
      <c r="G1397" s="11" t="n">
        <v>910.92</v>
      </c>
      <c r="H1397" s="11" t="n">
        <v>728.74</v>
      </c>
      <c r="I1397" s="11" t="n">
        <v>145.75</v>
      </c>
      <c r="J1397" s="15" t="n">
        <v>8.6</v>
      </c>
      <c r="K1397" s="13" t="s">
        <v>454</v>
      </c>
      <c r="L1397" s="13" t="n">
        <v>1</v>
      </c>
      <c r="M1397" s="11"/>
      <c r="N1397" s="11"/>
      <c r="O1397" s="11"/>
      <c r="P1397" s="196" t="n">
        <v>55869.76</v>
      </c>
      <c r="Q1397" s="11"/>
      <c r="R1397" s="11" t="n">
        <v>100000</v>
      </c>
      <c r="S1397" s="11"/>
      <c r="T1397" s="11"/>
      <c r="U1397" s="11" t="n">
        <v>10</v>
      </c>
      <c r="V1397" s="11" t="n">
        <v>3</v>
      </c>
      <c r="W1397" s="11"/>
      <c r="X1397" s="11"/>
      <c r="Y1397" s="11"/>
      <c r="Z1397" s="11"/>
      <c r="AA1397" s="11"/>
      <c r="AB1397" s="6" t="n">
        <v>0</v>
      </c>
      <c r="AC1397" s="13" t="s">
        <v>488</v>
      </c>
      <c r="AD1397" s="13" t="s">
        <v>26</v>
      </c>
      <c r="AE1397" s="11"/>
      <c r="AF1397" s="11"/>
      <c r="AG1397" s="11"/>
      <c r="AH1397" s="11"/>
      <c r="AI1397" s="10" t="n">
        <f aca="false">+H1397-I1397</f>
        <v>582.99</v>
      </c>
      <c r="AJ1397" s="139" t="n">
        <f aca="false">+I1397/H1397</f>
        <v>0.200002744463046</v>
      </c>
      <c r="AK1397" s="140" t="n">
        <f aca="false">IF(AB1397&gt;=1,H1397-I1397,"on going")</f>
        <v>0</v>
      </c>
      <c r="AM1397" s="150"/>
      <c r="AN1397" s="150"/>
      <c r="AO1397" s="150"/>
      <c r="AP1397" s="150"/>
      <c r="AQ1397" s="150"/>
      <c r="AR1397" s="150"/>
      <c r="AS1397" s="150" t="n">
        <v>145.75</v>
      </c>
      <c r="AT1397" s="150" t="n">
        <v>291.5</v>
      </c>
      <c r="AU1397" s="150" t="n">
        <v>291.49</v>
      </c>
      <c r="AV1397" s="150"/>
      <c r="AW1397" s="150"/>
      <c r="AX1397" s="150"/>
      <c r="AY1397" s="11"/>
      <c r="AZ1397" s="13" t="str">
        <f aca="false">IF(I1397&lt;=(0.5*AS1397),"SMP","NMP")</f>
        <v>NMP</v>
      </c>
      <c r="BA1397" s="11"/>
      <c r="BB1397" s="6" t="s">
        <v>458</v>
      </c>
      <c r="BC1397" s="19" t="s">
        <v>543</v>
      </c>
      <c r="BD1397" s="11"/>
    </row>
    <row collapsed="false" customFormat="false" customHeight="false" hidden="false" ht="15" outlineLevel="0" r="1398">
      <c r="B1398" s="13" t="s">
        <v>91</v>
      </c>
      <c r="C1398" s="6" t="e">
        <f aca="false">IF(B1398&lt;&gt;B1397,VLOOKUP(B1398,#REF!!$A$1:$B$21,2)*1000+1,C1397+1)</f>
        <v>#REF!</v>
      </c>
      <c r="D1398" s="6" t="s">
        <v>241</v>
      </c>
      <c r="E1398" s="13" t="s">
        <v>558</v>
      </c>
      <c r="F1398" s="11" t="s">
        <v>559</v>
      </c>
      <c r="G1398" s="11" t="n">
        <v>1548</v>
      </c>
      <c r="H1398" s="11" t="n">
        <v>1238.4</v>
      </c>
      <c r="I1398" s="11" t="n">
        <v>247.68</v>
      </c>
      <c r="J1398" s="15" t="n">
        <v>14.5</v>
      </c>
      <c r="K1398" s="13" t="s">
        <v>454</v>
      </c>
      <c r="L1398" s="13" t="n">
        <v>1</v>
      </c>
      <c r="M1398" s="11"/>
      <c r="N1398" s="11"/>
      <c r="O1398" s="11"/>
      <c r="P1398" s="196" t="n">
        <v>94944</v>
      </c>
      <c r="Q1398" s="11"/>
      <c r="R1398" s="11" t="n">
        <v>50954</v>
      </c>
      <c r="S1398" s="11"/>
      <c r="T1398" s="11"/>
      <c r="U1398" s="11" t="n">
        <v>10</v>
      </c>
      <c r="V1398" s="11" t="n">
        <v>2</v>
      </c>
      <c r="W1398" s="11"/>
      <c r="X1398" s="11"/>
      <c r="Y1398" s="11"/>
      <c r="Z1398" s="11"/>
      <c r="AA1398" s="11"/>
      <c r="AB1398" s="6" t="n">
        <v>0</v>
      </c>
      <c r="AC1398" s="13" t="s">
        <v>488</v>
      </c>
      <c r="AD1398" s="13" t="s">
        <v>26</v>
      </c>
      <c r="AE1398" s="11"/>
      <c r="AF1398" s="11"/>
      <c r="AG1398" s="11"/>
      <c r="AH1398" s="11"/>
      <c r="AI1398" s="10" t="n">
        <f aca="false">+H1398-I1398</f>
        <v>990.72</v>
      </c>
      <c r="AJ1398" s="139" t="n">
        <f aca="false">+I1398/H1398</f>
        <v>0.2</v>
      </c>
      <c r="AK1398" s="140" t="n">
        <f aca="false">IF(AB1398&gt;=1,H1398-I1398,"on going")</f>
        <v>0</v>
      </c>
      <c r="AM1398" s="150"/>
      <c r="AN1398" s="150"/>
      <c r="AO1398" s="150"/>
      <c r="AP1398" s="150"/>
      <c r="AQ1398" s="150"/>
      <c r="AR1398" s="150"/>
      <c r="AS1398" s="150" t="n">
        <v>247.68</v>
      </c>
      <c r="AT1398" s="150" t="n">
        <v>495.36</v>
      </c>
      <c r="AU1398" s="150" t="n">
        <v>495.36</v>
      </c>
      <c r="AV1398" s="150"/>
      <c r="AW1398" s="150"/>
      <c r="AX1398" s="150"/>
      <c r="AY1398" s="11"/>
      <c r="AZ1398" s="13" t="str">
        <f aca="false">IF(I1398&lt;=(0.5*AS1398),"SMP","NMP")</f>
        <v>NMP</v>
      </c>
      <c r="BA1398" s="11"/>
      <c r="BB1398" s="6" t="s">
        <v>458</v>
      </c>
      <c r="BC1398" s="19" t="s">
        <v>557</v>
      </c>
      <c r="BD1398" s="11"/>
    </row>
    <row collapsed="false" customFormat="false" customHeight="false" hidden="false" ht="15" outlineLevel="0" r="1399">
      <c r="B1399" s="197" t="s">
        <v>91</v>
      </c>
      <c r="C1399" s="198" t="e">
        <f aca="false">IF(B1399&lt;&gt;B1398,VLOOKUP(B1399,#REF!!$A$1:$B$21,2)*1000+1,C1398+1)</f>
        <v>#REF!</v>
      </c>
      <c r="D1399" s="198" t="s">
        <v>241</v>
      </c>
      <c r="E1399" s="197" t="s">
        <v>570</v>
      </c>
      <c r="F1399" s="199" t="s">
        <v>571</v>
      </c>
      <c r="G1399" s="199" t="n">
        <v>1540.33</v>
      </c>
      <c r="H1399" s="199" t="n">
        <v>1232.26</v>
      </c>
      <c r="I1399" s="11" t="n">
        <v>246.45</v>
      </c>
      <c r="J1399" s="200" t="n">
        <v>17.6</v>
      </c>
      <c r="K1399" s="197" t="s">
        <v>454</v>
      </c>
      <c r="L1399" s="201" t="n">
        <v>1</v>
      </c>
      <c r="M1399" s="199"/>
      <c r="N1399" s="199"/>
      <c r="O1399" s="199"/>
      <c r="P1399" s="202" t="n">
        <v>94473.5733333333</v>
      </c>
      <c r="Q1399" s="199"/>
      <c r="R1399" s="199" t="n">
        <v>100000</v>
      </c>
      <c r="S1399" s="199"/>
      <c r="T1399" s="199"/>
      <c r="U1399" s="199" t="n">
        <v>12</v>
      </c>
      <c r="V1399" s="199" t="n">
        <v>3</v>
      </c>
      <c r="W1399" s="199"/>
      <c r="X1399" s="199"/>
      <c r="Y1399" s="199"/>
      <c r="Z1399" s="199"/>
      <c r="AA1399" s="199"/>
      <c r="AB1399" s="198" t="n">
        <v>0</v>
      </c>
      <c r="AC1399" s="197" t="s">
        <v>488</v>
      </c>
      <c r="AD1399" s="197" t="s">
        <v>26</v>
      </c>
      <c r="AE1399" s="199"/>
      <c r="AF1399" s="199"/>
      <c r="AG1399" s="199"/>
      <c r="AH1399" s="199"/>
      <c r="AI1399" s="203" t="n">
        <f aca="false">+H1399-I1399</f>
        <v>985.81</v>
      </c>
      <c r="AJ1399" s="204" t="n">
        <f aca="false">+I1399/H1399</f>
        <v>0.1999983769659</v>
      </c>
      <c r="AK1399" s="140" t="n">
        <f aca="false">IF(AB1399&gt;=1,H1399-I1399,"on going")</f>
        <v>0</v>
      </c>
      <c r="AM1399" s="205"/>
      <c r="AN1399" s="205"/>
      <c r="AO1399" s="205"/>
      <c r="AP1399" s="205"/>
      <c r="AQ1399" s="205"/>
      <c r="AR1399" s="205"/>
      <c r="AS1399" s="205" t="n">
        <v>246.45</v>
      </c>
      <c r="AT1399" s="205" t="n">
        <v>492.9</v>
      </c>
      <c r="AU1399" s="205" t="n">
        <v>492.91</v>
      </c>
      <c r="AV1399" s="205"/>
      <c r="AW1399" s="205"/>
      <c r="AX1399" s="205"/>
      <c r="AY1399" s="11"/>
      <c r="AZ1399" s="13" t="str">
        <f aca="false">IF(I1399&lt;=(0.5*AS1399),"SMP","NMP")</f>
        <v>NMP</v>
      </c>
      <c r="BA1399" s="11"/>
      <c r="BB1399" s="6" t="s">
        <v>458</v>
      </c>
      <c r="BC1399" s="19" t="s">
        <v>569</v>
      </c>
      <c r="BD1399" s="11"/>
    </row>
    <row collapsed="false" customFormat="false" customHeight="false" hidden="false" ht="15" outlineLevel="0" r="1400">
      <c r="B1400" s="13" t="s">
        <v>78</v>
      </c>
      <c r="C1400" s="6" t="e">
        <f aca="false">IF(B1400&lt;&gt;B1399,VLOOKUP(B1400,#REF!!$A$1:$B$21,2)*1000+1,C1399+1)</f>
        <v>#REF!</v>
      </c>
      <c r="D1400" s="6" t="s">
        <v>241</v>
      </c>
      <c r="E1400" s="13" t="s">
        <v>247</v>
      </c>
      <c r="F1400" s="11" t="s">
        <v>248</v>
      </c>
      <c r="G1400" s="11" t="n">
        <v>1982.16</v>
      </c>
      <c r="H1400" s="11" t="n">
        <v>1883.05</v>
      </c>
      <c r="I1400" s="11" t="n">
        <v>376.61</v>
      </c>
      <c r="J1400" s="196" t="n">
        <v>47000</v>
      </c>
      <c r="K1400" s="13" t="s">
        <v>222</v>
      </c>
      <c r="L1400" s="13" t="n">
        <v>1</v>
      </c>
      <c r="M1400" s="11"/>
      <c r="N1400" s="11"/>
      <c r="O1400" s="11" t="n">
        <v>20</v>
      </c>
      <c r="P1400" s="11" t="n">
        <v>222002</v>
      </c>
      <c r="Q1400" s="11" t="n">
        <v>13</v>
      </c>
      <c r="R1400" s="11"/>
      <c r="S1400" s="11"/>
      <c r="T1400" s="11"/>
      <c r="U1400" s="11"/>
      <c r="V1400" s="11" t="s">
        <v>7865</v>
      </c>
      <c r="W1400" s="11"/>
      <c r="X1400" s="11"/>
      <c r="Y1400" s="11"/>
      <c r="Z1400" s="11"/>
      <c r="AA1400" s="11"/>
      <c r="AB1400" s="13" t="n">
        <v>0</v>
      </c>
      <c r="AC1400" s="13" t="s">
        <v>245</v>
      </c>
      <c r="AD1400" s="13" t="s">
        <v>69</v>
      </c>
      <c r="AE1400" s="11"/>
      <c r="AF1400" s="11"/>
      <c r="AG1400" s="11"/>
      <c r="AH1400" s="11"/>
      <c r="AI1400" s="15"/>
      <c r="AJ1400" s="204" t="n">
        <f aca="false">+I1400/H1400</f>
        <v>0.2</v>
      </c>
      <c r="AK1400" s="140" t="n">
        <f aca="false">IF(AB1400&gt;=1,H1400-I1400,"on going")</f>
        <v>0</v>
      </c>
      <c r="AL1400" s="11"/>
      <c r="AM1400" s="150"/>
      <c r="AN1400" s="150"/>
      <c r="AO1400" s="150"/>
      <c r="AP1400" s="150"/>
      <c r="AQ1400" s="150"/>
      <c r="AR1400" s="150"/>
      <c r="AS1400" s="150" t="n">
        <v>941.53</v>
      </c>
      <c r="AT1400" s="150" t="n">
        <v>941.52</v>
      </c>
      <c r="AU1400" s="150"/>
      <c r="AV1400" s="150"/>
      <c r="AW1400" s="150"/>
      <c r="AX1400" s="150"/>
      <c r="AY1400" s="11"/>
      <c r="AZ1400" s="13" t="str">
        <f aca="false">IF(I1400&lt;=(0.5*AS1400),"SMP","NMP")</f>
        <v>SMP</v>
      </c>
      <c r="BA1400" s="11"/>
      <c r="BB1400" s="6" t="s">
        <v>244</v>
      </c>
      <c r="BC1400" s="19" t="s">
        <v>246</v>
      </c>
      <c r="BD1400" s="11"/>
    </row>
    <row collapsed="false" customFormat="false" customHeight="false" hidden="false" ht="15" outlineLevel="0" r="1401">
      <c r="B1401" s="13" t="s">
        <v>78</v>
      </c>
      <c r="C1401" s="6" t="e">
        <f aca="false">IF(B1401&lt;&gt;B1400,VLOOKUP(B1401,#REF!!$A$1:$B$21,2)*1000+1,C1400+1)</f>
        <v>#REF!</v>
      </c>
      <c r="D1401" s="6" t="s">
        <v>241</v>
      </c>
      <c r="E1401" s="13" t="s">
        <v>242</v>
      </c>
      <c r="F1401" s="11" t="s">
        <v>243</v>
      </c>
      <c r="G1401" s="11" t="n">
        <v>1415.86</v>
      </c>
      <c r="H1401" s="11" t="n">
        <v>1345.07</v>
      </c>
      <c r="I1401" s="11" t="n">
        <v>269.01</v>
      </c>
      <c r="J1401" s="196" t="n">
        <v>27000</v>
      </c>
      <c r="K1401" s="13" t="s">
        <v>222</v>
      </c>
      <c r="L1401" s="13" t="n">
        <v>1</v>
      </c>
      <c r="M1401" s="11"/>
      <c r="N1401" s="11"/>
      <c r="O1401" s="11" t="n">
        <v>12</v>
      </c>
      <c r="P1401" s="11" t="n">
        <v>158576</v>
      </c>
      <c r="Q1401" s="11" t="n">
        <v>13</v>
      </c>
      <c r="R1401" s="11"/>
      <c r="S1401" s="11"/>
      <c r="T1401" s="11"/>
      <c r="U1401" s="11"/>
      <c r="V1401" s="11" t="s">
        <v>7866</v>
      </c>
      <c r="W1401" s="11"/>
      <c r="X1401" s="11"/>
      <c r="Y1401" s="11"/>
      <c r="Z1401" s="11"/>
      <c r="AA1401" s="11"/>
      <c r="AB1401" s="13" t="n">
        <v>0</v>
      </c>
      <c r="AC1401" s="13" t="s">
        <v>245</v>
      </c>
      <c r="AD1401" s="13" t="s">
        <v>69</v>
      </c>
      <c r="AE1401" s="11"/>
      <c r="AF1401" s="11"/>
      <c r="AG1401" s="11"/>
      <c r="AH1401" s="11"/>
      <c r="AI1401" s="15"/>
      <c r="AJ1401" s="204" t="n">
        <f aca="false">+I1401/H1401</f>
        <v>0.199997026177076</v>
      </c>
      <c r="AK1401" s="140" t="n">
        <f aca="false">IF(AB1401&gt;=1,H1401-I1401,"on going")</f>
        <v>0</v>
      </c>
      <c r="AL1401" s="11"/>
      <c r="AM1401" s="150"/>
      <c r="AN1401" s="150"/>
      <c r="AO1401" s="150"/>
      <c r="AP1401" s="150"/>
      <c r="AQ1401" s="150"/>
      <c r="AR1401" s="150"/>
      <c r="AS1401" s="150" t="n">
        <v>672.54</v>
      </c>
      <c r="AT1401" s="150" t="n">
        <v>672.53</v>
      </c>
      <c r="AU1401" s="150"/>
      <c r="AV1401" s="150"/>
      <c r="AW1401" s="150"/>
      <c r="AX1401" s="150"/>
      <c r="AY1401" s="11"/>
      <c r="AZ1401" s="13" t="str">
        <f aca="false">IF(I1401&lt;=(0.5*AS1401),"SMP","NMP")</f>
        <v>SMP</v>
      </c>
      <c r="BA1401" s="11"/>
      <c r="BB1401" s="6" t="s">
        <v>244</v>
      </c>
      <c r="BC1401" s="19" t="s">
        <v>240</v>
      </c>
      <c r="BD1401" s="11"/>
    </row>
    <row collapsed="false" customFormat="false" customHeight="false" hidden="false" ht="15" outlineLevel="0" r="1402">
      <c r="B1402" s="13" t="s">
        <v>51</v>
      </c>
      <c r="C1402" s="6" t="e">
        <f aca="false">IF(B1402&lt;&gt;B1401,VLOOKUP(B1402,#REF!!$A$1:$B$21,2)*1000+1,C1401+1)</f>
        <v>#REF!</v>
      </c>
      <c r="D1402" s="6" t="s">
        <v>241</v>
      </c>
      <c r="E1402" s="13" t="s">
        <v>7867</v>
      </c>
      <c r="F1402" s="11" t="s">
        <v>833</v>
      </c>
      <c r="G1402" s="11" t="n">
        <v>9310</v>
      </c>
      <c r="H1402" s="11" t="n">
        <v>7913.5</v>
      </c>
      <c r="I1402" s="11" t="n">
        <v>1582.7</v>
      </c>
      <c r="J1402" s="196" t="n">
        <v>169443</v>
      </c>
      <c r="K1402" s="13" t="s">
        <v>5471</v>
      </c>
      <c r="L1402" s="13" t="n">
        <v>1</v>
      </c>
      <c r="M1402" s="11"/>
      <c r="N1402" s="11"/>
      <c r="O1402" s="11"/>
      <c r="P1402" s="196" t="n">
        <v>417088</v>
      </c>
      <c r="Q1402" s="11" t="n">
        <v>54</v>
      </c>
      <c r="R1402" s="196" t="n">
        <v>169443</v>
      </c>
      <c r="S1402" s="11" t="n">
        <v>57405</v>
      </c>
      <c r="T1402" s="11"/>
      <c r="U1402" s="11"/>
      <c r="V1402" s="11"/>
      <c r="W1402" s="11"/>
      <c r="X1402" s="11"/>
      <c r="Y1402" s="11"/>
      <c r="Z1402" s="11"/>
      <c r="AA1402" s="11"/>
      <c r="AB1402" s="13" t="n">
        <v>0</v>
      </c>
      <c r="AC1402" s="13" t="s">
        <v>834</v>
      </c>
      <c r="AD1402" s="13" t="s">
        <v>26</v>
      </c>
      <c r="AE1402" s="11"/>
      <c r="AF1402" s="11"/>
      <c r="AG1402" s="11"/>
      <c r="AH1402" s="11"/>
      <c r="AI1402" s="11"/>
      <c r="AJ1402" s="139" t="n">
        <f aca="false">+I1402/H1402</f>
        <v>0.2</v>
      </c>
      <c r="AK1402" s="140" t="n">
        <f aca="false">IF(AB1402&gt;=1,H1402-I1402,"on going")</f>
        <v>0</v>
      </c>
      <c r="AL1402" s="11"/>
      <c r="AM1402" s="150"/>
      <c r="AN1402" s="150"/>
      <c r="AO1402" s="150"/>
      <c r="AP1402" s="150"/>
      <c r="AQ1402" s="150"/>
      <c r="AR1402" s="150"/>
      <c r="AS1402" s="150" t="n">
        <v>1261.99</v>
      </c>
      <c r="AT1402" s="150" t="n">
        <v>2523.99</v>
      </c>
      <c r="AU1402" s="150" t="n">
        <v>2523.99</v>
      </c>
      <c r="AV1402" s="150"/>
      <c r="AW1402" s="150"/>
      <c r="AX1402" s="150"/>
      <c r="AY1402" s="11"/>
      <c r="AZ1402" s="13" t="str">
        <f aca="false">IF(I1402&lt;=(0.5*AS1402),"SMP","NMP")</f>
        <v>NMP</v>
      </c>
      <c r="BA1402" s="11"/>
      <c r="BB1402" s="6" t="s">
        <v>703</v>
      </c>
      <c r="BC1402" s="11" t="s">
        <v>831</v>
      </c>
      <c r="BD1402" s="11" t="s">
        <v>7868</v>
      </c>
    </row>
  </sheetData>
  <conditionalFormatting sqref="AJ3:AJ1402">
    <cfRule aboveAverage="0" bottom="0" dxfId="0" equalAverage="0" operator="lessThan" percent="0" priority="2" rank="0" text="" type="cellIs">
      <formula>0.75</formula>
    </cfRule>
    <cfRule aboveAverage="0" bottom="0" dxfId="1" equalAverage="0" operator="greaterThanOrEqual" percent="0" priority="3" rank="0" text="" type="cellIs">
      <formula>0.75</formula>
    </cfRule>
  </conditionalFormatting>
  <printOptions headings="false" gridLines="false" gridLinesSet="true" horizontalCentered="false" verticalCentered="false"/>
  <pageMargins left="0.7" right="0.7" top="0.75" bottom="0.75" header="0.511805555555555" footer="0.511805555555555"/>
  <pageSetup blackAndWhite="false" cellComments="none" copies="1" draft="false" firstPageNumber="0" fitToHeight="1" fitToWidth="1" horizontalDpi="300" orientation="portrait" pageOrder="downThenOver" paperSize="1" scale="100" useFirstPageNumber="false" usePrinterDefaults="false" verticalDpi="300"/>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otalTime>0</TotalTime>
  <Application>LibreOffice/4.1.2.2$Windows_x86 LibreOffice_project/281b75f427729060b6446ddb3777b32f957a8fb</Applicat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1996-10-14T23:33:28Z</dcterms:created>
  <dc:creator>sam</dc:creator>
  <cp:lastModifiedBy>sam</cp:lastModifiedBy>
  <cp:lastPrinted>2013-04-15T09:55:22Z</cp:lastPrinted>
  <dcterms:modified xsi:type="dcterms:W3CDTF">2014-01-24T07:51:58Z</dcterms:modified>
  <cp:revision>0</cp:revision>
</cp:coreProperties>
</file>