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C" sheetId="1" r:id="rId1"/>
  </sheets>
  <calcPr calcId="162913"/>
</workbook>
</file>

<file path=xl/calcChain.xml><?xml version="1.0" encoding="utf-8"?>
<calcChain xmlns="http://schemas.openxmlformats.org/spreadsheetml/2006/main">
  <c r="H100" i="1" l="1"/>
  <c r="I100" i="1" s="1"/>
  <c r="G100" i="1"/>
  <c r="E100" i="1"/>
  <c r="D100" i="1"/>
  <c r="H99" i="1"/>
  <c r="J24" i="1" s="1"/>
  <c r="G99" i="1"/>
  <c r="E99" i="1"/>
  <c r="D99" i="1"/>
  <c r="I97" i="1"/>
  <c r="F97" i="1"/>
  <c r="I96" i="1"/>
  <c r="F96" i="1"/>
  <c r="J94" i="1"/>
  <c r="I94" i="1"/>
  <c r="F94" i="1"/>
  <c r="J93" i="1"/>
  <c r="I93" i="1"/>
  <c r="F93" i="1"/>
  <c r="I91" i="1"/>
  <c r="F91" i="1"/>
  <c r="I90" i="1"/>
  <c r="F90" i="1"/>
  <c r="J88" i="1"/>
  <c r="I88" i="1"/>
  <c r="F88" i="1"/>
  <c r="J87" i="1"/>
  <c r="I87" i="1"/>
  <c r="F87" i="1"/>
  <c r="I85" i="1"/>
  <c r="F85" i="1"/>
  <c r="I84" i="1"/>
  <c r="F84" i="1"/>
  <c r="J82" i="1"/>
  <c r="I82" i="1"/>
  <c r="F82" i="1"/>
  <c r="J81" i="1"/>
  <c r="I81" i="1"/>
  <c r="F81" i="1"/>
  <c r="I79" i="1"/>
  <c r="F79" i="1"/>
  <c r="I78" i="1"/>
  <c r="F78" i="1"/>
  <c r="J76" i="1"/>
  <c r="I76" i="1"/>
  <c r="F76" i="1"/>
  <c r="J75" i="1"/>
  <c r="I75" i="1"/>
  <c r="F75" i="1"/>
  <c r="I73" i="1"/>
  <c r="F73" i="1"/>
  <c r="I72" i="1"/>
  <c r="F72" i="1"/>
  <c r="J70" i="1"/>
  <c r="I70" i="1"/>
  <c r="F70" i="1"/>
  <c r="J69" i="1"/>
  <c r="I69" i="1"/>
  <c r="F69" i="1"/>
  <c r="I67" i="1"/>
  <c r="F67" i="1"/>
  <c r="I66" i="1"/>
  <c r="F66" i="1"/>
  <c r="J64" i="1"/>
  <c r="I64" i="1"/>
  <c r="F64" i="1"/>
  <c r="J63" i="1"/>
  <c r="I63" i="1"/>
  <c r="F63" i="1"/>
  <c r="I61" i="1"/>
  <c r="F61" i="1"/>
  <c r="I60" i="1"/>
  <c r="F60" i="1"/>
  <c r="J58" i="1"/>
  <c r="I58" i="1"/>
  <c r="F58" i="1"/>
  <c r="J57" i="1"/>
  <c r="I57" i="1"/>
  <c r="F57" i="1"/>
  <c r="F55" i="1"/>
  <c r="F54" i="1"/>
  <c r="J52" i="1"/>
  <c r="I52" i="1"/>
  <c r="F52" i="1"/>
  <c r="I51" i="1"/>
  <c r="F51" i="1"/>
  <c r="J49" i="1"/>
  <c r="I49" i="1"/>
  <c r="F49" i="1"/>
  <c r="I48" i="1"/>
  <c r="F48" i="1"/>
  <c r="J46" i="1"/>
  <c r="I46" i="1"/>
  <c r="F46" i="1"/>
  <c r="I45" i="1"/>
  <c r="F45" i="1"/>
  <c r="J43" i="1"/>
  <c r="I43" i="1"/>
  <c r="F43" i="1"/>
  <c r="I42" i="1"/>
  <c r="F42" i="1"/>
  <c r="J40" i="1"/>
  <c r="I40" i="1"/>
  <c r="F40" i="1"/>
  <c r="I39" i="1"/>
  <c r="F39" i="1"/>
  <c r="J37" i="1"/>
  <c r="I37" i="1"/>
  <c r="F37" i="1"/>
  <c r="I36" i="1"/>
  <c r="F36" i="1"/>
  <c r="J34" i="1"/>
  <c r="I34" i="1"/>
  <c r="F34" i="1"/>
  <c r="J33" i="1"/>
  <c r="I33" i="1"/>
  <c r="F33" i="1"/>
  <c r="J31" i="1"/>
  <c r="I31" i="1"/>
  <c r="F31" i="1"/>
  <c r="I30" i="1"/>
  <c r="F30" i="1"/>
  <c r="J28" i="1"/>
  <c r="I28" i="1"/>
  <c r="F28" i="1"/>
  <c r="J27" i="1"/>
  <c r="I27" i="1"/>
  <c r="F27" i="1"/>
  <c r="J25" i="1"/>
  <c r="F25" i="1"/>
  <c r="F24" i="1"/>
  <c r="J22" i="1"/>
  <c r="F22" i="1"/>
  <c r="F21" i="1"/>
  <c r="J19" i="1"/>
  <c r="F19" i="1"/>
  <c r="J18" i="1"/>
  <c r="I18" i="1"/>
  <c r="F18" i="1"/>
  <c r="F99" i="1" s="1"/>
  <c r="J16" i="1"/>
  <c r="I16" i="1"/>
  <c r="F16" i="1"/>
  <c r="F100" i="1" s="1"/>
  <c r="I15" i="1"/>
  <c r="J51" i="1" l="1"/>
  <c r="J60" i="1"/>
  <c r="J66" i="1"/>
  <c r="J72" i="1"/>
  <c r="J78" i="1"/>
  <c r="J84" i="1"/>
  <c r="J90" i="1"/>
  <c r="J96" i="1"/>
  <c r="J45" i="1"/>
  <c r="I99" i="1"/>
  <c r="J21" i="1"/>
  <c r="J15" i="1"/>
  <c r="J54" i="1"/>
  <c r="J39" i="1"/>
  <c r="J30" i="1"/>
  <c r="J36" i="1"/>
  <c r="J42" i="1"/>
  <c r="J48" i="1"/>
  <c r="J55" i="1"/>
  <c r="J61" i="1"/>
  <c r="J67" i="1"/>
  <c r="J73" i="1"/>
  <c r="J79" i="1"/>
  <c r="J85" i="1"/>
  <c r="J91" i="1"/>
  <c r="J97" i="1"/>
</calcChain>
</file>

<file path=xl/sharedStrings.xml><?xml version="1.0" encoding="utf-8"?>
<sst xmlns="http://schemas.openxmlformats.org/spreadsheetml/2006/main" count="147" uniqueCount="91">
  <si>
    <t>STATEMENT 1 C</t>
  </si>
  <si>
    <t>STATE-WISE SANCTIONS AND UTILISATION OF SHORT-TERM CREDIT LIMITS</t>
  </si>
  <si>
    <t xml:space="preserve"> FOR SEASONAL AGRICULTURAL OPERATIONS (INCLUDING OILSEED PRODUCTION PROGRAMME,NPDP</t>
  </si>
  <si>
    <t>Andhra Pradesh</t>
  </si>
  <si>
    <t>Arunachal Pradesh</t>
  </si>
  <si>
    <t>Assam</t>
  </si>
  <si>
    <t>Bihar</t>
  </si>
  <si>
    <t>Chattisgarh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</si>
  <si>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</si>
  <si>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</si>
  <si>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</si>
  <si>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</si>
  <si>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</si>
  <si>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</si>
  <si>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</si>
  <si>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</si>
  <si>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</si>
  <si>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</si>
  <si>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</si>
  <si>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</si>
  <si>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</si>
  <si>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</si>
  <si>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</si>
  <si>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Tamil Nadu</t>
  </si>
  <si>
    <t>Tripura</t>
  </si>
  <si>
    <t>Uttar Pradesh</t>
  </si>
  <si>
    <t>Uttarakhand</t>
  </si>
  <si>
    <t>West Bengal</t>
  </si>
  <si>
    <t>.</t>
  </si>
  <si>
    <t>Puducherry</t>
  </si>
  <si>
    <t xml:space="preserve">(तिलहन उत्पादन कार्यक्रम, एनपीडीपी और आदिवासी विकास कार्यक्रम) के लिए क्षेग्रा बैंकों को </t>
  </si>
  <si>
    <t xml:space="preserve">मंजूर अल्पावधि ऋण और इसकी उपयोगिता का राज्य-वार ब्यौरा          </t>
  </si>
  <si>
    <t xml:space="preserve">आंध्र प्रदेश </t>
  </si>
  <si>
    <t xml:space="preserve">अरुणाचल प्रदेश </t>
  </si>
  <si>
    <t xml:space="preserve">असम </t>
  </si>
  <si>
    <t xml:space="preserve">बिहार </t>
  </si>
  <si>
    <t xml:space="preserve">छत्तीसगढ़ </t>
  </si>
  <si>
    <t xml:space="preserve">गुजरात </t>
  </si>
  <si>
    <t xml:space="preserve">हरियाणा </t>
  </si>
  <si>
    <t xml:space="preserve">हिमाचल प्रदेश </t>
  </si>
  <si>
    <t xml:space="preserve">जम्मू और कश्मीर </t>
  </si>
  <si>
    <t>झारखंड</t>
  </si>
  <si>
    <t>केरल</t>
  </si>
  <si>
    <t xml:space="preserve">मध्यप्रदेश </t>
  </si>
  <si>
    <t xml:space="preserve">महाराष्ट्र </t>
  </si>
  <si>
    <t xml:space="preserve">मणिपुर </t>
  </si>
  <si>
    <t xml:space="preserve">मेघालय </t>
  </si>
  <si>
    <t xml:space="preserve">मिजोरम </t>
  </si>
  <si>
    <t xml:space="preserve">नागालैंड </t>
  </si>
  <si>
    <t>ओडिशा</t>
  </si>
  <si>
    <t xml:space="preserve">पंजाब </t>
  </si>
  <si>
    <t xml:space="preserve">पुडुचेरी </t>
  </si>
  <si>
    <t xml:space="preserve">राजस्थान </t>
  </si>
  <si>
    <t xml:space="preserve">तमिलनाडु </t>
  </si>
  <si>
    <t>तेलंगाणा</t>
  </si>
  <si>
    <t xml:space="preserve">त्रिपुरा </t>
  </si>
  <si>
    <t xml:space="preserve">उत्तरप्रदेश </t>
  </si>
  <si>
    <t xml:space="preserve">उत्तराखंड </t>
  </si>
  <si>
    <t xml:space="preserve">पश्चिम बंगाल </t>
  </si>
  <si>
    <t>कर्नाटक</t>
  </si>
  <si>
    <t>Sr.No.</t>
  </si>
  <si>
    <t xml:space="preserve">क्रम सं. </t>
  </si>
  <si>
    <t xml:space="preserve">राज्य का नाम  </t>
  </si>
  <si>
    <t xml:space="preserve"> Name of the State         </t>
  </si>
  <si>
    <t xml:space="preserve">         Year  </t>
  </si>
  <si>
    <t>वर्ष</t>
  </si>
  <si>
    <t xml:space="preserve">Limits Sanctioned </t>
  </si>
  <si>
    <t xml:space="preserve">मंजूर सीमा </t>
  </si>
  <si>
    <t>Drawals</t>
  </si>
  <si>
    <t xml:space="preserve">आहरण  </t>
  </si>
  <si>
    <t xml:space="preserve">Repayments </t>
  </si>
  <si>
    <t xml:space="preserve">चुकौती </t>
  </si>
  <si>
    <t xml:space="preserve">  Outstanding  </t>
  </si>
  <si>
    <t>बकाया</t>
  </si>
  <si>
    <t xml:space="preserve">Maximum outstanding  </t>
  </si>
  <si>
    <t xml:space="preserve">अधिकतम बकाया </t>
  </si>
  <si>
    <t xml:space="preserve">  % of Col.8 to All India Max. o/s      </t>
  </si>
  <si>
    <t>2020-21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</si>
  <si>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</si>
  <si>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lakh)</t>
    </r>
  </si>
  <si>
    <t xml:space="preserve">विवरण 1सी </t>
  </si>
  <si>
    <t>उपयोगिता का स्तर (कॉलम 8 से 4 का % )</t>
  </si>
  <si>
    <t xml:space="preserve">अखिल भारतीय अधिकतम बकाया से कॉलम 8 का (%) </t>
  </si>
  <si>
    <t xml:space="preserve"> Level of utilisation (% of col. 8 to 4) </t>
  </si>
  <si>
    <t>Odisha</t>
  </si>
  <si>
    <t>Telangana</t>
  </si>
  <si>
    <t>कुल</t>
  </si>
  <si>
    <t>Total</t>
  </si>
  <si>
    <t>2021-22</t>
  </si>
  <si>
    <t xml:space="preserve">2020-21 और 2021-22 (अप्रैल-मार्च) के दौरान मौसमी कृषि परिचलनों  </t>
  </si>
  <si>
    <t xml:space="preserve"> AND DEVELOPMENT OF TRIBAL POPULATION PROGRAMMES ) - 2020-21 AND 2021-22 - REGIONAL RURAL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</si>
</sst>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right" vertical="top"/>
    </xf>
    <xf numFmtId="1" fontId="2" fillId="2" borderId="4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6" fillId="2" borderId="4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/>
    </xf>
    <xf numFmtId="1" fontId="1" fillId="2" borderId="3" xfId="0" applyNumberFormat="1" applyFont="1" applyFill="1" applyBorder="1" applyAlignment="1">
      <alignment horizontal="right" vertical="top"/>
    </xf>
    <xf numFmtId="0" fontId="2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tabSelected="1" view="pageBreakPreview" zoomScale="115" zoomScaleSheetLayoutView="115" workbookViewId="0">
      <selection sqref="A1:J1"/>
    </sheetView>
  </sheetViews>
  <sheetFormatPr defaultRowHeight="14.25"/>
  <cols>
    <col min="1" max="1" width="8.5703125" style="5" customWidth="1"/>
    <col min="2" max="2" width="23.42578125" style="5" customWidth="1"/>
    <col min="3" max="3" width="11.7109375" style="15" bestFit="1" customWidth="1"/>
    <col min="4" max="4" width="14.7109375" style="16" customWidth="1"/>
    <col min="5" max="5" width="14.42578125" style="16" customWidth="1"/>
    <col min="6" max="6" width="16.5703125" style="16" customWidth="1"/>
    <col min="7" max="7" width="15.85546875" style="16" customWidth="1"/>
    <col min="8" max="8" width="17.140625" style="16" customWidth="1"/>
    <col min="9" max="9" width="16.140625" style="15" customWidth="1"/>
    <col min="10" max="10" width="16.85546875" style="15" customWidth="1"/>
    <col min="11" max="11" width="19.5703125" style="2" customWidth="1"/>
    <col min="12" max="16384" width="9.140625" style="2"/>
  </cols>
  <sheetData>
    <row r="1" spans="1:255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255">
      <c r="A2" s="42" t="s">
        <v>89</v>
      </c>
      <c r="B2" s="42"/>
      <c r="C2" s="42"/>
      <c r="D2" s="42"/>
      <c r="E2" s="42"/>
      <c r="F2" s="42"/>
      <c r="G2" s="42"/>
      <c r="H2" s="42"/>
      <c r="I2" s="42"/>
      <c r="J2" s="42"/>
    </row>
    <row r="3" spans="1:25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</row>
    <row r="4" spans="1:255">
      <c r="A4" s="42" t="s">
        <v>31</v>
      </c>
      <c r="B4" s="42"/>
      <c r="C4" s="42"/>
      <c r="D4" s="42"/>
      <c r="E4" s="42"/>
      <c r="F4" s="42"/>
      <c r="G4" s="42"/>
      <c r="H4" s="42"/>
      <c r="I4" s="42"/>
      <c r="J4" s="42"/>
    </row>
    <row r="5" spans="1:25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</row>
    <row r="6" spans="1:255" s="3" customFormat="1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" customFormat="1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" customFormat="1">
      <c r="A8" s="42" t="s">
        <v>90</v>
      </c>
      <c r="B8" s="42"/>
      <c r="C8" s="42"/>
      <c r="D8" s="42"/>
      <c r="E8" s="42"/>
      <c r="F8" s="42"/>
      <c r="G8" s="42"/>
      <c r="H8" s="42"/>
      <c r="I8" s="42"/>
      <c r="J8" s="4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" customFormat="1" ht="25.5" customHeight="1">
      <c r="A9" s="40" t="s">
        <v>78</v>
      </c>
      <c r="B9" s="40"/>
      <c r="C9" s="40"/>
      <c r="D9" s="40"/>
      <c r="E9" s="40"/>
      <c r="F9" s="40"/>
      <c r="G9" s="40"/>
      <c r="H9" s="40"/>
      <c r="I9" s="40"/>
      <c r="J9" s="40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" customFormat="1" ht="24" customHeight="1">
      <c r="A10" s="41" t="s">
        <v>79</v>
      </c>
      <c r="B10" s="41"/>
      <c r="C10" s="41"/>
      <c r="D10" s="41"/>
      <c r="E10" s="41"/>
      <c r="F10" s="41"/>
      <c r="G10" s="41"/>
      <c r="H10" s="41"/>
      <c r="I10" s="41"/>
      <c r="J10" s="41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" customFormat="1" ht="71.25">
      <c r="A11" s="7" t="s">
        <v>61</v>
      </c>
      <c r="B11" s="7" t="s">
        <v>62</v>
      </c>
      <c r="C11" s="7" t="s">
        <v>65</v>
      </c>
      <c r="D11" s="9" t="s">
        <v>67</v>
      </c>
      <c r="E11" s="9" t="s">
        <v>69</v>
      </c>
      <c r="F11" s="9" t="s">
        <v>71</v>
      </c>
      <c r="G11" s="9" t="s">
        <v>73</v>
      </c>
      <c r="H11" s="10" t="s">
        <v>75</v>
      </c>
      <c r="I11" s="17" t="s">
        <v>81</v>
      </c>
      <c r="J11" s="17" t="s">
        <v>82</v>
      </c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57">
      <c r="A12" s="6" t="s">
        <v>60</v>
      </c>
      <c r="B12" s="6" t="s">
        <v>63</v>
      </c>
      <c r="C12" s="6" t="s">
        <v>64</v>
      </c>
      <c r="D12" s="10" t="s">
        <v>66</v>
      </c>
      <c r="E12" s="10" t="s">
        <v>68</v>
      </c>
      <c r="F12" s="10" t="s">
        <v>70</v>
      </c>
      <c r="G12" s="10" t="s">
        <v>72</v>
      </c>
      <c r="H12" s="10" t="s">
        <v>74</v>
      </c>
      <c r="I12" s="6" t="s">
        <v>83</v>
      </c>
      <c r="J12" s="6" t="s">
        <v>76</v>
      </c>
    </row>
    <row r="13" spans="1:255">
      <c r="A13" s="7">
        <v>1</v>
      </c>
      <c r="B13" s="7">
        <v>2</v>
      </c>
      <c r="C13" s="7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8">
        <v>9</v>
      </c>
      <c r="J13" s="7">
        <v>10</v>
      </c>
    </row>
    <row r="14" spans="1:255">
      <c r="A14" s="18"/>
      <c r="B14" s="19"/>
      <c r="C14" s="19"/>
      <c r="D14" s="19"/>
      <c r="E14" s="19"/>
      <c r="F14" s="19"/>
      <c r="G14" s="19"/>
      <c r="H14" s="19"/>
      <c r="I14" s="19"/>
      <c r="J14" s="20"/>
    </row>
    <row r="15" spans="1:255">
      <c r="A15" s="25">
        <v>1</v>
      </c>
      <c r="B15" s="26" t="s">
        <v>32</v>
      </c>
      <c r="C15" s="27" t="s">
        <v>77</v>
      </c>
      <c r="D15" s="28">
        <v>102000</v>
      </c>
      <c r="E15" s="28">
        <v>102000</v>
      </c>
      <c r="F15" s="28">
        <v>0</v>
      </c>
      <c r="G15" s="28">
        <v>102000</v>
      </c>
      <c r="H15" s="28">
        <v>102000</v>
      </c>
      <c r="I15" s="28">
        <f>SUM(H15/D15)*100</f>
        <v>100</v>
      </c>
      <c r="J15" s="29">
        <f>+H15/H99*100</f>
        <v>10.483580862325915</v>
      </c>
    </row>
    <row r="16" spans="1:255">
      <c r="A16" s="25"/>
      <c r="B16" s="30" t="s">
        <v>3</v>
      </c>
      <c r="C16" s="27" t="s">
        <v>88</v>
      </c>
      <c r="D16" s="28">
        <v>105000</v>
      </c>
      <c r="E16" s="28">
        <v>105000</v>
      </c>
      <c r="F16" s="28">
        <f>+E16-G16+G15</f>
        <v>102000</v>
      </c>
      <c r="G16" s="28">
        <v>105000</v>
      </c>
      <c r="H16" s="28">
        <v>105000</v>
      </c>
      <c r="I16" s="28">
        <f>SUM(H16/D16)*100</f>
        <v>100</v>
      </c>
      <c r="J16" s="29">
        <f>+H16/H100*100</f>
        <v>11.274780356540768</v>
      </c>
    </row>
    <row r="17" spans="1:10">
      <c r="A17" s="31"/>
      <c r="B17" s="32"/>
      <c r="C17" s="32"/>
      <c r="D17" s="32"/>
      <c r="E17" s="32"/>
      <c r="F17" s="32"/>
      <c r="G17" s="32"/>
      <c r="H17" s="32"/>
      <c r="I17" s="32"/>
      <c r="J17" s="33"/>
    </row>
    <row r="18" spans="1:10">
      <c r="A18" s="25">
        <v>2</v>
      </c>
      <c r="B18" s="26" t="s">
        <v>33</v>
      </c>
      <c r="C18" s="27" t="s">
        <v>77</v>
      </c>
      <c r="D18" s="28">
        <v>500</v>
      </c>
      <c r="E18" s="28">
        <v>500</v>
      </c>
      <c r="F18" s="28">
        <f>+E18-G18+G17</f>
        <v>0</v>
      </c>
      <c r="G18" s="28">
        <v>500</v>
      </c>
      <c r="H18" s="28">
        <v>500</v>
      </c>
      <c r="I18" s="28">
        <f>SUM(H18/D18)*100</f>
        <v>100</v>
      </c>
      <c r="J18" s="29">
        <f>+H18/H99*100</f>
        <v>5.1390102266303507E-2</v>
      </c>
    </row>
    <row r="19" spans="1:10">
      <c r="A19" s="25"/>
      <c r="B19" s="26" t="s">
        <v>4</v>
      </c>
      <c r="C19" s="27" t="s">
        <v>88</v>
      </c>
      <c r="D19" s="28">
        <v>0</v>
      </c>
      <c r="E19" s="28">
        <v>0</v>
      </c>
      <c r="F19" s="28">
        <f>+E19-G19+G18</f>
        <v>500</v>
      </c>
      <c r="G19" s="28">
        <v>0</v>
      </c>
      <c r="H19" s="28">
        <v>0</v>
      </c>
      <c r="I19" s="28">
        <v>0</v>
      </c>
      <c r="J19" s="29">
        <f>+H19/H100*100</f>
        <v>0</v>
      </c>
    </row>
    <row r="20" spans="1:10">
      <c r="A20" s="31"/>
      <c r="B20" s="32"/>
      <c r="C20" s="32"/>
      <c r="D20" s="32"/>
      <c r="E20" s="32"/>
      <c r="F20" s="32"/>
      <c r="G20" s="32"/>
      <c r="H20" s="32"/>
      <c r="I20" s="32"/>
      <c r="J20" s="33"/>
    </row>
    <row r="21" spans="1:10">
      <c r="A21" s="25">
        <v>3</v>
      </c>
      <c r="B21" s="26" t="s">
        <v>34</v>
      </c>
      <c r="C21" s="27" t="s">
        <v>77</v>
      </c>
      <c r="D21" s="28">
        <v>6000</v>
      </c>
      <c r="E21" s="28">
        <v>6000</v>
      </c>
      <c r="F21" s="28">
        <f>+E21-G21+G20</f>
        <v>0</v>
      </c>
      <c r="G21" s="28">
        <v>6000</v>
      </c>
      <c r="H21" s="28">
        <v>6000</v>
      </c>
      <c r="I21" s="28">
        <v>0</v>
      </c>
      <c r="J21" s="29">
        <f>+H21/H99*100</f>
        <v>0.61668122719564211</v>
      </c>
    </row>
    <row r="22" spans="1:10">
      <c r="A22" s="25"/>
      <c r="B22" s="30" t="s">
        <v>5</v>
      </c>
      <c r="C22" s="27" t="s">
        <v>88</v>
      </c>
      <c r="D22" s="28">
        <v>6000</v>
      </c>
      <c r="E22" s="28">
        <v>6000</v>
      </c>
      <c r="F22" s="28">
        <f>+E22-G22+G21</f>
        <v>6000</v>
      </c>
      <c r="G22" s="28">
        <v>6000</v>
      </c>
      <c r="H22" s="28">
        <v>6000</v>
      </c>
      <c r="I22" s="28">
        <v>0</v>
      </c>
      <c r="J22" s="29">
        <f>+H22/H100*100</f>
        <v>0.64427316323090111</v>
      </c>
    </row>
    <row r="23" spans="1:10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>
      <c r="A24" s="25">
        <v>4</v>
      </c>
      <c r="B24" s="26" t="s">
        <v>35</v>
      </c>
      <c r="C24" s="27" t="s">
        <v>77</v>
      </c>
      <c r="D24" s="28">
        <v>45000</v>
      </c>
      <c r="E24" s="28">
        <v>45000</v>
      </c>
      <c r="F24" s="28">
        <f>+E24-G24+G23</f>
        <v>0</v>
      </c>
      <c r="G24" s="28">
        <v>45000</v>
      </c>
      <c r="H24" s="28">
        <v>45000</v>
      </c>
      <c r="I24" s="28">
        <v>0</v>
      </c>
      <c r="J24" s="29">
        <f>+H24/H99*100</f>
        <v>4.6251092039673161</v>
      </c>
    </row>
    <row r="25" spans="1:10">
      <c r="A25" s="25"/>
      <c r="B25" s="30" t="s">
        <v>6</v>
      </c>
      <c r="C25" s="27" t="s">
        <v>88</v>
      </c>
      <c r="D25" s="28">
        <v>20000</v>
      </c>
      <c r="E25" s="28">
        <v>20000</v>
      </c>
      <c r="F25" s="28">
        <f>+E25-G25+G24</f>
        <v>45000</v>
      </c>
      <c r="G25" s="28">
        <v>20000</v>
      </c>
      <c r="H25" s="28">
        <v>20000</v>
      </c>
      <c r="I25" s="28">
        <v>0</v>
      </c>
      <c r="J25" s="29">
        <f>+H25/H100*100</f>
        <v>2.1475772107696702</v>
      </c>
    </row>
    <row r="26" spans="1:10">
      <c r="A26" s="31"/>
      <c r="B26" s="32"/>
      <c r="C26" s="32"/>
      <c r="D26" s="32"/>
      <c r="E26" s="32"/>
      <c r="F26" s="32"/>
      <c r="G26" s="32"/>
      <c r="H26" s="32"/>
      <c r="I26" s="32"/>
      <c r="J26" s="33"/>
    </row>
    <row r="27" spans="1:10">
      <c r="A27" s="25">
        <v>5</v>
      </c>
      <c r="B27" s="26" t="s">
        <v>36</v>
      </c>
      <c r="C27" s="27" t="s">
        <v>77</v>
      </c>
      <c r="D27" s="28">
        <v>5000</v>
      </c>
      <c r="E27" s="28">
        <v>5000</v>
      </c>
      <c r="F27" s="28">
        <f>+E27-G27+G26</f>
        <v>5000</v>
      </c>
      <c r="G27" s="28">
        <v>0</v>
      </c>
      <c r="H27" s="28">
        <v>5000</v>
      </c>
      <c r="I27" s="28">
        <f>SUM(H27/D27)*100</f>
        <v>100</v>
      </c>
      <c r="J27" s="29">
        <f>+H27/H99*100</f>
        <v>0.51390102266303506</v>
      </c>
    </row>
    <row r="28" spans="1:10">
      <c r="A28" s="25"/>
      <c r="B28" s="30" t="s">
        <v>7</v>
      </c>
      <c r="C28" s="27" t="s">
        <v>88</v>
      </c>
      <c r="D28" s="28">
        <v>13500</v>
      </c>
      <c r="E28" s="28">
        <v>13500</v>
      </c>
      <c r="F28" s="28">
        <f>+E28-G28+G27</f>
        <v>13500</v>
      </c>
      <c r="G28" s="28">
        <v>0</v>
      </c>
      <c r="H28" s="28">
        <v>13500</v>
      </c>
      <c r="I28" s="28">
        <f>SUM(H28/D28)*100</f>
        <v>100</v>
      </c>
      <c r="J28" s="29">
        <f>+H28/H100*100</f>
        <v>1.4496146172695275</v>
      </c>
    </row>
    <row r="29" spans="1:10">
      <c r="A29" s="31"/>
      <c r="B29" s="32"/>
      <c r="C29" s="32"/>
      <c r="D29" s="32"/>
      <c r="E29" s="32"/>
      <c r="F29" s="32"/>
      <c r="G29" s="32"/>
      <c r="H29" s="32"/>
      <c r="I29" s="32"/>
      <c r="J29" s="33"/>
    </row>
    <row r="30" spans="1:10">
      <c r="A30" s="25">
        <v>6</v>
      </c>
      <c r="B30" s="26" t="s">
        <v>37</v>
      </c>
      <c r="C30" s="27" t="s">
        <v>77</v>
      </c>
      <c r="D30" s="28">
        <v>38000</v>
      </c>
      <c r="E30" s="28">
        <v>38000</v>
      </c>
      <c r="F30" s="28">
        <f>+E30-G30+G29</f>
        <v>19000</v>
      </c>
      <c r="G30" s="28">
        <v>19000</v>
      </c>
      <c r="H30" s="28">
        <v>38000</v>
      </c>
      <c r="I30" s="28">
        <f>SUM(H30/D30)*100</f>
        <v>100</v>
      </c>
      <c r="J30" s="29">
        <f>+H30/H99*100</f>
        <v>3.9056477722390666</v>
      </c>
    </row>
    <row r="31" spans="1:10">
      <c r="A31" s="25"/>
      <c r="B31" s="30" t="s">
        <v>8</v>
      </c>
      <c r="C31" s="27" t="s">
        <v>88</v>
      </c>
      <c r="D31" s="28">
        <v>40000</v>
      </c>
      <c r="E31" s="28">
        <v>40000</v>
      </c>
      <c r="F31" s="28">
        <f>+E31-G31+G30</f>
        <v>34000</v>
      </c>
      <c r="G31" s="28">
        <v>25000</v>
      </c>
      <c r="H31" s="28">
        <v>40000</v>
      </c>
      <c r="I31" s="28">
        <f>SUM(H31/D31)*100</f>
        <v>100</v>
      </c>
      <c r="J31" s="29">
        <f>+H31/H100*100</f>
        <v>4.2951544215393405</v>
      </c>
    </row>
    <row r="32" spans="1:10">
      <c r="A32" s="31"/>
      <c r="B32" s="32"/>
      <c r="C32" s="32"/>
      <c r="D32" s="32"/>
      <c r="E32" s="32"/>
      <c r="F32" s="32"/>
      <c r="G32" s="32"/>
      <c r="H32" s="32"/>
      <c r="I32" s="32"/>
      <c r="J32" s="33"/>
    </row>
    <row r="33" spans="1:10">
      <c r="A33" s="25">
        <v>7</v>
      </c>
      <c r="B33" s="26" t="s">
        <v>38</v>
      </c>
      <c r="C33" s="27" t="s">
        <v>77</v>
      </c>
      <c r="D33" s="28">
        <v>55000</v>
      </c>
      <c r="E33" s="28">
        <v>55000</v>
      </c>
      <c r="F33" s="28">
        <f>+E33-G33+G32</f>
        <v>0</v>
      </c>
      <c r="G33" s="28">
        <v>55000</v>
      </c>
      <c r="H33" s="28">
        <v>55000</v>
      </c>
      <c r="I33" s="28">
        <f>SUM(H33/D33)*100</f>
        <v>100</v>
      </c>
      <c r="J33" s="29">
        <f>+H33/H99*100</f>
        <v>5.6529112492933864</v>
      </c>
    </row>
    <row r="34" spans="1:10">
      <c r="A34" s="25"/>
      <c r="B34" s="30" t="s">
        <v>9</v>
      </c>
      <c r="C34" s="27" t="s">
        <v>88</v>
      </c>
      <c r="D34" s="28">
        <v>55000</v>
      </c>
      <c r="E34" s="28">
        <v>55000</v>
      </c>
      <c r="F34" s="28">
        <f>+E34-G34+G33</f>
        <v>55000</v>
      </c>
      <c r="G34" s="28">
        <v>55000</v>
      </c>
      <c r="H34" s="28">
        <v>55000</v>
      </c>
      <c r="I34" s="28">
        <f>SUM(H34/D34)*100</f>
        <v>100</v>
      </c>
      <c r="J34" s="29">
        <f>+H34/H100*100</f>
        <v>5.9058373296165927</v>
      </c>
    </row>
    <row r="35" spans="1:10">
      <c r="A35" s="31"/>
      <c r="B35" s="32"/>
      <c r="C35" s="32"/>
      <c r="D35" s="32"/>
      <c r="E35" s="32"/>
      <c r="F35" s="32"/>
      <c r="G35" s="32"/>
      <c r="H35" s="32"/>
      <c r="I35" s="32"/>
      <c r="J35" s="33"/>
    </row>
    <row r="36" spans="1:10">
      <c r="A36" s="25">
        <v>8</v>
      </c>
      <c r="B36" s="26" t="s">
        <v>39</v>
      </c>
      <c r="C36" s="27" t="s">
        <v>77</v>
      </c>
      <c r="D36" s="28">
        <v>40000</v>
      </c>
      <c r="E36" s="28">
        <v>40000</v>
      </c>
      <c r="F36" s="28">
        <f>+E36-G36+G35</f>
        <v>0</v>
      </c>
      <c r="G36" s="28">
        <v>40000</v>
      </c>
      <c r="H36" s="28">
        <v>40000</v>
      </c>
      <c r="I36" s="28">
        <f>SUM(H36/D36)*100</f>
        <v>100</v>
      </c>
      <c r="J36" s="29">
        <f>+H36/H99*100</f>
        <v>4.1112081813042805</v>
      </c>
    </row>
    <row r="37" spans="1:10">
      <c r="A37" s="25"/>
      <c r="B37" s="30" t="s">
        <v>10</v>
      </c>
      <c r="C37" s="27" t="s">
        <v>88</v>
      </c>
      <c r="D37" s="28">
        <v>50000</v>
      </c>
      <c r="E37" s="28">
        <v>50000</v>
      </c>
      <c r="F37" s="28">
        <f>+E37-G37+G36</f>
        <v>40000</v>
      </c>
      <c r="G37" s="28">
        <v>50000</v>
      </c>
      <c r="H37" s="28">
        <v>50000</v>
      </c>
      <c r="I37" s="28">
        <f>SUM(H37/D37)*100</f>
        <v>100</v>
      </c>
      <c r="J37" s="29">
        <f>+H37/H100*100</f>
        <v>5.3689430269241756</v>
      </c>
    </row>
    <row r="38" spans="1:10">
      <c r="A38" s="31"/>
      <c r="B38" s="32"/>
      <c r="C38" s="32"/>
      <c r="D38" s="32"/>
      <c r="E38" s="32"/>
      <c r="F38" s="32"/>
      <c r="G38" s="32"/>
      <c r="H38" s="32"/>
      <c r="I38" s="32"/>
      <c r="J38" s="33"/>
    </row>
    <row r="39" spans="1:10">
      <c r="A39" s="25">
        <v>9</v>
      </c>
      <c r="B39" s="26" t="s">
        <v>40</v>
      </c>
      <c r="C39" s="27" t="s">
        <v>77</v>
      </c>
      <c r="D39" s="28">
        <v>5000</v>
      </c>
      <c r="E39" s="28">
        <v>5000</v>
      </c>
      <c r="F39" s="28">
        <f>+E39-G39+G38</f>
        <v>0</v>
      </c>
      <c r="G39" s="28">
        <v>5000</v>
      </c>
      <c r="H39" s="28">
        <v>5000</v>
      </c>
      <c r="I39" s="28">
        <f>SUM(H39/D39)*100</f>
        <v>100</v>
      </c>
      <c r="J39" s="29">
        <f>+H39/H99*100</f>
        <v>0.51390102266303506</v>
      </c>
    </row>
    <row r="40" spans="1:10">
      <c r="A40" s="25"/>
      <c r="B40" s="26" t="s">
        <v>11</v>
      </c>
      <c r="C40" s="27" t="s">
        <v>88</v>
      </c>
      <c r="D40" s="28">
        <v>7558</v>
      </c>
      <c r="E40" s="28">
        <v>7558</v>
      </c>
      <c r="F40" s="28">
        <f>+E40-G40+G39</f>
        <v>9558</v>
      </c>
      <c r="G40" s="28">
        <v>3000</v>
      </c>
      <c r="H40" s="28">
        <v>4558</v>
      </c>
      <c r="I40" s="28">
        <f>SUM(H40/D40)*100</f>
        <v>60.306959513098704</v>
      </c>
      <c r="J40" s="29">
        <f>+H40/H100*100</f>
        <v>0.48943284633440781</v>
      </c>
    </row>
    <row r="41" spans="1:10">
      <c r="A41" s="31"/>
      <c r="B41" s="32"/>
      <c r="C41" s="32"/>
      <c r="D41" s="32"/>
      <c r="E41" s="32"/>
      <c r="F41" s="32"/>
      <c r="G41" s="32"/>
      <c r="H41" s="32"/>
      <c r="I41" s="32"/>
      <c r="J41" s="33"/>
    </row>
    <row r="42" spans="1:10">
      <c r="A42" s="25">
        <v>10</v>
      </c>
      <c r="B42" s="30" t="s">
        <v>41</v>
      </c>
      <c r="C42" s="27" t="s">
        <v>77</v>
      </c>
      <c r="D42" s="28">
        <v>10000</v>
      </c>
      <c r="E42" s="28">
        <v>10000</v>
      </c>
      <c r="F42" s="28">
        <f>+E42-G42+G41</f>
        <v>0</v>
      </c>
      <c r="G42" s="28">
        <v>10000</v>
      </c>
      <c r="H42" s="28">
        <v>10000</v>
      </c>
      <c r="I42" s="28">
        <f>SUM(H42/D42)*100</f>
        <v>100</v>
      </c>
      <c r="J42" s="29">
        <f>+H42/H99*100</f>
        <v>1.0278020453260701</v>
      </c>
    </row>
    <row r="43" spans="1:10">
      <c r="A43" s="25"/>
      <c r="B43" s="30" t="s">
        <v>12</v>
      </c>
      <c r="C43" s="27" t="s">
        <v>88</v>
      </c>
      <c r="D43" s="28">
        <v>10000</v>
      </c>
      <c r="E43" s="28">
        <v>10000</v>
      </c>
      <c r="F43" s="28">
        <f>+E43-G43+G42</f>
        <v>10000</v>
      </c>
      <c r="G43" s="28">
        <v>10000</v>
      </c>
      <c r="H43" s="28">
        <v>10000</v>
      </c>
      <c r="I43" s="28">
        <f>SUM(H43/D43)*100</f>
        <v>100</v>
      </c>
      <c r="J43" s="29">
        <f>+H43/H100*100</f>
        <v>1.0737886053848351</v>
      </c>
    </row>
    <row r="44" spans="1:10">
      <c r="A44" s="31"/>
      <c r="B44" s="32"/>
      <c r="C44" s="32"/>
      <c r="D44" s="32"/>
      <c r="E44" s="32"/>
      <c r="F44" s="32"/>
      <c r="G44" s="32"/>
      <c r="H44" s="32"/>
      <c r="I44" s="32"/>
      <c r="J44" s="33"/>
    </row>
    <row r="45" spans="1:10">
      <c r="A45" s="25">
        <v>11</v>
      </c>
      <c r="B45" s="26" t="s">
        <v>59</v>
      </c>
      <c r="C45" s="27" t="s">
        <v>77</v>
      </c>
      <c r="D45" s="28">
        <v>70000</v>
      </c>
      <c r="E45" s="28">
        <v>70000</v>
      </c>
      <c r="F45" s="28">
        <f>+E45-G45+G44</f>
        <v>0</v>
      </c>
      <c r="G45" s="28">
        <v>70000</v>
      </c>
      <c r="H45" s="28">
        <v>70000</v>
      </c>
      <c r="I45" s="28">
        <f>SUM(H45/D45)*100</f>
        <v>100</v>
      </c>
      <c r="J45" s="29">
        <f>+H45/H99*100</f>
        <v>7.1946143172824915</v>
      </c>
    </row>
    <row r="46" spans="1:10">
      <c r="A46" s="25"/>
      <c r="B46" s="30" t="s">
        <v>13</v>
      </c>
      <c r="C46" s="27" t="s">
        <v>88</v>
      </c>
      <c r="D46" s="28">
        <v>72300</v>
      </c>
      <c r="E46" s="28">
        <v>72300</v>
      </c>
      <c r="F46" s="28">
        <f>+E46-G46+G45</f>
        <v>70000</v>
      </c>
      <c r="G46" s="28">
        <v>72300</v>
      </c>
      <c r="H46" s="28">
        <v>72300</v>
      </c>
      <c r="I46" s="28">
        <f>SUM(H46/D46)*100</f>
        <v>100</v>
      </c>
      <c r="J46" s="29">
        <f>+H46/H100*100</f>
        <v>7.7634916169323578</v>
      </c>
    </row>
    <row r="47" spans="1:10">
      <c r="A47" s="31"/>
      <c r="B47" s="32"/>
      <c r="C47" s="32"/>
      <c r="D47" s="32"/>
      <c r="E47" s="32"/>
      <c r="F47" s="32"/>
      <c r="G47" s="32"/>
      <c r="H47" s="32"/>
      <c r="I47" s="32"/>
      <c r="J47" s="33"/>
    </row>
    <row r="48" spans="1:10">
      <c r="A48" s="25">
        <v>12</v>
      </c>
      <c r="B48" s="26" t="s">
        <v>42</v>
      </c>
      <c r="C48" s="27" t="s">
        <v>77</v>
      </c>
      <c r="D48" s="28">
        <v>66000</v>
      </c>
      <c r="E48" s="28">
        <v>66000</v>
      </c>
      <c r="F48" s="28">
        <f>+E48-G48+G47</f>
        <v>0</v>
      </c>
      <c r="G48" s="28">
        <v>66000</v>
      </c>
      <c r="H48" s="28">
        <v>66000</v>
      </c>
      <c r="I48" s="28">
        <f>SUM(H48/D48)*100</f>
        <v>100</v>
      </c>
      <c r="J48" s="29">
        <f>+H48/H99*100</f>
        <v>6.7834934991520628</v>
      </c>
    </row>
    <row r="49" spans="1:10">
      <c r="A49" s="25"/>
      <c r="B49" s="30" t="s">
        <v>14</v>
      </c>
      <c r="C49" s="27" t="s">
        <v>88</v>
      </c>
      <c r="D49" s="28">
        <v>66000</v>
      </c>
      <c r="E49" s="28">
        <v>66000</v>
      </c>
      <c r="F49" s="28">
        <f>+E49-G49+G48</f>
        <v>66000</v>
      </c>
      <c r="G49" s="28">
        <v>66000</v>
      </c>
      <c r="H49" s="28">
        <v>66000</v>
      </c>
      <c r="I49" s="28">
        <f>SUM(H49/D49)*100</f>
        <v>100</v>
      </c>
      <c r="J49" s="29">
        <f>+H49/H100*100</f>
        <v>7.0870047955399116</v>
      </c>
    </row>
    <row r="50" spans="1:10">
      <c r="A50" s="31"/>
      <c r="B50" s="32"/>
      <c r="C50" s="32"/>
      <c r="D50" s="32"/>
      <c r="E50" s="32"/>
      <c r="F50" s="32"/>
      <c r="G50" s="32"/>
      <c r="H50" s="32"/>
      <c r="I50" s="32"/>
      <c r="J50" s="33"/>
    </row>
    <row r="51" spans="1:10">
      <c r="A51" s="25">
        <v>13</v>
      </c>
      <c r="B51" s="26" t="s">
        <v>43</v>
      </c>
      <c r="C51" s="27" t="s">
        <v>77</v>
      </c>
      <c r="D51" s="28">
        <v>20000</v>
      </c>
      <c r="E51" s="28">
        <v>20000</v>
      </c>
      <c r="F51" s="28">
        <f>+E51-G51+G50</f>
        <v>0</v>
      </c>
      <c r="G51" s="28">
        <v>20000</v>
      </c>
      <c r="H51" s="28">
        <v>20000</v>
      </c>
      <c r="I51" s="28">
        <f>SUM(H51/D51)*100</f>
        <v>100</v>
      </c>
      <c r="J51" s="29">
        <f>+H51/H99*100</f>
        <v>2.0556040906521402</v>
      </c>
    </row>
    <row r="52" spans="1:10">
      <c r="A52" s="25"/>
      <c r="B52" s="30" t="s">
        <v>15</v>
      </c>
      <c r="C52" s="27" t="s">
        <v>88</v>
      </c>
      <c r="D52" s="28">
        <v>35000</v>
      </c>
      <c r="E52" s="28">
        <v>35000</v>
      </c>
      <c r="F52" s="28">
        <f>+E52-G52+G51</f>
        <v>35000</v>
      </c>
      <c r="G52" s="28">
        <v>20000</v>
      </c>
      <c r="H52" s="28">
        <v>20000</v>
      </c>
      <c r="I52" s="28">
        <f>SUM(H52/D52)*100</f>
        <v>57.142857142857139</v>
      </c>
      <c r="J52" s="29">
        <f>+H52/H100*100</f>
        <v>2.1475772107696702</v>
      </c>
    </row>
    <row r="53" spans="1:10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>
      <c r="A54" s="25">
        <v>14</v>
      </c>
      <c r="B54" s="26" t="s">
        <v>44</v>
      </c>
      <c r="C54" s="27" t="s">
        <v>77</v>
      </c>
      <c r="D54" s="28">
        <v>0</v>
      </c>
      <c r="E54" s="28">
        <v>0</v>
      </c>
      <c r="F54" s="28">
        <f>+E54-G54+G53</f>
        <v>0</v>
      </c>
      <c r="G54" s="28">
        <v>0</v>
      </c>
      <c r="H54" s="28">
        <v>0</v>
      </c>
      <c r="I54" s="28">
        <v>0</v>
      </c>
      <c r="J54" s="29">
        <f>+H54/H99*100</f>
        <v>0</v>
      </c>
    </row>
    <row r="55" spans="1:10">
      <c r="A55" s="25"/>
      <c r="B55" s="30" t="s">
        <v>16</v>
      </c>
      <c r="C55" s="27" t="s">
        <v>88</v>
      </c>
      <c r="D55" s="28">
        <v>0</v>
      </c>
      <c r="E55" s="28">
        <v>0</v>
      </c>
      <c r="F55" s="28">
        <f>+E55-G55+G54</f>
        <v>0</v>
      </c>
      <c r="G55" s="28">
        <v>0</v>
      </c>
      <c r="H55" s="28">
        <v>0</v>
      </c>
      <c r="I55" s="28">
        <v>0</v>
      </c>
      <c r="J55" s="29">
        <f>+H55/H100*100</f>
        <v>0</v>
      </c>
    </row>
    <row r="56" spans="1:10">
      <c r="A56" s="31"/>
      <c r="B56" s="32"/>
      <c r="C56" s="32"/>
      <c r="D56" s="32"/>
      <c r="E56" s="32"/>
      <c r="F56" s="32"/>
      <c r="G56" s="32"/>
      <c r="H56" s="32"/>
      <c r="I56" s="32"/>
      <c r="J56" s="33"/>
    </row>
    <row r="57" spans="1:10">
      <c r="A57" s="25">
        <v>15</v>
      </c>
      <c r="B57" s="26" t="s">
        <v>45</v>
      </c>
      <c r="C57" s="27" t="s">
        <v>77</v>
      </c>
      <c r="D57" s="28">
        <v>100</v>
      </c>
      <c r="E57" s="28">
        <v>100</v>
      </c>
      <c r="F57" s="28">
        <f>+E57-G57+G56</f>
        <v>0</v>
      </c>
      <c r="G57" s="28">
        <v>100</v>
      </c>
      <c r="H57" s="28">
        <v>100</v>
      </c>
      <c r="I57" s="28">
        <f>SUM(H57/D57)*100</f>
        <v>100</v>
      </c>
      <c r="J57" s="29">
        <f>+H57/H99*100</f>
        <v>1.0278020453260702E-2</v>
      </c>
    </row>
    <row r="58" spans="1:10">
      <c r="A58" s="25"/>
      <c r="B58" s="26" t="s">
        <v>17</v>
      </c>
      <c r="C58" s="27" t="s">
        <v>88</v>
      </c>
      <c r="D58" s="28">
        <v>100</v>
      </c>
      <c r="E58" s="28">
        <v>100</v>
      </c>
      <c r="F58" s="28">
        <f>+E58-G58+G57</f>
        <v>100</v>
      </c>
      <c r="G58" s="28">
        <v>100</v>
      </c>
      <c r="H58" s="28">
        <v>100</v>
      </c>
      <c r="I58" s="28">
        <f>SUM(H58/D58)*100</f>
        <v>100</v>
      </c>
      <c r="J58" s="29">
        <f>+H58/H100*100</f>
        <v>1.073788605384835E-2</v>
      </c>
    </row>
    <row r="59" spans="1:10">
      <c r="A59" s="31"/>
      <c r="B59" s="32"/>
      <c r="C59" s="32"/>
      <c r="D59" s="32"/>
      <c r="E59" s="32"/>
      <c r="F59" s="32"/>
      <c r="G59" s="32"/>
      <c r="H59" s="32"/>
      <c r="I59" s="32"/>
      <c r="J59" s="33"/>
    </row>
    <row r="60" spans="1:10">
      <c r="A60" s="25">
        <v>16</v>
      </c>
      <c r="B60" s="26" t="s">
        <v>46</v>
      </c>
      <c r="C60" s="27" t="s">
        <v>77</v>
      </c>
      <c r="D60" s="28">
        <v>1000</v>
      </c>
      <c r="E60" s="28">
        <v>1000</v>
      </c>
      <c r="F60" s="28">
        <f>+E60-G60+G59</f>
        <v>0</v>
      </c>
      <c r="G60" s="28">
        <v>1000</v>
      </c>
      <c r="H60" s="28">
        <v>1000</v>
      </c>
      <c r="I60" s="28">
        <f>SUM(H60/D60)*100</f>
        <v>100</v>
      </c>
      <c r="J60" s="29">
        <f>+H60/H99*100</f>
        <v>0.10278020453260701</v>
      </c>
    </row>
    <row r="61" spans="1:10">
      <c r="A61" s="25"/>
      <c r="B61" s="30" t="s">
        <v>18</v>
      </c>
      <c r="C61" s="27" t="s">
        <v>88</v>
      </c>
      <c r="D61" s="28">
        <v>2000</v>
      </c>
      <c r="E61" s="28">
        <v>2000</v>
      </c>
      <c r="F61" s="28">
        <f>+E61-G61+G60</f>
        <v>1000</v>
      </c>
      <c r="G61" s="28">
        <v>2000</v>
      </c>
      <c r="H61" s="28">
        <v>2000</v>
      </c>
      <c r="I61" s="28">
        <f>SUM(H61/D61)*100</f>
        <v>100</v>
      </c>
      <c r="J61" s="29">
        <f>+H61/H100*100</f>
        <v>0.21475772107696703</v>
      </c>
    </row>
    <row r="62" spans="1:10">
      <c r="A62" s="31"/>
      <c r="B62" s="32"/>
      <c r="C62" s="32"/>
      <c r="D62" s="32"/>
      <c r="E62" s="32"/>
      <c r="F62" s="32"/>
      <c r="G62" s="32"/>
      <c r="H62" s="32"/>
      <c r="I62" s="32"/>
      <c r="J62" s="33"/>
    </row>
    <row r="63" spans="1:10">
      <c r="A63" s="25">
        <v>17</v>
      </c>
      <c r="B63" s="26" t="s">
        <v>47</v>
      </c>
      <c r="C63" s="27" t="s">
        <v>77</v>
      </c>
      <c r="D63" s="28">
        <v>200</v>
      </c>
      <c r="E63" s="28">
        <v>0</v>
      </c>
      <c r="F63" s="28">
        <f>+E63-G63+G62</f>
        <v>0</v>
      </c>
      <c r="G63" s="28">
        <v>0</v>
      </c>
      <c r="H63" s="28">
        <v>0</v>
      </c>
      <c r="I63" s="28">
        <f>SUM(H63/D63)*100</f>
        <v>0</v>
      </c>
      <c r="J63" s="29">
        <f>+H63/H99*100</f>
        <v>0</v>
      </c>
    </row>
    <row r="64" spans="1:10">
      <c r="A64" s="25"/>
      <c r="B64" s="30" t="s">
        <v>19</v>
      </c>
      <c r="C64" s="27" t="s">
        <v>88</v>
      </c>
      <c r="D64" s="28">
        <v>200</v>
      </c>
      <c r="E64" s="28">
        <v>200</v>
      </c>
      <c r="F64" s="28">
        <f>+E64-G64+G63</f>
        <v>0</v>
      </c>
      <c r="G64" s="28">
        <v>200</v>
      </c>
      <c r="H64" s="28">
        <v>200</v>
      </c>
      <c r="I64" s="28">
        <f>SUM(H64/D64)*100</f>
        <v>100</v>
      </c>
      <c r="J64" s="29">
        <f>+H64/H100*100</f>
        <v>2.1475772107696699E-2</v>
      </c>
    </row>
    <row r="65" spans="1:10">
      <c r="A65" s="31"/>
      <c r="B65" s="32"/>
      <c r="C65" s="32"/>
      <c r="D65" s="32"/>
      <c r="E65" s="32"/>
      <c r="F65" s="32"/>
      <c r="G65" s="32"/>
      <c r="H65" s="32"/>
      <c r="I65" s="32"/>
      <c r="J65" s="33"/>
    </row>
    <row r="66" spans="1:10">
      <c r="A66" s="25">
        <v>18</v>
      </c>
      <c r="B66" s="26" t="s">
        <v>48</v>
      </c>
      <c r="C66" s="27" t="s">
        <v>77</v>
      </c>
      <c r="D66" s="28">
        <v>200</v>
      </c>
      <c r="E66" s="28">
        <v>0</v>
      </c>
      <c r="F66" s="28">
        <f>+E66-G66+G65</f>
        <v>0</v>
      </c>
      <c r="G66" s="28">
        <v>0</v>
      </c>
      <c r="H66" s="28">
        <v>0</v>
      </c>
      <c r="I66" s="28">
        <f>SUM(H66/D66)*100</f>
        <v>0</v>
      </c>
      <c r="J66" s="29">
        <f>+H66/H99*100</f>
        <v>0</v>
      </c>
    </row>
    <row r="67" spans="1:10">
      <c r="A67" s="25"/>
      <c r="B67" s="30" t="s">
        <v>20</v>
      </c>
      <c r="C67" s="27" t="s">
        <v>88</v>
      </c>
      <c r="D67" s="28">
        <v>24</v>
      </c>
      <c r="E67" s="28">
        <v>24</v>
      </c>
      <c r="F67" s="28">
        <f>+E67-G67+G66</f>
        <v>0</v>
      </c>
      <c r="G67" s="28">
        <v>24</v>
      </c>
      <c r="H67" s="28">
        <v>24</v>
      </c>
      <c r="I67" s="28">
        <f>SUM(H67/D67)*100</f>
        <v>100</v>
      </c>
      <c r="J67" s="29">
        <f>+H67/H100*100</f>
        <v>2.5770926529236045E-3</v>
      </c>
    </row>
    <row r="68" spans="1:10">
      <c r="A68" s="31"/>
      <c r="B68" s="32"/>
      <c r="C68" s="32"/>
      <c r="D68" s="32"/>
      <c r="E68" s="32"/>
      <c r="F68" s="32"/>
      <c r="G68" s="32"/>
      <c r="H68" s="32"/>
      <c r="I68" s="32"/>
      <c r="J68" s="33"/>
    </row>
    <row r="69" spans="1:10">
      <c r="A69" s="25">
        <v>19</v>
      </c>
      <c r="B69" s="26" t="s">
        <v>49</v>
      </c>
      <c r="C69" s="27" t="s">
        <v>77</v>
      </c>
      <c r="D69" s="28">
        <v>23100</v>
      </c>
      <c r="E69" s="28">
        <v>23100</v>
      </c>
      <c r="F69" s="28">
        <f>+E69-G69+G68</f>
        <v>0</v>
      </c>
      <c r="G69" s="28">
        <v>23100</v>
      </c>
      <c r="H69" s="28">
        <v>23100</v>
      </c>
      <c r="I69" s="28">
        <f>SUM(H69/D69)*100</f>
        <v>100</v>
      </c>
      <c r="J69" s="29">
        <f>+H69/H99*100</f>
        <v>2.3742227247032224</v>
      </c>
    </row>
    <row r="70" spans="1:10">
      <c r="A70" s="25"/>
      <c r="B70" s="30" t="s">
        <v>84</v>
      </c>
      <c r="C70" s="27" t="s">
        <v>88</v>
      </c>
      <c r="D70" s="28">
        <v>25000</v>
      </c>
      <c r="E70" s="28">
        <v>25000</v>
      </c>
      <c r="F70" s="28">
        <f>+E70-G70+G69</f>
        <v>25400</v>
      </c>
      <c r="G70" s="28">
        <v>22700</v>
      </c>
      <c r="H70" s="28">
        <v>21000</v>
      </c>
      <c r="I70" s="28">
        <f>SUM(H70/D70)*100</f>
        <v>84</v>
      </c>
      <c r="J70" s="29">
        <f>+H70/H100*100</f>
        <v>2.254956071308154</v>
      </c>
    </row>
    <row r="71" spans="1:10">
      <c r="A71" s="31"/>
      <c r="B71" s="32"/>
      <c r="C71" s="32"/>
      <c r="D71" s="32"/>
      <c r="E71" s="32"/>
      <c r="F71" s="32"/>
      <c r="G71" s="32"/>
      <c r="H71" s="32"/>
      <c r="I71" s="32"/>
      <c r="J71" s="33"/>
    </row>
    <row r="72" spans="1:10">
      <c r="A72" s="25">
        <v>20</v>
      </c>
      <c r="B72" s="26" t="s">
        <v>50</v>
      </c>
      <c r="C72" s="27" t="s">
        <v>77</v>
      </c>
      <c r="D72" s="28">
        <v>50000</v>
      </c>
      <c r="E72" s="28">
        <v>60000</v>
      </c>
      <c r="F72" s="28">
        <f>+E72-G72+G71</f>
        <v>10000</v>
      </c>
      <c r="G72" s="28">
        <v>50000</v>
      </c>
      <c r="H72" s="28">
        <v>50000</v>
      </c>
      <c r="I72" s="28">
        <f>SUM(H72/D72)*100</f>
        <v>100</v>
      </c>
      <c r="J72" s="29">
        <f>+H72/H99*100</f>
        <v>5.1390102266303508</v>
      </c>
    </row>
    <row r="73" spans="1:10">
      <c r="A73" s="25"/>
      <c r="B73" s="30" t="s">
        <v>21</v>
      </c>
      <c r="C73" s="27" t="s">
        <v>88</v>
      </c>
      <c r="D73" s="28">
        <v>50000</v>
      </c>
      <c r="E73" s="28">
        <v>50000</v>
      </c>
      <c r="F73" s="28">
        <f>+E73-G73+G72</f>
        <v>70000</v>
      </c>
      <c r="G73" s="28">
        <v>30000</v>
      </c>
      <c r="H73" s="28">
        <v>40000</v>
      </c>
      <c r="I73" s="28">
        <f>SUM(H73/D73)*100</f>
        <v>80</v>
      </c>
      <c r="J73" s="29">
        <f>+H73/H100*100</f>
        <v>4.2951544215393405</v>
      </c>
    </row>
    <row r="74" spans="1:10">
      <c r="A74" s="31"/>
      <c r="B74" s="32"/>
      <c r="C74" s="32"/>
      <c r="D74" s="32"/>
      <c r="E74" s="32"/>
      <c r="F74" s="32"/>
      <c r="G74" s="32"/>
      <c r="H74" s="32"/>
      <c r="I74" s="32"/>
      <c r="J74" s="33"/>
    </row>
    <row r="75" spans="1:10">
      <c r="A75" s="25">
        <v>21</v>
      </c>
      <c r="B75" s="34" t="s">
        <v>51</v>
      </c>
      <c r="C75" s="27" t="s">
        <v>77</v>
      </c>
      <c r="D75" s="28">
        <v>200</v>
      </c>
      <c r="E75" s="28">
        <v>200</v>
      </c>
      <c r="F75" s="28">
        <f>+E75-G75+G74</f>
        <v>0</v>
      </c>
      <c r="G75" s="28">
        <v>200</v>
      </c>
      <c r="H75" s="28">
        <v>200</v>
      </c>
      <c r="I75" s="28">
        <f>SUM(H75/D75)*100</f>
        <v>100</v>
      </c>
      <c r="J75" s="29">
        <f>+H75/H99*100</f>
        <v>2.0556040906521404E-2</v>
      </c>
    </row>
    <row r="76" spans="1:10">
      <c r="A76" s="25"/>
      <c r="B76" s="30" t="s">
        <v>29</v>
      </c>
      <c r="C76" s="27" t="s">
        <v>88</v>
      </c>
      <c r="D76" s="28">
        <v>100</v>
      </c>
      <c r="E76" s="28">
        <v>100</v>
      </c>
      <c r="F76" s="28">
        <f>+E76-G76+G75</f>
        <v>200</v>
      </c>
      <c r="G76" s="28">
        <v>100</v>
      </c>
      <c r="H76" s="28">
        <v>100</v>
      </c>
      <c r="I76" s="28">
        <f>SUM(H76/D76)*100</f>
        <v>100</v>
      </c>
      <c r="J76" s="29">
        <f>+H76/H100*100</f>
        <v>1.073788605384835E-2</v>
      </c>
    </row>
    <row r="77" spans="1:10">
      <c r="A77" s="31"/>
      <c r="B77" s="32"/>
      <c r="C77" s="32"/>
      <c r="D77" s="32"/>
      <c r="E77" s="32"/>
      <c r="F77" s="32"/>
      <c r="G77" s="32"/>
      <c r="H77" s="32"/>
      <c r="I77" s="32"/>
      <c r="J77" s="33"/>
    </row>
    <row r="78" spans="1:10">
      <c r="A78" s="25">
        <v>22</v>
      </c>
      <c r="B78" s="26" t="s">
        <v>22</v>
      </c>
      <c r="C78" s="27" t="s">
        <v>77</v>
      </c>
      <c r="D78" s="28">
        <v>110000</v>
      </c>
      <c r="E78" s="28">
        <v>130000</v>
      </c>
      <c r="F78" s="28">
        <f>+E78-G78+G77</f>
        <v>50000</v>
      </c>
      <c r="G78" s="28">
        <v>80000</v>
      </c>
      <c r="H78" s="28">
        <v>110000</v>
      </c>
      <c r="I78" s="28">
        <f>SUM(H78/D78)*100</f>
        <v>100</v>
      </c>
      <c r="J78" s="29">
        <f>+H78/H99*100</f>
        <v>11.305822498586773</v>
      </c>
    </row>
    <row r="79" spans="1:10">
      <c r="A79" s="25"/>
      <c r="B79" s="26" t="s">
        <v>52</v>
      </c>
      <c r="C79" s="27" t="s">
        <v>88</v>
      </c>
      <c r="D79" s="28">
        <v>122816</v>
      </c>
      <c r="E79" s="28">
        <v>122816</v>
      </c>
      <c r="F79" s="28">
        <f>+E79-G79+G78</f>
        <v>150000</v>
      </c>
      <c r="G79" s="28">
        <v>52816</v>
      </c>
      <c r="H79" s="28">
        <v>80000</v>
      </c>
      <c r="I79" s="28">
        <f>SUM(H79/D79)*100</f>
        <v>65.138092756644085</v>
      </c>
      <c r="J79" s="29">
        <f>+H79/H100*100</f>
        <v>8.5903088430786809</v>
      </c>
    </row>
    <row r="80" spans="1:10">
      <c r="A80" s="31"/>
      <c r="B80" s="32"/>
      <c r="C80" s="32"/>
      <c r="D80" s="32"/>
      <c r="E80" s="32"/>
      <c r="F80" s="32"/>
      <c r="G80" s="32"/>
      <c r="H80" s="32"/>
      <c r="I80" s="32"/>
      <c r="J80" s="33"/>
    </row>
    <row r="81" spans="1:10">
      <c r="A81" s="25">
        <v>23</v>
      </c>
      <c r="B81" s="26" t="s">
        <v>53</v>
      </c>
      <c r="C81" s="27" t="s">
        <v>77</v>
      </c>
      <c r="D81" s="28">
        <v>16800</v>
      </c>
      <c r="E81" s="28">
        <v>3700</v>
      </c>
      <c r="F81" s="28">
        <f>+E81-G81+G80</f>
        <v>0</v>
      </c>
      <c r="G81" s="28">
        <v>3700</v>
      </c>
      <c r="H81" s="28">
        <v>3700</v>
      </c>
      <c r="I81" s="28">
        <f>SUM(H81/D81)*100</f>
        <v>22.023809523809522</v>
      </c>
      <c r="J81" s="29">
        <f>+H81/H99*100</f>
        <v>0.38028675677064594</v>
      </c>
    </row>
    <row r="82" spans="1:10">
      <c r="A82" s="25"/>
      <c r="B82" s="30" t="s">
        <v>23</v>
      </c>
      <c r="C82" s="27" t="s">
        <v>88</v>
      </c>
      <c r="D82" s="28">
        <v>7000</v>
      </c>
      <c r="E82" s="28">
        <v>7000</v>
      </c>
      <c r="F82" s="28">
        <f>+E82-G82+G81</f>
        <v>3700</v>
      </c>
      <c r="G82" s="28">
        <v>7000</v>
      </c>
      <c r="H82" s="28">
        <v>7000</v>
      </c>
      <c r="I82" s="28">
        <f>SUM(H82/D82)*100</f>
        <v>100</v>
      </c>
      <c r="J82" s="29">
        <f>+H82/H100*100</f>
        <v>0.75165202376938456</v>
      </c>
    </row>
    <row r="83" spans="1:10">
      <c r="A83" s="31"/>
      <c r="B83" s="32"/>
      <c r="C83" s="32"/>
      <c r="D83" s="32"/>
      <c r="E83" s="32"/>
      <c r="F83" s="32"/>
      <c r="G83" s="32"/>
      <c r="H83" s="32"/>
      <c r="I83" s="32"/>
      <c r="J83" s="33"/>
    </row>
    <row r="84" spans="1:10">
      <c r="A84" s="25">
        <v>24</v>
      </c>
      <c r="B84" s="26" t="s">
        <v>54</v>
      </c>
      <c r="C84" s="27" t="s">
        <v>77</v>
      </c>
      <c r="D84" s="28">
        <v>70000</v>
      </c>
      <c r="E84" s="28">
        <v>70000</v>
      </c>
      <c r="F84" s="28">
        <f>+E84-G84+G83</f>
        <v>0</v>
      </c>
      <c r="G84" s="28">
        <v>70000</v>
      </c>
      <c r="H84" s="28">
        <v>70000</v>
      </c>
      <c r="I84" s="28">
        <f>SUM(H84/D84)*100</f>
        <v>100</v>
      </c>
      <c r="J84" s="29">
        <f>+H84/H99*100</f>
        <v>7.1946143172824915</v>
      </c>
    </row>
    <row r="85" spans="1:10">
      <c r="A85" s="25"/>
      <c r="B85" s="30" t="s">
        <v>85</v>
      </c>
      <c r="C85" s="27" t="s">
        <v>88</v>
      </c>
      <c r="D85" s="28">
        <v>80032</v>
      </c>
      <c r="E85" s="28">
        <v>80032</v>
      </c>
      <c r="F85" s="28">
        <f>+E85-G85+G84</f>
        <v>86500</v>
      </c>
      <c r="G85" s="28">
        <v>63532</v>
      </c>
      <c r="H85" s="28">
        <v>73500</v>
      </c>
      <c r="I85" s="28">
        <f>SUM(H85/D85)*100</f>
        <v>91.838264694122358</v>
      </c>
      <c r="J85" s="29">
        <f>+H85/H100*100</f>
        <v>7.8923462495785381</v>
      </c>
    </row>
    <row r="86" spans="1:10">
      <c r="A86" s="31"/>
      <c r="B86" s="32"/>
      <c r="C86" s="32"/>
      <c r="D86" s="32"/>
      <c r="E86" s="32"/>
      <c r="F86" s="32"/>
      <c r="G86" s="32"/>
      <c r="H86" s="32"/>
      <c r="I86" s="32"/>
      <c r="J86" s="33"/>
    </row>
    <row r="87" spans="1:10">
      <c r="A87" s="25">
        <v>25</v>
      </c>
      <c r="B87" s="26" t="s">
        <v>55</v>
      </c>
      <c r="C87" s="27" t="s">
        <v>77</v>
      </c>
      <c r="D87" s="28">
        <v>5000</v>
      </c>
      <c r="E87" s="28">
        <v>5000</v>
      </c>
      <c r="F87" s="28">
        <f>+E87-G87+G86</f>
        <v>0</v>
      </c>
      <c r="G87" s="28">
        <v>5000</v>
      </c>
      <c r="H87" s="28">
        <v>5000</v>
      </c>
      <c r="I87" s="28">
        <f>SUM(H87/D87)*100</f>
        <v>100</v>
      </c>
      <c r="J87" s="29">
        <f>+H87/H99*100</f>
        <v>0.51390102266303506</v>
      </c>
    </row>
    <row r="88" spans="1:10">
      <c r="A88" s="25"/>
      <c r="B88" s="30" t="s">
        <v>24</v>
      </c>
      <c r="C88" s="27" t="s">
        <v>88</v>
      </c>
      <c r="D88" s="28">
        <v>5000</v>
      </c>
      <c r="E88" s="28">
        <v>5000</v>
      </c>
      <c r="F88" s="28">
        <f>+E88-G88+G87</f>
        <v>5000</v>
      </c>
      <c r="G88" s="28">
        <v>5000</v>
      </c>
      <c r="H88" s="28">
        <v>5000</v>
      </c>
      <c r="I88" s="28">
        <f>SUM(H88/D88)*100</f>
        <v>100</v>
      </c>
      <c r="J88" s="29">
        <f>+H88/H100*100</f>
        <v>0.53689430269241756</v>
      </c>
    </row>
    <row r="89" spans="1:10">
      <c r="A89" s="31"/>
      <c r="B89" s="32"/>
      <c r="C89" s="32"/>
      <c r="D89" s="32"/>
      <c r="E89" s="32"/>
      <c r="F89" s="32"/>
      <c r="G89" s="32"/>
      <c r="H89" s="32"/>
      <c r="I89" s="32"/>
      <c r="J89" s="33"/>
    </row>
    <row r="90" spans="1:10">
      <c r="A90" s="25">
        <v>26</v>
      </c>
      <c r="B90" s="26" t="s">
        <v>56</v>
      </c>
      <c r="C90" s="27" t="s">
        <v>77</v>
      </c>
      <c r="D90" s="28">
        <v>230000</v>
      </c>
      <c r="E90" s="28">
        <v>230000</v>
      </c>
      <c r="F90" s="28">
        <f>+E90-G90+G89</f>
        <v>0</v>
      </c>
      <c r="G90" s="28">
        <v>230000</v>
      </c>
      <c r="H90" s="28">
        <v>230000</v>
      </c>
      <c r="I90" s="28">
        <f>SUM(H90/D90)*100</f>
        <v>100</v>
      </c>
      <c r="J90" s="29">
        <f>+H90/H99*100</f>
        <v>23.639447042499615</v>
      </c>
    </row>
    <row r="91" spans="1:10">
      <c r="A91" s="25"/>
      <c r="B91" s="30" t="s">
        <v>25</v>
      </c>
      <c r="C91" s="27" t="s">
        <v>88</v>
      </c>
      <c r="D91" s="28">
        <v>220000</v>
      </c>
      <c r="E91" s="28">
        <v>220000</v>
      </c>
      <c r="F91" s="28">
        <f>+E91-G91+G90</f>
        <v>250000</v>
      </c>
      <c r="G91" s="28">
        <v>200000</v>
      </c>
      <c r="H91" s="28">
        <v>220000</v>
      </c>
      <c r="I91" s="28">
        <f>SUM(H91/D91)*100</f>
        <v>100</v>
      </c>
      <c r="J91" s="29">
        <f>+H91/H100*100</f>
        <v>23.623349318466371</v>
      </c>
    </row>
    <row r="92" spans="1:10">
      <c r="A92" s="31"/>
      <c r="B92" s="32"/>
      <c r="C92" s="32"/>
      <c r="D92" s="32"/>
      <c r="E92" s="32"/>
      <c r="F92" s="32"/>
      <c r="G92" s="32"/>
      <c r="H92" s="32"/>
      <c r="I92" s="32"/>
      <c r="J92" s="33"/>
    </row>
    <row r="93" spans="1:10">
      <c r="A93" s="25">
        <v>27</v>
      </c>
      <c r="B93" s="26" t="s">
        <v>57</v>
      </c>
      <c r="C93" s="27" t="s">
        <v>77</v>
      </c>
      <c r="D93" s="28">
        <v>6000</v>
      </c>
      <c r="E93" s="28">
        <v>5600</v>
      </c>
      <c r="F93" s="28">
        <f>+E93-G93+G92</f>
        <v>0</v>
      </c>
      <c r="G93" s="28">
        <v>5600</v>
      </c>
      <c r="H93" s="28">
        <v>5600</v>
      </c>
      <c r="I93" s="28">
        <f>SUM(H93/D93)*100</f>
        <v>93.333333333333329</v>
      </c>
      <c r="J93" s="29">
        <f>+H93/H99*100</f>
        <v>0.57556914538259929</v>
      </c>
    </row>
    <row r="94" spans="1:10">
      <c r="A94" s="25"/>
      <c r="B94" s="30" t="s">
        <v>26</v>
      </c>
      <c r="C94" s="27" t="s">
        <v>88</v>
      </c>
      <c r="D94" s="28">
        <v>5000</v>
      </c>
      <c r="E94" s="28">
        <v>5000</v>
      </c>
      <c r="F94" s="28">
        <f>+E94-G94+G93</f>
        <v>5600</v>
      </c>
      <c r="G94" s="28">
        <v>5000</v>
      </c>
      <c r="H94" s="28">
        <v>5000</v>
      </c>
      <c r="I94" s="28">
        <f>SUM(H94/D94)*100</f>
        <v>100</v>
      </c>
      <c r="J94" s="29">
        <f>+H94/H100*100</f>
        <v>0.53689430269241756</v>
      </c>
    </row>
    <row r="95" spans="1:10">
      <c r="A95" s="31"/>
      <c r="B95" s="32"/>
      <c r="C95" s="32"/>
      <c r="D95" s="32"/>
      <c r="E95" s="32"/>
      <c r="F95" s="32"/>
      <c r="G95" s="32"/>
      <c r="H95" s="32"/>
      <c r="I95" s="32"/>
      <c r="J95" s="33"/>
    </row>
    <row r="96" spans="1:10">
      <c r="A96" s="25">
        <v>28</v>
      </c>
      <c r="B96" s="26" t="s">
        <v>58</v>
      </c>
      <c r="C96" s="27" t="s">
        <v>77</v>
      </c>
      <c r="D96" s="28">
        <v>17000</v>
      </c>
      <c r="E96" s="28">
        <v>11750</v>
      </c>
      <c r="F96" s="28">
        <f>+E96-G96+G95</f>
        <v>0</v>
      </c>
      <c r="G96" s="28">
        <v>11750</v>
      </c>
      <c r="H96" s="28">
        <v>11750</v>
      </c>
      <c r="I96" s="28">
        <f>SUM(H96/D96)*100</f>
        <v>69.117647058823522</v>
      </c>
      <c r="J96" s="29">
        <f>+H96/H99*100</f>
        <v>1.2076674032581325</v>
      </c>
    </row>
    <row r="97" spans="1:10">
      <c r="A97" s="26"/>
      <c r="B97" s="30" t="s">
        <v>27</v>
      </c>
      <c r="C97" s="27" t="s">
        <v>88</v>
      </c>
      <c r="D97" s="28">
        <v>15000</v>
      </c>
      <c r="E97" s="28">
        <v>15000</v>
      </c>
      <c r="F97" s="28">
        <f>+E97-G97+G96</f>
        <v>11750</v>
      </c>
      <c r="G97" s="28">
        <v>15000</v>
      </c>
      <c r="H97" s="28">
        <v>15000</v>
      </c>
      <c r="I97" s="28">
        <f>SUM(H97/D97)*100</f>
        <v>100</v>
      </c>
      <c r="J97" s="29">
        <f>+H97/H100*100</f>
        <v>1.6106829080772527</v>
      </c>
    </row>
    <row r="98" spans="1:10">
      <c r="A98" s="35"/>
      <c r="B98" s="36"/>
      <c r="C98" s="37"/>
      <c r="D98" s="38"/>
      <c r="E98" s="38"/>
      <c r="F98" s="38"/>
      <c r="G98" s="38"/>
      <c r="H98" s="38"/>
      <c r="I98" s="38"/>
      <c r="J98" s="39"/>
    </row>
    <row r="99" spans="1:10">
      <c r="A99" s="21" t="s">
        <v>86</v>
      </c>
      <c r="B99" s="22"/>
      <c r="C99" s="12" t="s">
        <v>77</v>
      </c>
      <c r="D99" s="11">
        <f t="shared" ref="D99:H100" si="0">+D15+D18+D21+D24+D27+D30+D33+D36+D39+D42+D45+D48+D51+D54+D57+D60+D63+D66+D69+D72+D75+D78+D81+D87+D90+D93+D96+D84</f>
        <v>992100</v>
      </c>
      <c r="E99" s="11">
        <f t="shared" si="0"/>
        <v>1002950</v>
      </c>
      <c r="F99" s="11">
        <f t="shared" si="0"/>
        <v>84000</v>
      </c>
      <c r="G99" s="11">
        <f t="shared" si="0"/>
        <v>918950</v>
      </c>
      <c r="H99" s="11">
        <f t="shared" si="0"/>
        <v>972950</v>
      </c>
      <c r="I99" s="11">
        <f>SUM(H99/D99)*100</f>
        <v>98.069751033161978</v>
      </c>
      <c r="J99" s="11">
        <v>100</v>
      </c>
    </row>
    <row r="100" spans="1:10">
      <c r="A100" s="23" t="s">
        <v>87</v>
      </c>
      <c r="B100" s="24"/>
      <c r="C100" s="12" t="s">
        <v>88</v>
      </c>
      <c r="D100" s="11">
        <f t="shared" si="0"/>
        <v>1012630</v>
      </c>
      <c r="E100" s="11">
        <f t="shared" si="0"/>
        <v>1012630</v>
      </c>
      <c r="F100" s="11">
        <f t="shared" si="0"/>
        <v>1095808</v>
      </c>
      <c r="G100" s="11">
        <f t="shared" si="0"/>
        <v>835772</v>
      </c>
      <c r="H100" s="11">
        <f t="shared" si="0"/>
        <v>931282</v>
      </c>
      <c r="I100" s="11">
        <f>SUM(H100/D100)*100</f>
        <v>91.966661070677347</v>
      </c>
      <c r="J100" s="11">
        <v>100</v>
      </c>
    </row>
    <row r="101" spans="1:10">
      <c r="A101" s="1"/>
      <c r="B101" s="4"/>
      <c r="C101" s="13"/>
      <c r="D101" s="14" t="s">
        <v>28</v>
      </c>
      <c r="E101" s="14"/>
      <c r="F101" s="14"/>
      <c r="G101" s="14"/>
      <c r="H101" s="14"/>
      <c r="I101" s="13"/>
      <c r="J101" s="13"/>
    </row>
    <row r="102" spans="1:10">
      <c r="A102" s="1"/>
      <c r="B102" s="4"/>
      <c r="C102" s="13"/>
      <c r="D102" s="14"/>
      <c r="E102" s="14"/>
      <c r="F102" s="14"/>
      <c r="G102" s="14"/>
      <c r="H102" s="14"/>
      <c r="I102" s="13"/>
      <c r="J102" s="13"/>
    </row>
    <row r="103" spans="1:10">
      <c r="A103" s="1"/>
      <c r="B103" s="4"/>
      <c r="C103" s="13"/>
      <c r="D103" s="14"/>
      <c r="E103" s="14"/>
      <c r="F103" s="14"/>
      <c r="G103" s="14"/>
      <c r="H103" s="14"/>
      <c r="I103" s="13"/>
      <c r="J103" s="13"/>
    </row>
    <row r="104" spans="1:10">
      <c r="A104" s="1"/>
      <c r="B104" s="4"/>
      <c r="C104" s="13"/>
      <c r="D104" s="14"/>
      <c r="E104" s="14"/>
      <c r="F104" s="14"/>
      <c r="G104" s="14"/>
      <c r="H104" s="14"/>
      <c r="I104" s="13"/>
      <c r="J104" s="13"/>
    </row>
    <row r="105" spans="1:10">
      <c r="A105" s="1"/>
      <c r="B105" s="4"/>
      <c r="C105" s="13"/>
      <c r="D105" s="14"/>
      <c r="E105" s="14"/>
      <c r="F105" s="14"/>
      <c r="G105" s="14"/>
      <c r="H105" s="14"/>
      <c r="I105" s="13"/>
      <c r="J105" s="13"/>
    </row>
    <row r="106" spans="1:10">
      <c r="A106" s="1"/>
      <c r="B106" s="4"/>
      <c r="C106" s="13"/>
      <c r="D106" s="14"/>
      <c r="E106" s="14"/>
      <c r="F106" s="14"/>
      <c r="G106" s="14"/>
      <c r="H106" s="14"/>
      <c r="I106" s="13"/>
      <c r="J106" s="13"/>
    </row>
  </sheetData>
  <sheetProtection selectLockedCells="1" selectUnlockedCells="1"/>
  <mergeCells count="10">
    <mergeCell ref="A9:J9"/>
    <mergeCell ref="A10:J10"/>
    <mergeCell ref="A1:J1"/>
    <mergeCell ref="A2:J2"/>
    <mergeCell ref="A3:J3"/>
    <mergeCell ref="A4:J4"/>
    <mergeCell ref="A5:J5"/>
    <mergeCell ref="A6:J6"/>
    <mergeCell ref="A7:J7"/>
    <mergeCell ref="A8:J8"/>
  </mergeCells>
  <printOptions horizontalCentered="1" verticalCentered="1"/>
  <pageMargins left="0" right="0" top="0" bottom="0" header="0.51180555555555551" footer="0"/>
  <pageSetup paperSize="9" scale="37" firstPageNumber="0" orientation="landscape" horizontalDpi="300" verticalDpi="300" r:id="rId1"/>
  <headerFooter alignWithMargins="0">
    <oddFooter>&amp;L&amp;8&amp;Y&amp;F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2020-08-26T07:06:08Z</cp:lastPrinted>
  <dcterms:created xsi:type="dcterms:W3CDTF">2020-08-17T03:39:56Z</dcterms:created>
  <dcterms:modified xsi:type="dcterms:W3CDTF">2022-09-13T07:40:01Z</dcterms:modified>
</cp:coreProperties>
</file>