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J" sheetId="1" r:id="rId1"/>
  </sheets>
  <calcPr calcId="162913"/>
</workbook>
</file>

<file path=xl/calcChain.xml><?xml version="1.0" encoding="utf-8"?>
<calcChain xmlns="http://schemas.openxmlformats.org/spreadsheetml/2006/main">
  <c r="L38" i="1" l="1"/>
  <c r="M38" i="1" s="1"/>
  <c r="K38" i="1"/>
  <c r="I38" i="1"/>
  <c r="G38" i="1"/>
  <c r="F38" i="1"/>
  <c r="E38" i="1"/>
  <c r="D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J16" i="1"/>
  <c r="J38" i="1" s="1"/>
  <c r="H16" i="1"/>
  <c r="H38" i="1" s="1"/>
  <c r="M15" i="1"/>
  <c r="M14" i="1"/>
  <c r="M13" i="1"/>
  <c r="M12" i="1"/>
</calcChain>
</file>

<file path=xl/sharedStrings.xml><?xml version="1.0" encoding="utf-8"?>
<sst xmlns="http://schemas.openxmlformats.org/spreadsheetml/2006/main" count="91" uniqueCount="89">
  <si>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</si>
  <si>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</si>
  <si>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</si>
  <si>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</si>
  <si>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</si>
  <si>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</si>
  <si>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</si>
  <si>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</si>
  <si>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 xml:space="preserve">Disbursement </t>
  </si>
  <si>
    <t>Irrigation</t>
  </si>
  <si>
    <t>Bridges</t>
  </si>
  <si>
    <t>Roads</t>
  </si>
  <si>
    <t>आंध्र प्रदेश</t>
  </si>
  <si>
    <t>Andhra Pradesh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</si>
  <si>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</si>
  <si>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</si>
  <si>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</si>
  <si>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</si>
  <si>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</si>
  <si>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</si>
  <si>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</si>
  <si>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</si>
  <si>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</si>
  <si>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</si>
  <si>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</si>
  <si>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</si>
  <si>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</si>
  <si>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</si>
  <si>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</si>
  <si>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</si>
  <si>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</si>
  <si>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</si>
  <si>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</si>
  <si>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</si>
  <si>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</si>
  <si>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</si>
  <si>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</si>
  <si>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</si>
  <si>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</si>
  <si>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</si>
  <si>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</si>
  <si>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</si>
  <si>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</si>
  <si>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</si>
  <si>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</si>
  <si>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करोड़)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</si>
  <si>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Crore)</t>
    </r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</si>
  <si>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</si>
  <si>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</si>
  <si>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</si>
  <si>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</si>
  <si>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</si>
  <si>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</si>
  <si>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</si>
  <si>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</si>
  <si>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</si>
  <si>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</si>
  <si>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</si>
  <si>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</si>
  <si>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</si>
  <si>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</si>
  <si>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</si>
  <si>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</si>
  <si>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</si>
  <si>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</si>
  <si>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</si>
  <si>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</si>
  <si>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</si>
  <si>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</si>
  <si>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</si>
  <si>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</si>
  <si>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</si>
  <si>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</si>
  <si>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</si>
  <si>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</si>
  <si>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</si>
  <si>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</si>
  <si>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</si>
  <si>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</si>
  <si>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</si>
  <si>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 xml:space="preserve">STATEWISE DETAILS OF PROJECTS SANCTIONED UNDER RURAL INFRASTRUCTURE DEVELOPMENT FUND (RIDF -X)  </t>
  </si>
  <si>
    <t>लक्ष्य 
(31/03/22)</t>
  </si>
  <si>
    <t>विवरण 5 के</t>
  </si>
  <si>
    <t>STATEMENT  5 K</t>
  </si>
  <si>
    <t xml:space="preserve">ग्रामीण आधारभूत संरचना विकास निधि (आरआईडीएफ X) के अंतर्गत मंजूर परियोजनाओं का राज्य-वार ब्यौरा - 31 मार्च 2022 को वितरण की स्थिति - बंद खेप </t>
  </si>
  <si>
    <t>POSITION OF DISBURSEMENT AS ON 31 MARCH 2022 - CLOSED TRANCHE</t>
  </si>
  <si>
    <t>+: प्रत्याशित</t>
  </si>
  <si>
    <t>Note: Potential for Irrigation in ha, rural bridges in mtrs, roads in kms</t>
  </si>
  <si>
    <t>Odisha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</si>
</sst>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b/>
      <sz val="11"/>
      <color theme="1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1"/>
      <color indexed="8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1" fontId="4" fillId="2" borderId="1" xfId="0" applyNumberFormat="1" applyFont="1" applyFill="1" applyBorder="1" applyAlignment="1"/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1" fontId="4" fillId="0" borderId="1" xfId="0" applyNumberFormat="1" applyFont="1" applyFill="1" applyBorder="1" applyAlignment="1"/>
    <xf numFmtId="2" fontId="4" fillId="0" borderId="1" xfId="0" applyNumberFormat="1" applyFont="1" applyBorder="1"/>
    <xf numFmtId="1" fontId="6" fillId="2" borderId="1" xfId="0" applyNumberFormat="1" applyFont="1" applyFill="1" applyBorder="1" applyAlignment="1"/>
    <xf numFmtId="2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="115" zoomScaleSheetLayoutView="115" workbookViewId="0">
      <selection sqref="A1:M1"/>
    </sheetView>
  </sheetViews>
  <sheetFormatPr defaultRowHeight="14.25"/>
  <cols>
    <col min="1" max="1" width="7.140625" style="1" bestFit="1" customWidth="1"/>
    <col min="2" max="2" width="18" style="1" customWidth="1"/>
    <col min="3" max="3" width="19.140625" style="1" customWidth="1"/>
    <col min="4" max="4" width="12.5703125" style="1" bestFit="1" customWidth="1"/>
    <col min="5" max="5" width="12.28515625" style="1" bestFit="1" customWidth="1"/>
    <col min="6" max="6" width="10.28515625" style="1" bestFit="1" customWidth="1"/>
    <col min="7" max="7" width="7.85546875" style="1" customWidth="1"/>
    <col min="8" max="8" width="9.5703125" style="1" customWidth="1"/>
    <col min="9" max="9" width="12.5703125" style="1" customWidth="1"/>
    <col min="10" max="10" width="15.7109375" style="1" customWidth="1"/>
    <col min="11" max="11" width="12" style="1" customWidth="1"/>
    <col min="12" max="12" width="17.7109375" style="1" bestFit="1" customWidth="1"/>
    <col min="13" max="13" width="12.140625" style="1" customWidth="1"/>
    <col min="14" max="16384" width="9.140625" style="1"/>
  </cols>
  <sheetData>
    <row r="1" spans="1:13">
      <c r="A1" s="20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20" t="s">
        <v>84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>
      <c r="A4" s="20" t="s">
        <v>80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>
      <c r="A5" s="20" t="s">
        <v>85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>
      <c r="A7" s="22" t="s">
        <v>46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s="2" customFormat="1" ht="15" customHeight="1">
      <c r="A8" s="18" t="s">
        <v>58</v>
      </c>
      <c r="B8" s="19" t="s">
        <v>56</v>
      </c>
      <c r="C8" s="19"/>
      <c r="D8" s="18" t="s">
        <v>48</v>
      </c>
      <c r="E8" s="19" t="s">
        <v>0</v>
      </c>
      <c r="F8" s="19"/>
      <c r="G8" s="19"/>
      <c r="H8" s="18" t="s">
        <v>49</v>
      </c>
      <c r="I8" s="18" t="s">
        <v>50</v>
      </c>
      <c r="J8" s="18" t="s">
        <v>51</v>
      </c>
      <c r="K8" s="18" t="s">
        <v>81</v>
      </c>
      <c r="L8" s="19" t="s">
        <v>1</v>
      </c>
      <c r="M8" s="19" t="s">
        <v>52</v>
      </c>
    </row>
    <row r="9" spans="1:13" s="2" customFormat="1">
      <c r="A9" s="18"/>
      <c r="B9" s="19"/>
      <c r="C9" s="19"/>
      <c r="D9" s="18"/>
      <c r="E9" s="3" t="s">
        <v>2</v>
      </c>
      <c r="F9" s="3" t="s">
        <v>3</v>
      </c>
      <c r="G9" s="3" t="s">
        <v>4</v>
      </c>
      <c r="H9" s="19"/>
      <c r="I9" s="18"/>
      <c r="J9" s="18"/>
      <c r="K9" s="18"/>
      <c r="L9" s="19"/>
      <c r="M9" s="19"/>
    </row>
    <row r="10" spans="1:13" s="2" customFormat="1" ht="15" customHeight="1">
      <c r="A10" s="18"/>
      <c r="B10" s="19"/>
      <c r="C10" s="19"/>
      <c r="D10" s="18" t="s">
        <v>47</v>
      </c>
      <c r="E10" s="19" t="s">
        <v>5</v>
      </c>
      <c r="F10" s="19"/>
      <c r="G10" s="19"/>
      <c r="H10" s="18" t="s">
        <v>53</v>
      </c>
      <c r="I10" s="18" t="s">
        <v>54</v>
      </c>
      <c r="J10" s="18" t="s">
        <v>55</v>
      </c>
      <c r="K10" s="19" t="s">
        <v>7</v>
      </c>
      <c r="L10" s="19" t="s">
        <v>8</v>
      </c>
      <c r="M10" s="18" t="s">
        <v>57</v>
      </c>
    </row>
    <row r="11" spans="1:13" s="2" customFormat="1">
      <c r="A11" s="18"/>
      <c r="B11" s="19"/>
      <c r="C11" s="19"/>
      <c r="D11" s="19"/>
      <c r="E11" s="3" t="s">
        <v>9</v>
      </c>
      <c r="F11" s="3" t="s">
        <v>10</v>
      </c>
      <c r="G11" s="3" t="s">
        <v>11</v>
      </c>
      <c r="H11" s="19"/>
      <c r="I11" s="19"/>
      <c r="J11" s="19"/>
      <c r="K11" s="19"/>
      <c r="L11" s="19"/>
      <c r="M11" s="19"/>
    </row>
    <row r="12" spans="1:13">
      <c r="A12" s="4">
        <v>1</v>
      </c>
      <c r="B12" s="5" t="s">
        <v>12</v>
      </c>
      <c r="C12" s="7" t="s">
        <v>13</v>
      </c>
      <c r="D12" s="8">
        <v>2531</v>
      </c>
      <c r="E12" s="7">
        <v>37666</v>
      </c>
      <c r="F12" s="9">
        <v>1639</v>
      </c>
      <c r="G12" s="9">
        <v>5176</v>
      </c>
      <c r="H12" s="10">
        <v>1597.4</v>
      </c>
      <c r="I12" s="10">
        <v>1267.1199999999999</v>
      </c>
      <c r="J12" s="10">
        <v>294.11</v>
      </c>
      <c r="K12" s="10">
        <v>1267.1199999999999</v>
      </c>
      <c r="L12" s="10">
        <v>1136.99</v>
      </c>
      <c r="M12" s="10">
        <f t="shared" ref="M12:M38" si="0">SUM(L12/K12*100)</f>
        <v>89.730254435254764</v>
      </c>
    </row>
    <row r="13" spans="1:13">
      <c r="A13" s="4">
        <v>2</v>
      </c>
      <c r="B13" s="5" t="s">
        <v>59</v>
      </c>
      <c r="C13" s="7" t="s">
        <v>72</v>
      </c>
      <c r="D13" s="8">
        <v>7</v>
      </c>
      <c r="E13" s="7">
        <v>0</v>
      </c>
      <c r="F13" s="9">
        <v>207</v>
      </c>
      <c r="G13" s="9">
        <v>80</v>
      </c>
      <c r="H13" s="10">
        <v>180.83</v>
      </c>
      <c r="I13" s="10">
        <v>148.77000000000001</v>
      </c>
      <c r="J13" s="10">
        <v>22.07</v>
      </c>
      <c r="K13" s="10">
        <v>148.77000000000001</v>
      </c>
      <c r="L13" s="10">
        <v>138.71</v>
      </c>
      <c r="M13" s="10">
        <f t="shared" si="0"/>
        <v>93.237883981985618</v>
      </c>
    </row>
    <row r="14" spans="1:13">
      <c r="A14" s="4">
        <v>3</v>
      </c>
      <c r="B14" s="5" t="s">
        <v>14</v>
      </c>
      <c r="C14" s="7" t="s">
        <v>15</v>
      </c>
      <c r="D14" s="11">
        <v>256</v>
      </c>
      <c r="E14" s="7">
        <v>111687</v>
      </c>
      <c r="F14" s="9">
        <v>6762</v>
      </c>
      <c r="G14" s="9">
        <v>322</v>
      </c>
      <c r="H14" s="10">
        <v>558.94000000000005</v>
      </c>
      <c r="I14" s="10">
        <v>402.42</v>
      </c>
      <c r="J14" s="10">
        <v>46.79</v>
      </c>
      <c r="K14" s="10">
        <v>402.42</v>
      </c>
      <c r="L14" s="10">
        <v>378.93</v>
      </c>
      <c r="M14" s="10">
        <f t="shared" si="0"/>
        <v>94.162814969434919</v>
      </c>
    </row>
    <row r="15" spans="1:13">
      <c r="A15" s="4">
        <v>4</v>
      </c>
      <c r="B15" s="5" t="s">
        <v>73</v>
      </c>
      <c r="C15" s="7" t="s">
        <v>74</v>
      </c>
      <c r="D15" s="8">
        <v>4145</v>
      </c>
      <c r="E15" s="7">
        <v>60000</v>
      </c>
      <c r="F15" s="9">
        <v>0</v>
      </c>
      <c r="G15" s="9">
        <v>313</v>
      </c>
      <c r="H15" s="10">
        <v>536.42999999999995</v>
      </c>
      <c r="I15" s="10">
        <v>459.41</v>
      </c>
      <c r="J15" s="10">
        <v>77.02</v>
      </c>
      <c r="K15" s="10">
        <v>459.41</v>
      </c>
      <c r="L15" s="10">
        <v>418.26</v>
      </c>
      <c r="M15" s="10">
        <f t="shared" si="0"/>
        <v>91.042859319562041</v>
      </c>
    </row>
    <row r="16" spans="1:13">
      <c r="A16" s="4">
        <v>5</v>
      </c>
      <c r="B16" s="5" t="s">
        <v>16</v>
      </c>
      <c r="C16" s="12" t="s">
        <v>17</v>
      </c>
      <c r="D16" s="8">
        <v>28</v>
      </c>
      <c r="E16" s="7">
        <v>22513.62</v>
      </c>
      <c r="F16" s="9">
        <v>0</v>
      </c>
      <c r="G16" s="9">
        <v>0</v>
      </c>
      <c r="H16" s="10">
        <f>132.24-11.47</f>
        <v>120.77000000000001</v>
      </c>
      <c r="I16" s="10">
        <v>108.14</v>
      </c>
      <c r="J16" s="10">
        <f>5.01-0.68</f>
        <v>4.33</v>
      </c>
      <c r="K16" s="10">
        <v>108.14</v>
      </c>
      <c r="L16" s="10">
        <v>98.13</v>
      </c>
      <c r="M16" s="10">
        <f t="shared" si="0"/>
        <v>90.743480673201404</v>
      </c>
    </row>
    <row r="17" spans="1:13">
      <c r="A17" s="4">
        <v>6</v>
      </c>
      <c r="B17" s="5" t="s">
        <v>18</v>
      </c>
      <c r="C17" s="12" t="s">
        <v>19</v>
      </c>
      <c r="D17" s="8">
        <v>423</v>
      </c>
      <c r="E17" s="7">
        <v>424869</v>
      </c>
      <c r="F17" s="9">
        <v>0</v>
      </c>
      <c r="G17" s="9">
        <v>762</v>
      </c>
      <c r="H17" s="10">
        <v>988.5</v>
      </c>
      <c r="I17" s="10">
        <v>891.23</v>
      </c>
      <c r="J17" s="10">
        <v>90.09</v>
      </c>
      <c r="K17" s="10">
        <v>891.23</v>
      </c>
      <c r="L17" s="10">
        <v>876.1</v>
      </c>
      <c r="M17" s="10">
        <f t="shared" si="0"/>
        <v>98.302346195707059</v>
      </c>
    </row>
    <row r="18" spans="1:13">
      <c r="A18" s="4">
        <v>7</v>
      </c>
      <c r="B18" s="5" t="s">
        <v>20</v>
      </c>
      <c r="C18" s="12" t="s">
        <v>21</v>
      </c>
      <c r="D18" s="8">
        <v>53</v>
      </c>
      <c r="E18" s="7">
        <v>0</v>
      </c>
      <c r="F18" s="9">
        <v>0</v>
      </c>
      <c r="G18" s="9">
        <v>664</v>
      </c>
      <c r="H18" s="10">
        <v>239.83</v>
      </c>
      <c r="I18" s="10">
        <v>177.53</v>
      </c>
      <c r="J18" s="10">
        <v>62.3</v>
      </c>
      <c r="K18" s="10">
        <v>177.53</v>
      </c>
      <c r="L18" s="10">
        <v>163.53</v>
      </c>
      <c r="M18" s="10">
        <f t="shared" si="0"/>
        <v>92.114008899904249</v>
      </c>
    </row>
    <row r="19" spans="1:13">
      <c r="A19" s="4">
        <v>8</v>
      </c>
      <c r="B19" s="5" t="s">
        <v>22</v>
      </c>
      <c r="C19" s="12" t="s">
        <v>23</v>
      </c>
      <c r="D19" s="11">
        <v>266</v>
      </c>
      <c r="E19" s="7">
        <v>8779</v>
      </c>
      <c r="F19" s="9">
        <v>2019</v>
      </c>
      <c r="G19" s="9">
        <v>383</v>
      </c>
      <c r="H19" s="10">
        <v>261.13</v>
      </c>
      <c r="I19" s="10">
        <v>224.67</v>
      </c>
      <c r="J19" s="10">
        <v>29.72</v>
      </c>
      <c r="K19" s="10">
        <v>224.67</v>
      </c>
      <c r="L19" s="10">
        <v>210.46</v>
      </c>
      <c r="M19" s="10">
        <f t="shared" si="0"/>
        <v>93.675168024213292</v>
      </c>
    </row>
    <row r="20" spans="1:13">
      <c r="A20" s="4">
        <v>9</v>
      </c>
      <c r="B20" s="5" t="s">
        <v>60</v>
      </c>
      <c r="C20" s="12" t="s">
        <v>24</v>
      </c>
      <c r="D20" s="11">
        <v>91</v>
      </c>
      <c r="E20" s="7">
        <v>155</v>
      </c>
      <c r="F20" s="9">
        <v>336</v>
      </c>
      <c r="G20" s="9">
        <v>355</v>
      </c>
      <c r="H20" s="10">
        <v>98.21</v>
      </c>
      <c r="I20" s="10">
        <v>79.56</v>
      </c>
      <c r="J20" s="10">
        <v>18.66</v>
      </c>
      <c r="K20" s="10">
        <v>79.56</v>
      </c>
      <c r="L20" s="10">
        <v>79.56</v>
      </c>
      <c r="M20" s="10">
        <f t="shared" si="0"/>
        <v>100</v>
      </c>
    </row>
    <row r="21" spans="1:13">
      <c r="A21" s="4">
        <v>10</v>
      </c>
      <c r="B21" s="5" t="s">
        <v>78</v>
      </c>
      <c r="C21" s="12" t="s">
        <v>79</v>
      </c>
      <c r="D21" s="8">
        <v>1253</v>
      </c>
      <c r="E21" s="7">
        <v>11000</v>
      </c>
      <c r="F21" s="9">
        <v>121</v>
      </c>
      <c r="G21" s="9">
        <v>1045</v>
      </c>
      <c r="H21" s="10">
        <v>179.33</v>
      </c>
      <c r="I21" s="10">
        <v>107.44</v>
      </c>
      <c r="J21" s="10">
        <v>5.47</v>
      </c>
      <c r="K21" s="10">
        <v>107.44</v>
      </c>
      <c r="L21" s="10">
        <v>88.93</v>
      </c>
      <c r="M21" s="10">
        <f t="shared" si="0"/>
        <v>82.771779597915113</v>
      </c>
    </row>
    <row r="22" spans="1:13">
      <c r="A22" s="4">
        <v>11</v>
      </c>
      <c r="B22" s="5" t="s">
        <v>25</v>
      </c>
      <c r="C22" s="12" t="s">
        <v>26</v>
      </c>
      <c r="D22" s="11">
        <v>1750</v>
      </c>
      <c r="E22" s="7">
        <v>45298</v>
      </c>
      <c r="F22" s="9">
        <v>1229</v>
      </c>
      <c r="G22" s="9">
        <v>2059</v>
      </c>
      <c r="H22" s="10">
        <v>531.98</v>
      </c>
      <c r="I22" s="10">
        <v>449.45</v>
      </c>
      <c r="J22" s="10">
        <v>66.16</v>
      </c>
      <c r="K22" s="10">
        <v>449.45</v>
      </c>
      <c r="L22" s="10">
        <v>413.5</v>
      </c>
      <c r="M22" s="10">
        <f t="shared" si="0"/>
        <v>92.001334964957167</v>
      </c>
    </row>
    <row r="23" spans="1:13">
      <c r="A23" s="4">
        <v>12</v>
      </c>
      <c r="B23" s="5" t="s">
        <v>27</v>
      </c>
      <c r="C23" s="12" t="s">
        <v>28</v>
      </c>
      <c r="D23" s="11">
        <v>342</v>
      </c>
      <c r="E23" s="7">
        <v>15346</v>
      </c>
      <c r="F23" s="9">
        <v>1650</v>
      </c>
      <c r="G23" s="9">
        <v>321</v>
      </c>
      <c r="H23" s="10">
        <v>294.62</v>
      </c>
      <c r="I23" s="10">
        <v>205.09</v>
      </c>
      <c r="J23" s="10">
        <v>36.049999999999997</v>
      </c>
      <c r="K23" s="10">
        <v>205.09</v>
      </c>
      <c r="L23" s="10">
        <v>151.11000000000001</v>
      </c>
      <c r="M23" s="10">
        <f t="shared" si="0"/>
        <v>73.679847871666098</v>
      </c>
    </row>
    <row r="24" spans="1:13">
      <c r="A24" s="4">
        <v>13</v>
      </c>
      <c r="B24" s="5" t="s">
        <v>29</v>
      </c>
      <c r="C24" s="12" t="s">
        <v>30</v>
      </c>
      <c r="D24" s="8">
        <v>655</v>
      </c>
      <c r="E24" s="7">
        <v>22195</v>
      </c>
      <c r="F24" s="9">
        <v>395</v>
      </c>
      <c r="G24" s="9">
        <v>1175</v>
      </c>
      <c r="H24" s="10">
        <v>500.99</v>
      </c>
      <c r="I24" s="10">
        <v>388.7</v>
      </c>
      <c r="J24" s="10">
        <v>52.93</v>
      </c>
      <c r="K24" s="10">
        <v>388.7</v>
      </c>
      <c r="L24" s="10">
        <v>373.47</v>
      </c>
      <c r="M24" s="10">
        <f t="shared" si="0"/>
        <v>96.081811165423218</v>
      </c>
    </row>
    <row r="25" spans="1:13">
      <c r="A25" s="4">
        <v>14</v>
      </c>
      <c r="B25" s="5" t="s">
        <v>31</v>
      </c>
      <c r="C25" s="12" t="s">
        <v>32</v>
      </c>
      <c r="D25" s="11">
        <v>1</v>
      </c>
      <c r="E25" s="7">
        <v>14780</v>
      </c>
      <c r="F25" s="9">
        <v>0</v>
      </c>
      <c r="G25" s="9">
        <v>0</v>
      </c>
      <c r="H25" s="10">
        <v>336.91</v>
      </c>
      <c r="I25" s="10">
        <v>100.81</v>
      </c>
      <c r="J25" s="10"/>
      <c r="K25" s="10">
        <v>100.81</v>
      </c>
      <c r="L25" s="10">
        <v>33.94</v>
      </c>
      <c r="M25" s="10">
        <f t="shared" si="0"/>
        <v>33.667294911219123</v>
      </c>
    </row>
    <row r="26" spans="1:13">
      <c r="A26" s="4">
        <v>15</v>
      </c>
      <c r="B26" s="5" t="s">
        <v>61</v>
      </c>
      <c r="C26" s="12" t="s">
        <v>62</v>
      </c>
      <c r="D26" s="11">
        <v>2452</v>
      </c>
      <c r="E26" s="7">
        <v>5660</v>
      </c>
      <c r="F26" s="9">
        <v>0</v>
      </c>
      <c r="G26" s="9">
        <v>0</v>
      </c>
      <c r="H26" s="10">
        <v>51.97</v>
      </c>
      <c r="I26" s="10">
        <v>27.58</v>
      </c>
      <c r="J26" s="10">
        <v>8.06</v>
      </c>
      <c r="K26" s="10">
        <v>27.58</v>
      </c>
      <c r="L26" s="10">
        <v>0</v>
      </c>
      <c r="M26" s="10">
        <f t="shared" si="0"/>
        <v>0</v>
      </c>
    </row>
    <row r="27" spans="1:13">
      <c r="A27" s="4">
        <v>16</v>
      </c>
      <c r="B27" s="5" t="s">
        <v>63</v>
      </c>
      <c r="C27" s="12" t="s">
        <v>64</v>
      </c>
      <c r="D27" s="11">
        <v>35</v>
      </c>
      <c r="E27" s="7">
        <v>718</v>
      </c>
      <c r="F27" s="9">
        <v>854</v>
      </c>
      <c r="G27" s="9">
        <v>0</v>
      </c>
      <c r="H27" s="10">
        <v>41.84</v>
      </c>
      <c r="I27" s="10">
        <v>32.03</v>
      </c>
      <c r="J27" s="10">
        <v>6.74</v>
      </c>
      <c r="K27" s="10">
        <v>32.03</v>
      </c>
      <c r="L27" s="10">
        <v>29.62</v>
      </c>
      <c r="M27" s="10">
        <f t="shared" si="0"/>
        <v>92.475803933812045</v>
      </c>
    </row>
    <row r="28" spans="1:13">
      <c r="A28" s="4">
        <v>17</v>
      </c>
      <c r="B28" s="5" t="s">
        <v>65</v>
      </c>
      <c r="C28" s="12" t="s">
        <v>66</v>
      </c>
      <c r="D28" s="11">
        <v>12</v>
      </c>
      <c r="E28" s="7">
        <v>0</v>
      </c>
      <c r="F28" s="9">
        <v>0</v>
      </c>
      <c r="G28" s="9">
        <v>60</v>
      </c>
      <c r="H28" s="10">
        <v>28.72</v>
      </c>
      <c r="I28" s="10">
        <v>19.41</v>
      </c>
      <c r="J28" s="10">
        <v>4.5999999999999996</v>
      </c>
      <c r="K28" s="10">
        <v>19.41</v>
      </c>
      <c r="L28" s="10">
        <v>19.329999999999998</v>
      </c>
      <c r="M28" s="10">
        <f t="shared" si="0"/>
        <v>99.587841318907763</v>
      </c>
    </row>
    <row r="29" spans="1:13">
      <c r="A29" s="4">
        <v>18</v>
      </c>
      <c r="B29" s="5" t="s">
        <v>67</v>
      </c>
      <c r="C29" s="12" t="s">
        <v>68</v>
      </c>
      <c r="D29" s="11">
        <v>10</v>
      </c>
      <c r="E29" s="7">
        <v>350</v>
      </c>
      <c r="F29" s="9">
        <v>0</v>
      </c>
      <c r="G29" s="9">
        <v>204</v>
      </c>
      <c r="H29" s="10">
        <v>44.58</v>
      </c>
      <c r="I29" s="10">
        <v>34.47</v>
      </c>
      <c r="J29" s="10">
        <v>8.15</v>
      </c>
      <c r="K29" s="10">
        <v>34.47</v>
      </c>
      <c r="L29" s="10">
        <v>34.28</v>
      </c>
      <c r="M29" s="10">
        <f t="shared" si="0"/>
        <v>99.448796054540196</v>
      </c>
    </row>
    <row r="30" spans="1:13">
      <c r="A30" s="4">
        <v>19</v>
      </c>
      <c r="B30" s="5" t="s">
        <v>33</v>
      </c>
      <c r="C30" s="12" t="s">
        <v>88</v>
      </c>
      <c r="D30" s="8">
        <v>7059</v>
      </c>
      <c r="E30" s="7">
        <v>48902</v>
      </c>
      <c r="F30" s="9">
        <v>3686</v>
      </c>
      <c r="G30" s="9">
        <v>1038</v>
      </c>
      <c r="H30" s="10">
        <v>507.34</v>
      </c>
      <c r="I30" s="10">
        <v>396.97</v>
      </c>
      <c r="J30" s="10">
        <v>67.78</v>
      </c>
      <c r="K30" s="10">
        <v>396.97</v>
      </c>
      <c r="L30" s="10">
        <v>320.92</v>
      </c>
      <c r="M30" s="10">
        <f t="shared" si="0"/>
        <v>80.842381036350346</v>
      </c>
    </row>
    <row r="31" spans="1:13">
      <c r="A31" s="4">
        <v>20</v>
      </c>
      <c r="B31" s="5" t="s">
        <v>34</v>
      </c>
      <c r="C31" s="12" t="s">
        <v>35</v>
      </c>
      <c r="D31" s="8">
        <v>645</v>
      </c>
      <c r="E31" s="7">
        <v>38186</v>
      </c>
      <c r="F31" s="9">
        <v>0</v>
      </c>
      <c r="G31" s="9">
        <v>0</v>
      </c>
      <c r="H31" s="10">
        <v>325.7</v>
      </c>
      <c r="I31" s="10">
        <v>280.32</v>
      </c>
      <c r="J31" s="10">
        <v>42.01</v>
      </c>
      <c r="K31" s="10">
        <v>280.32</v>
      </c>
      <c r="L31" s="10">
        <v>269.45999999999998</v>
      </c>
      <c r="M31" s="10">
        <f t="shared" si="0"/>
        <v>96.125856164383563</v>
      </c>
    </row>
    <row r="32" spans="1:13">
      <c r="A32" s="4">
        <v>21</v>
      </c>
      <c r="B32" s="5" t="s">
        <v>36</v>
      </c>
      <c r="C32" s="12" t="s">
        <v>37</v>
      </c>
      <c r="D32" s="8">
        <v>3222</v>
      </c>
      <c r="E32" s="7">
        <v>65307</v>
      </c>
      <c r="F32" s="9">
        <v>0</v>
      </c>
      <c r="G32" s="9">
        <v>4824</v>
      </c>
      <c r="H32" s="10">
        <v>789.33</v>
      </c>
      <c r="I32" s="10">
        <v>592.33000000000004</v>
      </c>
      <c r="J32" s="10">
        <v>177.56</v>
      </c>
      <c r="K32" s="10">
        <v>592.33000000000004</v>
      </c>
      <c r="L32" s="10">
        <v>488.66</v>
      </c>
      <c r="M32" s="10">
        <f t="shared" si="0"/>
        <v>82.497931896071435</v>
      </c>
    </row>
    <row r="33" spans="1:13">
      <c r="A33" s="4">
        <v>22</v>
      </c>
      <c r="B33" s="5" t="s">
        <v>69</v>
      </c>
      <c r="C33" s="12" t="s">
        <v>70</v>
      </c>
      <c r="D33" s="11">
        <v>70</v>
      </c>
      <c r="E33" s="7">
        <v>353</v>
      </c>
      <c r="F33" s="9">
        <v>0</v>
      </c>
      <c r="G33" s="9">
        <v>5</v>
      </c>
      <c r="H33" s="10">
        <v>8.17</v>
      </c>
      <c r="I33" s="10">
        <v>6.34</v>
      </c>
      <c r="J33" s="10">
        <v>1.0900000000000001</v>
      </c>
      <c r="K33" s="10">
        <v>6.34</v>
      </c>
      <c r="L33" s="10">
        <v>6.32</v>
      </c>
      <c r="M33" s="10">
        <f t="shared" si="0"/>
        <v>99.684542586750794</v>
      </c>
    </row>
    <row r="34" spans="1:13">
      <c r="A34" s="4">
        <v>23</v>
      </c>
      <c r="B34" s="5" t="s">
        <v>38</v>
      </c>
      <c r="C34" s="12" t="s">
        <v>75</v>
      </c>
      <c r="D34" s="11">
        <v>1840</v>
      </c>
      <c r="E34" s="7">
        <v>81289</v>
      </c>
      <c r="F34" s="9">
        <v>6375</v>
      </c>
      <c r="G34" s="9">
        <v>2737</v>
      </c>
      <c r="H34" s="10">
        <v>849.32</v>
      </c>
      <c r="I34" s="10">
        <v>558.53</v>
      </c>
      <c r="J34" s="10">
        <v>118.32</v>
      </c>
      <c r="K34" s="10">
        <v>558.53</v>
      </c>
      <c r="L34" s="10">
        <v>509.53</v>
      </c>
      <c r="M34" s="10">
        <f t="shared" si="0"/>
        <v>91.226970798345647</v>
      </c>
    </row>
    <row r="35" spans="1:13">
      <c r="A35" s="4">
        <v>24</v>
      </c>
      <c r="B35" s="5" t="s">
        <v>39</v>
      </c>
      <c r="C35" s="12" t="s">
        <v>40</v>
      </c>
      <c r="D35" s="8">
        <v>953</v>
      </c>
      <c r="E35" s="7">
        <v>358366</v>
      </c>
      <c r="F35" s="9">
        <v>11212</v>
      </c>
      <c r="G35" s="9">
        <v>1663</v>
      </c>
      <c r="H35" s="10">
        <v>958.8</v>
      </c>
      <c r="I35" s="10">
        <v>788.09</v>
      </c>
      <c r="J35" s="10">
        <v>139.09</v>
      </c>
      <c r="K35" s="10">
        <v>788.09</v>
      </c>
      <c r="L35" s="10">
        <v>714.33</v>
      </c>
      <c r="M35" s="10">
        <f t="shared" si="0"/>
        <v>90.640662868454115</v>
      </c>
    </row>
    <row r="36" spans="1:13">
      <c r="A36" s="4">
        <v>25</v>
      </c>
      <c r="B36" s="5" t="s">
        <v>76</v>
      </c>
      <c r="C36" s="12" t="s">
        <v>77</v>
      </c>
      <c r="D36" s="13">
        <v>128</v>
      </c>
      <c r="E36" s="7">
        <v>1650</v>
      </c>
      <c r="F36" s="9">
        <v>0</v>
      </c>
      <c r="G36" s="9">
        <v>0</v>
      </c>
      <c r="H36" s="10">
        <v>59.92</v>
      </c>
      <c r="I36" s="10">
        <v>56.86</v>
      </c>
      <c r="J36" s="10">
        <v>2.99</v>
      </c>
      <c r="K36" s="10">
        <v>56.86</v>
      </c>
      <c r="L36" s="10">
        <v>56.52</v>
      </c>
      <c r="M36" s="10">
        <f t="shared" si="0"/>
        <v>99.402040098487518</v>
      </c>
    </row>
    <row r="37" spans="1:13">
      <c r="A37" s="4">
        <v>26</v>
      </c>
      <c r="B37" s="5" t="s">
        <v>41</v>
      </c>
      <c r="C37" s="12" t="s">
        <v>42</v>
      </c>
      <c r="D37" s="11">
        <v>1443</v>
      </c>
      <c r="E37" s="7">
        <v>124566</v>
      </c>
      <c r="F37" s="9">
        <v>2540</v>
      </c>
      <c r="G37" s="9">
        <v>928</v>
      </c>
      <c r="H37" s="10">
        <v>550.67999999999995</v>
      </c>
      <c r="I37" s="10">
        <v>459.21</v>
      </c>
      <c r="J37" s="10">
        <v>89.67</v>
      </c>
      <c r="K37" s="10">
        <v>459.21</v>
      </c>
      <c r="L37" s="10">
        <v>363.82</v>
      </c>
      <c r="M37" s="10">
        <f t="shared" si="0"/>
        <v>79.227368741969912</v>
      </c>
    </row>
    <row r="38" spans="1:13">
      <c r="A38" s="4"/>
      <c r="B38" s="6" t="s">
        <v>43</v>
      </c>
      <c r="C38" s="14" t="s">
        <v>6</v>
      </c>
      <c r="D38" s="15">
        <f>SUM(D12:D37)</f>
        <v>29670</v>
      </c>
      <c r="E38" s="15">
        <f>SUM(E12:E37)</f>
        <v>1499635.62</v>
      </c>
      <c r="F38" s="16">
        <f>SUM(F12:F37)</f>
        <v>39025</v>
      </c>
      <c r="G38" s="16">
        <f>SUM(G12:G37)</f>
        <v>24114</v>
      </c>
      <c r="H38" s="17">
        <f>SUM(H12:H37)</f>
        <v>10642.24</v>
      </c>
      <c r="I38" s="17">
        <f>SUM(I37,I36,I35,I34,I33,I32,I31,I30,I29,I28,I27,I26,I25,I24,I23,I22,I21,I20,I19,I18,I17,I16,I15,I14,I13,I12)</f>
        <v>8262.48</v>
      </c>
      <c r="J38" s="17">
        <f>SUM(J12:J37)</f>
        <v>1471.7599999999995</v>
      </c>
      <c r="K38" s="17">
        <f>SUM(K12:K37)</f>
        <v>8262.48</v>
      </c>
      <c r="L38" s="17">
        <f>SUM(L12:L37)</f>
        <v>7374.4099999999989</v>
      </c>
      <c r="M38" s="17">
        <f t="shared" si="0"/>
        <v>89.251774285686608</v>
      </c>
    </row>
    <row r="39" spans="1:13">
      <c r="A39" s="25" t="s">
        <v>71</v>
      </c>
      <c r="B39" s="26" t="s">
        <v>43</v>
      </c>
      <c r="C39" s="26" t="s">
        <v>6</v>
      </c>
      <c r="D39" s="26">
        <v>43168</v>
      </c>
      <c r="E39" s="26">
        <v>790482</v>
      </c>
      <c r="F39" s="26">
        <v>36904</v>
      </c>
      <c r="G39" s="26">
        <v>23805</v>
      </c>
      <c r="H39" s="26">
        <v>6125.94</v>
      </c>
      <c r="I39" s="26">
        <v>4488.51</v>
      </c>
      <c r="J39" s="26">
        <v>907.88</v>
      </c>
      <c r="K39" s="26">
        <v>4488.51</v>
      </c>
      <c r="L39" s="26">
        <v>4070.85</v>
      </c>
      <c r="M39" s="27">
        <v>90.7</v>
      </c>
    </row>
    <row r="40" spans="1:13">
      <c r="A40" s="28" t="s">
        <v>86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s="21" t="s">
        <v>87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>
      <c r="A42" s="21" t="s">
        <v>44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</sheetData>
  <mergeCells count="29">
    <mergeCell ref="A42:M42"/>
    <mergeCell ref="A6:M6"/>
    <mergeCell ref="A7:M7"/>
    <mergeCell ref="M10:M11"/>
    <mergeCell ref="B8:C11"/>
    <mergeCell ref="A8:A11"/>
    <mergeCell ref="K10:K11"/>
    <mergeCell ref="L10:L11"/>
    <mergeCell ref="D8:D9"/>
    <mergeCell ref="A39:M39"/>
    <mergeCell ref="A40:M40"/>
    <mergeCell ref="A41:M41"/>
    <mergeCell ref="E10:G10"/>
    <mergeCell ref="D10:D11"/>
    <mergeCell ref="H10:H11"/>
    <mergeCell ref="I10:I11"/>
    <mergeCell ref="J10:J11"/>
    <mergeCell ref="L8:L9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K8:K9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2022-09-13T10:08:21Z</dcterms:modified>
</cp:coreProperties>
</file>